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drawings/drawing13.xml" ContentType="application/vnd.openxmlformats-officedocument.drawingml.chartshapes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ml.chartshapes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drawings/drawing17.xml" ContentType="application/vnd.openxmlformats-officedocument.drawingml.chartshapes+xml"/>
  <Override PartName="/xl/drawings/drawing18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19.xml" ContentType="application/vnd.openxmlformats-officedocument.drawingml.chartshapes+xml"/>
  <Override PartName="/xl/drawings/drawing20.xml" ContentType="application/vnd.openxmlformats-officedocument.drawing+xml"/>
  <Override PartName="/xl/embeddings/oleObject1.bin" ContentType="application/vnd.openxmlformats-officedocument.oleObject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21.xml" ContentType="application/vnd.openxmlformats-officedocument.drawingml.chartshapes+xml"/>
  <Override PartName="/xl/drawings/drawing22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25.xml" ContentType="application/vnd.openxmlformats-officedocument.drawingml.chartshapes+xml"/>
  <Override PartName="/xl/charts/chart27.xml" ContentType="application/vnd.openxmlformats-officedocument.drawingml.chart+xml"/>
  <Override PartName="/xl/drawings/drawing26.xml" ContentType="application/vnd.openxmlformats-officedocument.drawing+xml"/>
  <Override PartName="/xl/charts/chart28.xml" ContentType="application/vnd.openxmlformats-officedocument.drawingml.chart+xml"/>
  <Override PartName="/xl/drawings/drawing2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20" windowWidth="6090" windowHeight="4130" tabRatio="759" firstSheet="9" activeTab="19"/>
  </bookViews>
  <sheets>
    <sheet name="Ex.6.1" sheetId="2" r:id="rId1"/>
    <sheet name="Ex.6.2" sheetId="3" r:id="rId2"/>
    <sheet name="Ex.6.3" sheetId="42" r:id="rId3"/>
    <sheet name="Ex.6.4" sheetId="6" r:id="rId4"/>
    <sheet name="Ex.6.5" sheetId="5" r:id="rId5"/>
    <sheet name="Ex.6.6" sheetId="7" r:id="rId6"/>
    <sheet name="Ex.6.7" sheetId="8" r:id="rId7"/>
    <sheet name="Ex.6.8" sheetId="10" r:id="rId8"/>
    <sheet name="Ex.6.9" sheetId="9" r:id="rId9"/>
    <sheet name="Ex.6.11-CIs line" sheetId="47" r:id="rId10"/>
    <sheet name="Ex.6.11-CIs preds" sheetId="46" r:id="rId11"/>
    <sheet name="Ex.6.12" sheetId="33" r:id="rId12"/>
    <sheet name="Ex.6.13" sheetId="22" r:id="rId13"/>
    <sheet name="Ex.6.13 MC 1" sheetId="27" r:id="rId14"/>
    <sheet name="Ex.6.13 MC 2" sheetId="31" r:id="rId15"/>
    <sheet name="Ex.6.14" sheetId="20" r:id="rId16"/>
    <sheet name="Ex.6.15" sheetId="36" r:id="rId17"/>
    <sheet name="Ex.6.16" sheetId="39" r:id="rId18"/>
    <sheet name="Ex.6.17" sheetId="40" r:id="rId19"/>
    <sheet name="Ex.6.18" sheetId="41" r:id="rId20"/>
  </sheets>
  <externalReferences>
    <externalReference r:id="rId21"/>
    <externalReference r:id="rId22"/>
    <externalReference r:id="rId23"/>
  </externalReferences>
  <definedNames>
    <definedName name="_1__123Graph_ACHART_1" localSheetId="9" hidden="1">[1]PRINTOUT!#REF!</definedName>
    <definedName name="_1__123Graph_ACHART_1" hidden="1">[1]PRINTOUT!#REF!</definedName>
    <definedName name="_10__123Graph_XCHART_2" localSheetId="9" hidden="1">[1]PRINTOUT!#REF!</definedName>
    <definedName name="_10__123Graph_XCHART_2" hidden="1">[1]PRINTOUT!#REF!</definedName>
    <definedName name="_11__123Graph_XCHART_3" localSheetId="9" hidden="1">[1]PRINTOUT!#REF!</definedName>
    <definedName name="_11__123Graph_XCHART_3" hidden="1">[1]PRINTOUT!#REF!</definedName>
    <definedName name="_12__123Graph_XCHART_4" localSheetId="9" hidden="1">[1]PRINTOUT!#REF!</definedName>
    <definedName name="_12__123Graph_XCHART_4" hidden="1">[1]PRINTOUT!#REF!</definedName>
    <definedName name="_2__123Graph_ACHART_2" localSheetId="9" hidden="1">[1]PRINTOUT!#REF!</definedName>
    <definedName name="_2__123Graph_ACHART_2" hidden="1">[1]PRINTOUT!#REF!</definedName>
    <definedName name="_3__123Graph_ACHART_3" localSheetId="9" hidden="1">[1]PRINTOUT!#REF!</definedName>
    <definedName name="_3__123Graph_ACHART_3" hidden="1">[1]PRINTOUT!#REF!</definedName>
    <definedName name="_4__123Graph_ACHART_4" localSheetId="9" hidden="1">[1]PRINTOUT!#REF!</definedName>
    <definedName name="_4__123Graph_ACHART_4" hidden="1">[1]PRINTOUT!#REF!</definedName>
    <definedName name="_5__123Graph_BCHART_1" localSheetId="9" hidden="1">[1]PRINTOUT!#REF!</definedName>
    <definedName name="_5__123Graph_BCHART_1" hidden="1">[1]PRINTOUT!#REF!</definedName>
    <definedName name="_6__123Graph_BCHART_2" localSheetId="9" hidden="1">[1]PRINTOUT!#REF!</definedName>
    <definedName name="_6__123Graph_BCHART_2" hidden="1">[1]PRINTOUT!#REF!</definedName>
    <definedName name="_7__123Graph_BCHART_3" localSheetId="9" hidden="1">[1]PRINTOUT!#REF!</definedName>
    <definedName name="_7__123Graph_BCHART_3" hidden="1">[1]PRINTOUT!#REF!</definedName>
    <definedName name="_8__123Graph_BCHART_4" localSheetId="9" hidden="1">[1]PRINTOUT!#REF!</definedName>
    <definedName name="_8__123Graph_BCHART_4" hidden="1">[1]PRINTOUT!#REF!</definedName>
    <definedName name="_9__123Graph_CCHART_4" localSheetId="9" hidden="1">[1]PRINTOUT!#REF!</definedName>
    <definedName name="_9__123Graph_CCHART_4" hidden="1">[1]PRINTOUT!#REF!</definedName>
    <definedName name="Availability">'[2]Database Shift'!$IQ$5</definedName>
    <definedName name="avgdata" localSheetId="9">#REF!</definedName>
    <definedName name="avgdata">#REF!</definedName>
    <definedName name="Downtime">'[2]Database Shift'!$IP$5</definedName>
    <definedName name="Elevation">Ex.6.4!$C$36</definedName>
    <definedName name="Flot_feed_assay">'[2]Database Shift'!$R$4</definedName>
    <definedName name="Lead_recovery" localSheetId="9">'[2]Database Shift'!#REF!</definedName>
    <definedName name="Lead_recovery">'[2]Database Shift'!#REF!</definedName>
    <definedName name="Month_to_date_table" localSheetId="9">#REF!</definedName>
    <definedName name="Month_to_date_table">#REF!</definedName>
    <definedName name="Ore_blends">'[2]Database Shift'!$B$4</definedName>
    <definedName name="Ore_zone_proportions">'[2]Database Shift'!$L$4</definedName>
    <definedName name="OreBlends" localSheetId="9">#REF!</definedName>
    <definedName name="OreBlends">#REF!</definedName>
    <definedName name="Pb_Conc_Assays">'[2]Database Shift'!$CF$4</definedName>
    <definedName name="Pb_Conc_Distributions">'[2]Database Shift'!$CM$4</definedName>
    <definedName name="Rotation">Ex.6.4!$C$35</definedName>
    <definedName name="solver_adj" localSheetId="0" hidden="1">Ex.6.1!#REF!</definedName>
    <definedName name="solver_adj" localSheetId="9" hidden="1">'Ex.6.11-CIs line'!$I$1:$I$3</definedName>
    <definedName name="solver_adj" localSheetId="11" hidden="1">Ex.6.12!$J$1:$J$3</definedName>
    <definedName name="solver_adj" localSheetId="12" hidden="1">Ex.6.13!#REF!</definedName>
    <definedName name="solver_adj" localSheetId="15" hidden="1">Ex.6.14!$W$2:$W$3</definedName>
    <definedName name="solver_adj" localSheetId="16" hidden="1">Ex.6.15!$I$3:$I$4</definedName>
    <definedName name="solver_adj" localSheetId="17" hidden="1">Ex.6.16!$W$2:$W$4</definedName>
    <definedName name="solver_adj" localSheetId="18" hidden="1">Ex.6.17!$M$2:$M$3</definedName>
    <definedName name="solver_adj" localSheetId="1" hidden="1">Ex.6.2!#REF!</definedName>
    <definedName name="solver_adj" localSheetId="7" hidden="1">Ex.6.8!$H$3:$H$5</definedName>
    <definedName name="solver_adj" localSheetId="8" hidden="1">Ex.6.9!$I$4:$I$6</definedName>
    <definedName name="solver_cvg" localSheetId="0" hidden="1">0.0001</definedName>
    <definedName name="solver_cvg" localSheetId="9" hidden="1">0.0001</definedName>
    <definedName name="solver_cvg" localSheetId="11" hidden="1">0.0001</definedName>
    <definedName name="solver_cvg" localSheetId="12" hidden="1">0.0001</definedName>
    <definedName name="solver_cvg" localSheetId="15" hidden="1">0.0001</definedName>
    <definedName name="solver_cvg" localSheetId="16" hidden="1">0.0001</definedName>
    <definedName name="solver_cvg" localSheetId="17" hidden="1">0.0001</definedName>
    <definedName name="solver_cvg" localSheetId="18" hidden="1">0.0001</definedName>
    <definedName name="solver_cvg" localSheetId="1" hidden="1">0.0001</definedName>
    <definedName name="solver_cvg" localSheetId="7" hidden="1">0.0001</definedName>
    <definedName name="solver_cvg" localSheetId="8" hidden="1">0.0001</definedName>
    <definedName name="solver_drv" localSheetId="0" hidden="1">1</definedName>
    <definedName name="solver_drv" localSheetId="9" hidden="1">1</definedName>
    <definedName name="solver_drv" localSheetId="11" hidden="1">1</definedName>
    <definedName name="solver_drv" localSheetId="12" hidden="1">1</definedName>
    <definedName name="solver_drv" localSheetId="15" hidden="1">1</definedName>
    <definedName name="solver_drv" localSheetId="16" hidden="1">1</definedName>
    <definedName name="solver_drv" localSheetId="17" hidden="1">1</definedName>
    <definedName name="solver_drv" localSheetId="18" hidden="1">1</definedName>
    <definedName name="solver_drv" localSheetId="1" hidden="1">1</definedName>
    <definedName name="solver_drv" localSheetId="7" hidden="1">1</definedName>
    <definedName name="solver_drv" localSheetId="8" hidden="1">1</definedName>
    <definedName name="solver_eng" localSheetId="9" hidden="1">1</definedName>
    <definedName name="solver_eng" localSheetId="11" hidden="1">1</definedName>
    <definedName name="solver_eng" localSheetId="16" hidden="1">1</definedName>
    <definedName name="solver_est" localSheetId="0" hidden="1">1</definedName>
    <definedName name="solver_est" localSheetId="9" hidden="1">1</definedName>
    <definedName name="solver_est" localSheetId="11" hidden="1">1</definedName>
    <definedName name="solver_est" localSheetId="12" hidden="1">1</definedName>
    <definedName name="solver_est" localSheetId="15" hidden="1">1</definedName>
    <definedName name="solver_est" localSheetId="16" hidden="1">1</definedName>
    <definedName name="solver_est" localSheetId="17" hidden="1">1</definedName>
    <definedName name="solver_est" localSheetId="18" hidden="1">1</definedName>
    <definedName name="solver_est" localSheetId="1" hidden="1">1</definedName>
    <definedName name="solver_est" localSheetId="7" hidden="1">1</definedName>
    <definedName name="solver_est" localSheetId="8" hidden="1">1</definedName>
    <definedName name="solver_itr" localSheetId="0" hidden="1">100</definedName>
    <definedName name="solver_itr" localSheetId="9" hidden="1">100</definedName>
    <definedName name="solver_itr" localSheetId="11" hidden="1">100</definedName>
    <definedName name="solver_itr" localSheetId="12" hidden="1">100</definedName>
    <definedName name="solver_itr" localSheetId="15" hidden="1">100</definedName>
    <definedName name="solver_itr" localSheetId="16" hidden="1">100</definedName>
    <definedName name="solver_itr" localSheetId="17" hidden="1">100</definedName>
    <definedName name="solver_itr" localSheetId="18" hidden="1">100</definedName>
    <definedName name="solver_itr" localSheetId="1" hidden="1">100</definedName>
    <definedName name="solver_itr" localSheetId="7" hidden="1">100</definedName>
    <definedName name="solver_itr" localSheetId="8" hidden="1">100</definedName>
    <definedName name="solver_lhs1" localSheetId="11" hidden="1">Ex.6.12!$J$1</definedName>
    <definedName name="solver_lhs1" localSheetId="12" hidden="1">Ex.6.13!#REF!</definedName>
    <definedName name="solver_lhs1" localSheetId="7" hidden="1">Ex.6.8!$H$3</definedName>
    <definedName name="solver_lin" localSheetId="0" hidden="1">2</definedName>
    <definedName name="solver_lin" localSheetId="9" hidden="1">2</definedName>
    <definedName name="solver_lin" localSheetId="11" hidden="1">2</definedName>
    <definedName name="solver_lin" localSheetId="12" hidden="1">2</definedName>
    <definedName name="solver_lin" localSheetId="15" hidden="1">2</definedName>
    <definedName name="solver_lin" localSheetId="16" hidden="1">2</definedName>
    <definedName name="solver_lin" localSheetId="17" hidden="1">2</definedName>
    <definedName name="solver_lin" localSheetId="18" hidden="1">2</definedName>
    <definedName name="solver_lin" localSheetId="1" hidden="1">2</definedName>
    <definedName name="solver_lin" localSheetId="7" hidden="1">2</definedName>
    <definedName name="solver_lin" localSheetId="8" hidden="1">2</definedName>
    <definedName name="solver_mip" localSheetId="9" hidden="1">2147483647</definedName>
    <definedName name="solver_mip" localSheetId="11" hidden="1">2147483647</definedName>
    <definedName name="solver_mni" localSheetId="9" hidden="1">30</definedName>
    <definedName name="solver_mni" localSheetId="11" hidden="1">30</definedName>
    <definedName name="solver_mrt" localSheetId="9" hidden="1">0.075</definedName>
    <definedName name="solver_mrt" localSheetId="11" hidden="1">0.075</definedName>
    <definedName name="solver_msl" localSheetId="9" hidden="1">2</definedName>
    <definedName name="solver_msl" localSheetId="11" hidden="1">2</definedName>
    <definedName name="solver_neg" localSheetId="0" hidden="1">2</definedName>
    <definedName name="solver_neg" localSheetId="9" hidden="1">2</definedName>
    <definedName name="solver_neg" localSheetId="11" hidden="1">2</definedName>
    <definedName name="solver_neg" localSheetId="12" hidden="1">2</definedName>
    <definedName name="solver_neg" localSheetId="15" hidden="1">2</definedName>
    <definedName name="solver_neg" localSheetId="16" hidden="1">2</definedName>
    <definedName name="solver_neg" localSheetId="17" hidden="1">2</definedName>
    <definedName name="solver_neg" localSheetId="18" hidden="1">2</definedName>
    <definedName name="solver_neg" localSheetId="1" hidden="1">2</definedName>
    <definedName name="solver_neg" localSheetId="7" hidden="1">2</definedName>
    <definedName name="solver_neg" localSheetId="8" hidden="1">2</definedName>
    <definedName name="solver_nod" localSheetId="9" hidden="1">2147483647</definedName>
    <definedName name="solver_nod" localSheetId="11" hidden="1">2147483647</definedName>
    <definedName name="solver_num" localSheetId="0" hidden="1">0</definedName>
    <definedName name="solver_num" localSheetId="9" hidden="1">0</definedName>
    <definedName name="solver_num" localSheetId="11" hidden="1">1</definedName>
    <definedName name="solver_num" localSheetId="12" hidden="1">1</definedName>
    <definedName name="solver_num" localSheetId="15" hidden="1">0</definedName>
    <definedName name="solver_num" localSheetId="16" hidden="1">0</definedName>
    <definedName name="solver_num" localSheetId="17" hidden="1">0</definedName>
    <definedName name="solver_num" localSheetId="18" hidden="1">0</definedName>
    <definedName name="solver_num" localSheetId="1" hidden="1">0</definedName>
    <definedName name="solver_num" localSheetId="7" hidden="1">1</definedName>
    <definedName name="solver_num" localSheetId="8" hidden="1">0</definedName>
    <definedName name="solver_nwt" localSheetId="0" hidden="1">1</definedName>
    <definedName name="solver_nwt" localSheetId="9" hidden="1">1</definedName>
    <definedName name="solver_nwt" localSheetId="11" hidden="1">1</definedName>
    <definedName name="solver_nwt" localSheetId="12" hidden="1">1</definedName>
    <definedName name="solver_nwt" localSheetId="15" hidden="1">1</definedName>
    <definedName name="solver_nwt" localSheetId="16" hidden="1">1</definedName>
    <definedName name="solver_nwt" localSheetId="17" hidden="1">1</definedName>
    <definedName name="solver_nwt" localSheetId="18" hidden="1">1</definedName>
    <definedName name="solver_nwt" localSheetId="1" hidden="1">1</definedName>
    <definedName name="solver_nwt" localSheetId="7" hidden="1">1</definedName>
    <definedName name="solver_nwt" localSheetId="8" hidden="1">1</definedName>
    <definedName name="solver_opt" localSheetId="0" hidden="1">Ex.6.1!#REF!</definedName>
    <definedName name="solver_opt" localSheetId="9" hidden="1">'Ex.6.11-CIs line'!$I$5</definedName>
    <definedName name="solver_opt" localSheetId="11" hidden="1">Ex.6.12!$J$5</definedName>
    <definedName name="solver_opt" localSheetId="12" hidden="1">Ex.6.13!#REF!</definedName>
    <definedName name="solver_opt" localSheetId="15" hidden="1">Ex.6.14!$W$5</definedName>
    <definedName name="solver_opt" localSheetId="16" hidden="1">Ex.6.15!$I$6</definedName>
    <definedName name="solver_opt" localSheetId="17" hidden="1">Ex.6.16!$W$6</definedName>
    <definedName name="solver_opt" localSheetId="18" hidden="1">Ex.6.17!$M$5</definedName>
    <definedName name="solver_opt" localSheetId="1" hidden="1">Ex.6.2!#REF!</definedName>
    <definedName name="solver_opt" localSheetId="7" hidden="1">Ex.6.8!$H$7</definedName>
    <definedName name="solver_opt" localSheetId="8" hidden="1">Ex.6.9!$I$8</definedName>
    <definedName name="solver_pre" localSheetId="0" hidden="1">0.000001</definedName>
    <definedName name="solver_pre" localSheetId="9" hidden="1">0.000001</definedName>
    <definedName name="solver_pre" localSheetId="11" hidden="1">0.000001</definedName>
    <definedName name="solver_pre" localSheetId="12" hidden="1">0.000001</definedName>
    <definedName name="solver_pre" localSheetId="15" hidden="1">0.000001</definedName>
    <definedName name="solver_pre" localSheetId="16" hidden="1">0.000001</definedName>
    <definedName name="solver_pre" localSheetId="17" hidden="1">0.000001</definedName>
    <definedName name="solver_pre" localSheetId="18" hidden="1">0.000001</definedName>
    <definedName name="solver_pre" localSheetId="1" hidden="1">0.000001</definedName>
    <definedName name="solver_pre" localSheetId="7" hidden="1">0.000001</definedName>
    <definedName name="solver_pre" localSheetId="8" hidden="1">0.000001</definedName>
    <definedName name="solver_rbv" localSheetId="9" hidden="1">1</definedName>
    <definedName name="solver_rbv" localSheetId="11" hidden="1">1</definedName>
    <definedName name="solver_rel1" localSheetId="11" hidden="1">1</definedName>
    <definedName name="solver_rel1" localSheetId="12" hidden="1">1</definedName>
    <definedName name="solver_rel1" localSheetId="7" hidden="1">1</definedName>
    <definedName name="solver_rhs1" localSheetId="11" hidden="1">100</definedName>
    <definedName name="solver_rhs1" localSheetId="12" hidden="1">100</definedName>
    <definedName name="solver_rhs1" localSheetId="7" hidden="1">100</definedName>
    <definedName name="solver_rlx" localSheetId="9" hidden="1">1</definedName>
    <definedName name="solver_rlx" localSheetId="11" hidden="1">1</definedName>
    <definedName name="solver_rsd" localSheetId="9" hidden="1">0</definedName>
    <definedName name="solver_rsd" localSheetId="11" hidden="1">0</definedName>
    <definedName name="solver_scl" localSheetId="0" hidden="1">2</definedName>
    <definedName name="solver_scl" localSheetId="9" hidden="1">2</definedName>
    <definedName name="solver_scl" localSheetId="11" hidden="1">2</definedName>
    <definedName name="solver_scl" localSheetId="12" hidden="1">2</definedName>
    <definedName name="solver_scl" localSheetId="15" hidden="1">2</definedName>
    <definedName name="solver_scl" localSheetId="16" hidden="1">2</definedName>
    <definedName name="solver_scl" localSheetId="17" hidden="1">2</definedName>
    <definedName name="solver_scl" localSheetId="18" hidden="1">2</definedName>
    <definedName name="solver_scl" localSheetId="1" hidden="1">2</definedName>
    <definedName name="solver_scl" localSheetId="7" hidden="1">2</definedName>
    <definedName name="solver_scl" localSheetId="8" hidden="1">2</definedName>
    <definedName name="solver_sho" localSheetId="0" hidden="1">2</definedName>
    <definedName name="solver_sho" localSheetId="9" hidden="1">2</definedName>
    <definedName name="solver_sho" localSheetId="11" hidden="1">2</definedName>
    <definedName name="solver_sho" localSheetId="12" hidden="1">2</definedName>
    <definedName name="solver_sho" localSheetId="15" hidden="1">2</definedName>
    <definedName name="solver_sho" localSheetId="16" hidden="1">2</definedName>
    <definedName name="solver_sho" localSheetId="17" hidden="1">2</definedName>
    <definedName name="solver_sho" localSheetId="18" hidden="1">2</definedName>
    <definedName name="solver_sho" localSheetId="1" hidden="1">2</definedName>
    <definedName name="solver_sho" localSheetId="7" hidden="1">2</definedName>
    <definedName name="solver_sho" localSheetId="8" hidden="1">2</definedName>
    <definedName name="solver_ssz" localSheetId="9" hidden="1">100</definedName>
    <definedName name="solver_ssz" localSheetId="11" hidden="1">100</definedName>
    <definedName name="solver_tim" localSheetId="0" hidden="1">100</definedName>
    <definedName name="solver_tim" localSheetId="9" hidden="1">100</definedName>
    <definedName name="solver_tim" localSheetId="11" hidden="1">300</definedName>
    <definedName name="solver_tim" localSheetId="12" hidden="1">300</definedName>
    <definedName name="solver_tim" localSheetId="15" hidden="1">100</definedName>
    <definedName name="solver_tim" localSheetId="16" hidden="1">100</definedName>
    <definedName name="solver_tim" localSheetId="17" hidden="1">100</definedName>
    <definedName name="solver_tim" localSheetId="18" hidden="1">100</definedName>
    <definedName name="solver_tim" localSheetId="1" hidden="1">100</definedName>
    <definedName name="solver_tim" localSheetId="7" hidden="1">100</definedName>
    <definedName name="solver_tim" localSheetId="8" hidden="1">100</definedName>
    <definedName name="solver_tol" localSheetId="0" hidden="1">0.05</definedName>
    <definedName name="solver_tol" localSheetId="9" hidden="1">0.05</definedName>
    <definedName name="solver_tol" localSheetId="11" hidden="1">0.05</definedName>
    <definedName name="solver_tol" localSheetId="12" hidden="1">0.05</definedName>
    <definedName name="solver_tol" localSheetId="15" hidden="1">0.05</definedName>
    <definedName name="solver_tol" localSheetId="16" hidden="1">0.05</definedName>
    <definedName name="solver_tol" localSheetId="17" hidden="1">0.05</definedName>
    <definedName name="solver_tol" localSheetId="18" hidden="1">0.05</definedName>
    <definedName name="solver_tol" localSheetId="1" hidden="1">0.05</definedName>
    <definedName name="solver_tol" localSheetId="7" hidden="1">0.05</definedName>
    <definedName name="solver_tol" localSheetId="8" hidden="1">0.05</definedName>
    <definedName name="solver_typ" localSheetId="0" hidden="1">2</definedName>
    <definedName name="solver_typ" localSheetId="9" hidden="1">2</definedName>
    <definedName name="solver_typ" localSheetId="11" hidden="1">2</definedName>
    <definedName name="solver_typ" localSheetId="12" hidden="1">2</definedName>
    <definedName name="solver_typ" localSheetId="15" hidden="1">2</definedName>
    <definedName name="solver_typ" localSheetId="16" hidden="1">2</definedName>
    <definedName name="solver_typ" localSheetId="17" hidden="1">2</definedName>
    <definedName name="solver_typ" localSheetId="18" hidden="1">2</definedName>
    <definedName name="solver_typ" localSheetId="1" hidden="1">2</definedName>
    <definedName name="solver_typ" localSheetId="7" hidden="1">2</definedName>
    <definedName name="solver_typ" localSheetId="8" hidden="1">2</definedName>
    <definedName name="solver_val" localSheetId="0" hidden="1">0</definedName>
    <definedName name="solver_val" localSheetId="9" hidden="1">0</definedName>
    <definedName name="solver_val" localSheetId="11" hidden="1">0</definedName>
    <definedName name="solver_val" localSheetId="12" hidden="1">0</definedName>
    <definedName name="solver_val" localSheetId="15" hidden="1">0</definedName>
    <definedName name="solver_val" localSheetId="16" hidden="1">0</definedName>
    <definedName name="solver_val" localSheetId="17" hidden="1">0</definedName>
    <definedName name="solver_val" localSheetId="18" hidden="1">0</definedName>
    <definedName name="solver_val" localSheetId="1" hidden="1">0</definedName>
    <definedName name="solver_val" localSheetId="7" hidden="1">0</definedName>
    <definedName name="solver_val" localSheetId="8" hidden="1">0</definedName>
    <definedName name="solver_ver" localSheetId="9" hidden="1">3</definedName>
    <definedName name="solver_ver" localSheetId="11" hidden="1">3</definedName>
    <definedName name="solver_ver" localSheetId="16" hidden="1">3</definedName>
    <definedName name="tpoh_ore">'[2]Database Shift'!$IS$5</definedName>
    <definedName name="x">Ex.6.4!$P$1</definedName>
    <definedName name="XMax">Ex.6.4!$B$5</definedName>
    <definedName name="XMin">Ex.6.4!$B$4</definedName>
    <definedName name="xStart">Ex.6.4!$B$4</definedName>
    <definedName name="xStep">Ex.6.4!$N$1</definedName>
    <definedName name="y">Ex.6.4!$P$2</definedName>
    <definedName name="yMax">Ex.6.4!$B$7</definedName>
    <definedName name="yMin">Ex.6.4!$B$6</definedName>
    <definedName name="yStart">Ex.6.4!$B$6</definedName>
    <definedName name="yStep">Ex.6.4!$N$2</definedName>
    <definedName name="z">Ex.6.4!$B$3</definedName>
    <definedName name="Zn_5_Clnr_Con_Assays">'[2]Database Shift'!$HH$4</definedName>
    <definedName name="Zn_5_Clnr_Con_Distributions">'[2]Database Shift'!$HO$4</definedName>
    <definedName name="Zn_Clnr_2_Feed_Assays">'[2]Database Shift'!$FP$4</definedName>
    <definedName name="Zn_Metal_Unit_input_rate">'[2]Database Shift'!$IT$5</definedName>
    <definedName name="Zn_Metal_Unit_Output_rate">'[2]Database Shift'!$IU$5</definedName>
  </definedNames>
  <calcPr calcId="145621"/>
</workbook>
</file>

<file path=xl/calcChain.xml><?xml version="1.0" encoding="utf-8"?>
<calcChain xmlns="http://schemas.openxmlformats.org/spreadsheetml/2006/main">
  <c r="T7" i="41" l="1"/>
  <c r="T6" i="41"/>
  <c r="T5" i="41"/>
  <c r="S7" i="41"/>
  <c r="S6" i="41"/>
  <c r="S5" i="41"/>
  <c r="R7" i="41"/>
  <c r="R6" i="41"/>
  <c r="R5" i="41"/>
  <c r="R8" i="41" l="1"/>
  <c r="T8" i="41"/>
  <c r="T9" i="41"/>
  <c r="S8" i="41"/>
  <c r="C3" i="47"/>
  <c r="C4" i="47"/>
  <c r="C5" i="47"/>
  <c r="C6" i="47"/>
  <c r="C7" i="47"/>
  <c r="C8" i="47"/>
  <c r="C9" i="47"/>
  <c r="C10" i="47"/>
  <c r="C11" i="47"/>
  <c r="C12" i="47"/>
  <c r="C2" i="47"/>
  <c r="E2" i="47"/>
  <c r="D3" i="33"/>
  <c r="D4" i="33"/>
  <c r="D5" i="33"/>
  <c r="D6" i="33"/>
  <c r="D7" i="33"/>
  <c r="D8" i="33"/>
  <c r="D9" i="33"/>
  <c r="D10" i="33"/>
  <c r="D11" i="33"/>
  <c r="D12" i="33"/>
  <c r="D13" i="33"/>
  <c r="D2" i="33"/>
  <c r="P2" i="6"/>
  <c r="P1" i="6"/>
  <c r="E10" i="33"/>
  <c r="E4" i="33"/>
  <c r="D7" i="47"/>
  <c r="D12" i="47"/>
  <c r="E13" i="33"/>
  <c r="E7" i="33"/>
  <c r="D5" i="47"/>
  <c r="E9" i="33"/>
  <c r="D4" i="47"/>
  <c r="E6" i="33"/>
  <c r="E11" i="33"/>
  <c r="D2" i="47"/>
  <c r="D9" i="47"/>
  <c r="D3" i="47"/>
  <c r="D11" i="47"/>
  <c r="E5" i="33"/>
  <c r="E2" i="33"/>
  <c r="E8" i="33"/>
  <c r="D6" i="47"/>
  <c r="E12" i="33"/>
  <c r="E3" i="33"/>
  <c r="D10" i="47"/>
  <c r="D8" i="47"/>
  <c r="U8" i="41" l="1"/>
  <c r="S9" i="41"/>
  <c r="U9" i="41" s="1"/>
  <c r="V9" i="41" s="1"/>
  <c r="W9" i="41" s="1"/>
  <c r="B23" i="47"/>
  <c r="L22" i="47"/>
  <c r="L21" i="47"/>
  <c r="L20" i="47"/>
  <c r="L19" i="47"/>
  <c r="L18" i="47"/>
  <c r="L17" i="47"/>
  <c r="L16" i="47"/>
  <c r="L15" i="47"/>
  <c r="L14" i="47"/>
  <c r="L13" i="47"/>
  <c r="L12" i="47"/>
  <c r="E12" i="47"/>
  <c r="F12" i="47" s="1"/>
  <c r="L11" i="47"/>
  <c r="E11" i="47"/>
  <c r="F11" i="47" s="1"/>
  <c r="L10" i="47"/>
  <c r="E10" i="47"/>
  <c r="F10" i="47" s="1"/>
  <c r="L9" i="47"/>
  <c r="E9" i="47"/>
  <c r="F9" i="47" s="1"/>
  <c r="L8" i="47"/>
  <c r="E8" i="47"/>
  <c r="F8" i="47" s="1"/>
  <c r="L7" i="47"/>
  <c r="E7" i="47"/>
  <c r="F7" i="47" s="1"/>
  <c r="L6" i="47"/>
  <c r="E6" i="47"/>
  <c r="F6" i="47" s="1"/>
  <c r="BN5" i="47"/>
  <c r="BM5" i="47"/>
  <c r="BL5" i="47"/>
  <c r="BK5" i="47"/>
  <c r="BJ5" i="47"/>
  <c r="BI5" i="47"/>
  <c r="BH5" i="47"/>
  <c r="BG5" i="47"/>
  <c r="BF5" i="47"/>
  <c r="BE5" i="47"/>
  <c r="BD5" i="47"/>
  <c r="BC5" i="47"/>
  <c r="BB5" i="47"/>
  <c r="BA5" i="47"/>
  <c r="AZ5" i="47"/>
  <c r="AY5" i="47"/>
  <c r="AX5" i="47"/>
  <c r="AW5" i="47"/>
  <c r="AV5" i="47"/>
  <c r="AU5" i="47"/>
  <c r="AT5" i="47"/>
  <c r="AS5" i="47"/>
  <c r="AT15" i="47" s="1"/>
  <c r="AR5" i="47"/>
  <c r="AS15" i="47" s="1"/>
  <c r="AQ5" i="47"/>
  <c r="AR15" i="47" s="1"/>
  <c r="L5" i="47"/>
  <c r="E5" i="47"/>
  <c r="F5" i="47" s="1"/>
  <c r="BN4" i="47"/>
  <c r="BM4" i="47"/>
  <c r="BL4" i="47"/>
  <c r="BK4" i="47"/>
  <c r="BJ4" i="47"/>
  <c r="BI4" i="47"/>
  <c r="BH4" i="47"/>
  <c r="BG4" i="47"/>
  <c r="BF4" i="47"/>
  <c r="BE4" i="47"/>
  <c r="BD4" i="47"/>
  <c r="BC4" i="47"/>
  <c r="BB4" i="47"/>
  <c r="BA4" i="47"/>
  <c r="AZ4" i="47"/>
  <c r="AY4" i="47"/>
  <c r="AX4" i="47"/>
  <c r="AW4" i="47"/>
  <c r="AV4" i="47"/>
  <c r="AU4" i="47"/>
  <c r="AT4" i="47"/>
  <c r="AS4" i="47"/>
  <c r="AT14" i="47" s="1"/>
  <c r="AR4" i="47"/>
  <c r="AS14" i="47" s="1"/>
  <c r="AQ4" i="47"/>
  <c r="AR14" i="47" s="1"/>
  <c r="L4" i="47"/>
  <c r="E4" i="47"/>
  <c r="F4" i="47" s="1"/>
  <c r="BN3" i="47"/>
  <c r="BM3" i="47"/>
  <c r="BL3" i="47"/>
  <c r="BK3" i="47"/>
  <c r="BJ3" i="47"/>
  <c r="BI3" i="47"/>
  <c r="BH3" i="47"/>
  <c r="BG3" i="47"/>
  <c r="BF3" i="47"/>
  <c r="BE3" i="47"/>
  <c r="BD3" i="47"/>
  <c r="BC3" i="47"/>
  <c r="BB3" i="47"/>
  <c r="BA3" i="47"/>
  <c r="AZ3" i="47"/>
  <c r="AY3" i="47"/>
  <c r="AX3" i="47"/>
  <c r="AW3" i="47"/>
  <c r="AV3" i="47"/>
  <c r="AU3" i="47"/>
  <c r="AT3" i="47"/>
  <c r="AS3" i="47"/>
  <c r="AT13" i="47" s="1"/>
  <c r="AR3" i="47"/>
  <c r="AS13" i="47" s="1"/>
  <c r="AQ3" i="47"/>
  <c r="AR13" i="47" s="1"/>
  <c r="L3" i="47"/>
  <c r="E3" i="47"/>
  <c r="F3" i="47" s="1"/>
  <c r="BN2" i="47"/>
  <c r="BM2" i="47"/>
  <c r="BL2" i="47"/>
  <c r="BK2" i="47"/>
  <c r="BJ2" i="47"/>
  <c r="BI2" i="47"/>
  <c r="BH2" i="47"/>
  <c r="BG2" i="47"/>
  <c r="BF2" i="47"/>
  <c r="BE2" i="47"/>
  <c r="BD2" i="47"/>
  <c r="BC2" i="47"/>
  <c r="BB2" i="47"/>
  <c r="BA2" i="47"/>
  <c r="AZ2" i="47"/>
  <c r="AY2" i="47"/>
  <c r="AX2" i="47"/>
  <c r="AW2" i="47"/>
  <c r="AV2" i="47"/>
  <c r="AU2" i="47"/>
  <c r="AT2" i="47"/>
  <c r="AS2" i="47"/>
  <c r="AT12" i="47" s="1"/>
  <c r="AR2" i="47"/>
  <c r="AS12" i="47" s="1"/>
  <c r="AQ2" i="47"/>
  <c r="AR12" i="47" s="1"/>
  <c r="L2" i="47"/>
  <c r="F2" i="47"/>
  <c r="C12" i="9"/>
  <c r="I5" i="47" l="1"/>
  <c r="I6" i="47" s="1"/>
  <c r="M15" i="47" s="1"/>
  <c r="N22" i="47" l="1"/>
  <c r="N18" i="47"/>
  <c r="M5" i="47"/>
  <c r="N7" i="47"/>
  <c r="M22" i="47"/>
  <c r="N15" i="47"/>
  <c r="M20" i="47"/>
  <c r="M18" i="47"/>
  <c r="N14" i="47"/>
  <c r="N21" i="47"/>
  <c r="N16" i="47"/>
  <c r="M21" i="47"/>
  <c r="N13" i="47"/>
  <c r="M12" i="47"/>
  <c r="M6" i="47"/>
  <c r="M9" i="47"/>
  <c r="M17" i="47"/>
  <c r="N19" i="47"/>
  <c r="M14" i="47"/>
  <c r="M10" i="47"/>
  <c r="N10" i="47"/>
  <c r="N20" i="47"/>
  <c r="M3" i="47"/>
  <c r="N8" i="47"/>
  <c r="M11" i="47"/>
  <c r="N12" i="47"/>
  <c r="M7" i="47"/>
  <c r="M8" i="47"/>
  <c r="M16" i="47"/>
  <c r="M2" i="47"/>
  <c r="M13" i="47"/>
  <c r="N6" i="47"/>
  <c r="M19" i="47"/>
  <c r="N2" i="47"/>
  <c r="N3" i="47"/>
  <c r="N4" i="47"/>
  <c r="N9" i="47"/>
  <c r="N5" i="47"/>
  <c r="N11" i="47"/>
  <c r="N17" i="47"/>
  <c r="M4" i="47"/>
  <c r="B3" i="6"/>
  <c r="L7" i="6" s="1"/>
  <c r="I2" i="40"/>
  <c r="J2" i="40" s="1"/>
  <c r="I3" i="40"/>
  <c r="J3" i="40" s="1"/>
  <c r="I4" i="40"/>
  <c r="J4" i="40" s="1"/>
  <c r="I5" i="40"/>
  <c r="J5" i="40" s="1"/>
  <c r="I6" i="40"/>
  <c r="J6" i="40" s="1"/>
  <c r="I7" i="40"/>
  <c r="J7" i="40" s="1"/>
  <c r="I8" i="40"/>
  <c r="J8" i="40" s="1"/>
  <c r="I9" i="40"/>
  <c r="J9" i="40" s="1"/>
  <c r="I10" i="40"/>
  <c r="J10" i="40" s="1"/>
  <c r="I11" i="40"/>
  <c r="J11" i="40" s="1"/>
  <c r="I12" i="40"/>
  <c r="J12" i="40" s="1"/>
  <c r="I13" i="40"/>
  <c r="J13" i="40" s="1"/>
  <c r="I14" i="40"/>
  <c r="J14" i="40" s="1"/>
  <c r="I15" i="40"/>
  <c r="J15" i="40" s="1"/>
  <c r="I16" i="40"/>
  <c r="J16" i="40" s="1"/>
  <c r="I17" i="40"/>
  <c r="J17" i="40" s="1"/>
  <c r="I18" i="40"/>
  <c r="J18" i="40" s="1"/>
  <c r="I19" i="40"/>
  <c r="J19" i="40" s="1"/>
  <c r="I20" i="40"/>
  <c r="J20" i="40" s="1"/>
  <c r="I21" i="40"/>
  <c r="J21" i="40" s="1"/>
  <c r="I22" i="40"/>
  <c r="J22" i="40" s="1"/>
  <c r="I23" i="40"/>
  <c r="J23" i="40" s="1"/>
  <c r="I24" i="40"/>
  <c r="J24" i="40" s="1"/>
  <c r="I25" i="40"/>
  <c r="J25" i="40" s="1"/>
  <c r="Q2" i="39"/>
  <c r="R2" i="39"/>
  <c r="Q3" i="39"/>
  <c r="R3" i="39"/>
  <c r="Q4" i="39"/>
  <c r="R4" i="39"/>
  <c r="Q5" i="39"/>
  <c r="R5" i="39"/>
  <c r="Q6" i="39"/>
  <c r="R6" i="39"/>
  <c r="R7" i="39"/>
  <c r="Q7" i="39"/>
  <c r="R8" i="39"/>
  <c r="Q8" i="39"/>
  <c r="R9" i="39"/>
  <c r="Q9" i="39"/>
  <c r="R10" i="39"/>
  <c r="Q10" i="39"/>
  <c r="R11" i="39"/>
  <c r="Q11" i="39"/>
  <c r="R12" i="39"/>
  <c r="Q12" i="39"/>
  <c r="R13" i="39"/>
  <c r="Q13" i="39"/>
  <c r="K28" i="39"/>
  <c r="L28" i="39"/>
  <c r="K29" i="39"/>
  <c r="L29" i="39"/>
  <c r="K30" i="39"/>
  <c r="L30" i="39"/>
  <c r="E2" i="36"/>
  <c r="F2" i="36" s="1"/>
  <c r="N2" i="36"/>
  <c r="E3" i="36"/>
  <c r="F3" i="36" s="1"/>
  <c r="M3" i="36"/>
  <c r="N3" i="36" s="1"/>
  <c r="E4" i="36"/>
  <c r="F4" i="36" s="1"/>
  <c r="E5" i="36"/>
  <c r="F5" i="36" s="1"/>
  <c r="E6" i="36"/>
  <c r="F6" i="36" s="1"/>
  <c r="E7" i="36"/>
  <c r="F7" i="36" s="1"/>
  <c r="D2" i="20"/>
  <c r="E2" i="20"/>
  <c r="S2" i="20"/>
  <c r="T2" i="20" s="1"/>
  <c r="D3" i="20"/>
  <c r="E3" i="20"/>
  <c r="S3" i="20"/>
  <c r="T3" i="20" s="1"/>
  <c r="D4" i="20"/>
  <c r="E4" i="20"/>
  <c r="S4" i="20"/>
  <c r="T4" i="20" s="1"/>
  <c r="D5" i="20"/>
  <c r="E5" i="20"/>
  <c r="S5" i="20"/>
  <c r="T5" i="20" s="1"/>
  <c r="S6" i="20"/>
  <c r="T6" i="20" s="1"/>
  <c r="S7" i="20"/>
  <c r="T7" i="20" s="1"/>
  <c r="S8" i="20"/>
  <c r="T8" i="20" s="1"/>
  <c r="S9" i="20"/>
  <c r="T9" i="20" s="1"/>
  <c r="D6" i="20"/>
  <c r="E6" i="20"/>
  <c r="D7" i="20"/>
  <c r="E7" i="20"/>
  <c r="D8" i="20"/>
  <c r="E8" i="20"/>
  <c r="D9" i="20"/>
  <c r="E9" i="20"/>
  <c r="K20" i="20"/>
  <c r="K21" i="20" s="1"/>
  <c r="L25" i="20"/>
  <c r="L26" i="20"/>
  <c r="L27" i="20"/>
  <c r="L28" i="20"/>
  <c r="L29" i="20"/>
  <c r="L30" i="20"/>
  <c r="L31" i="20"/>
  <c r="L32" i="20"/>
  <c r="AA2" i="31"/>
  <c r="AB2" i="31"/>
  <c r="AC2" i="31"/>
  <c r="AD2" i="31"/>
  <c r="AE2" i="31"/>
  <c r="AF2" i="31"/>
  <c r="AG2" i="31"/>
  <c r="AH2" i="31"/>
  <c r="AI2" i="31"/>
  <c r="AJ2" i="31"/>
  <c r="AK2" i="31"/>
  <c r="AL2" i="31"/>
  <c r="AM2" i="31"/>
  <c r="AN2" i="31"/>
  <c r="AO2" i="31"/>
  <c r="AP2" i="31"/>
  <c r="AQ2" i="31"/>
  <c r="AR2" i="31"/>
  <c r="AS2" i="31"/>
  <c r="AT2" i="31"/>
  <c r="AU2" i="31"/>
  <c r="AV2" i="31"/>
  <c r="AW2" i="31"/>
  <c r="AX2" i="31"/>
  <c r="AA3" i="31"/>
  <c r="AB3" i="31"/>
  <c r="AC3" i="31"/>
  <c r="AD3" i="31"/>
  <c r="AE3" i="31"/>
  <c r="AF3" i="31"/>
  <c r="AG3" i="31"/>
  <c r="AH3" i="31"/>
  <c r="AI3" i="31"/>
  <c r="AJ3" i="31"/>
  <c r="AK3" i="31"/>
  <c r="AL3" i="31"/>
  <c r="AM3" i="31"/>
  <c r="AN3" i="31"/>
  <c r="AO3" i="31"/>
  <c r="AP3" i="31"/>
  <c r="AQ3" i="31"/>
  <c r="AR3" i="31"/>
  <c r="AS3" i="31"/>
  <c r="AT3" i="31"/>
  <c r="AU3" i="31"/>
  <c r="AV3" i="31"/>
  <c r="AW3" i="31"/>
  <c r="AX3" i="31"/>
  <c r="AA4" i="31"/>
  <c r="AB4" i="31"/>
  <c r="AC4" i="31"/>
  <c r="AD4" i="31"/>
  <c r="AE4" i="31"/>
  <c r="AF4" i="31"/>
  <c r="AG4" i="31"/>
  <c r="AH4" i="31"/>
  <c r="AI4" i="31"/>
  <c r="AJ4" i="31"/>
  <c r="AK4" i="31"/>
  <c r="AL4" i="31"/>
  <c r="AM4" i="31"/>
  <c r="AN4" i="31"/>
  <c r="AO4" i="31"/>
  <c r="AP4" i="31"/>
  <c r="AQ4" i="31"/>
  <c r="AR4" i="31"/>
  <c r="AS4" i="31"/>
  <c r="AT4" i="31"/>
  <c r="AU4" i="31"/>
  <c r="AV4" i="31"/>
  <c r="AW4" i="31"/>
  <c r="AX4" i="31"/>
  <c r="AA5" i="31"/>
  <c r="AB5" i="31"/>
  <c r="AC5" i="31"/>
  <c r="AD5" i="31"/>
  <c r="AE5" i="31"/>
  <c r="AF5" i="31"/>
  <c r="AG5" i="31"/>
  <c r="AH5" i="31"/>
  <c r="AI5" i="31"/>
  <c r="AJ5" i="31"/>
  <c r="AK5" i="31"/>
  <c r="AL5" i="31"/>
  <c r="AM5" i="31"/>
  <c r="AN5" i="31"/>
  <c r="AO5" i="31"/>
  <c r="AP5" i="31"/>
  <c r="AQ5" i="31"/>
  <c r="AR5" i="31"/>
  <c r="AS5" i="31"/>
  <c r="AT5" i="31"/>
  <c r="AU5" i="31"/>
  <c r="AV5" i="31"/>
  <c r="AW5" i="31"/>
  <c r="AX5" i="31"/>
  <c r="AA2" i="27"/>
  <c r="AB2" i="27"/>
  <c r="AC2" i="27"/>
  <c r="AD2" i="27"/>
  <c r="AE2" i="27"/>
  <c r="AF2" i="27"/>
  <c r="AG2" i="27"/>
  <c r="AH2" i="27"/>
  <c r="AI2" i="27"/>
  <c r="AJ2" i="27"/>
  <c r="AK2" i="27"/>
  <c r="AL2" i="27"/>
  <c r="AM2" i="27"/>
  <c r="AN2" i="27"/>
  <c r="AO2" i="27"/>
  <c r="AP2" i="27"/>
  <c r="AQ2" i="27"/>
  <c r="AR2" i="27"/>
  <c r="AS2" i="27"/>
  <c r="AT2" i="27"/>
  <c r="AU2" i="27"/>
  <c r="AV2" i="27"/>
  <c r="AW2" i="27"/>
  <c r="AX2" i="27"/>
  <c r="AA3" i="27"/>
  <c r="AB3" i="27"/>
  <c r="AC3" i="27"/>
  <c r="AD3" i="27"/>
  <c r="AE3" i="27"/>
  <c r="AF3" i="27"/>
  <c r="AG3" i="27"/>
  <c r="AH3" i="27"/>
  <c r="AI3" i="27"/>
  <c r="AJ3" i="27"/>
  <c r="AK3" i="27"/>
  <c r="AL3" i="27"/>
  <c r="AM3" i="27"/>
  <c r="AN3" i="27"/>
  <c r="AO3" i="27"/>
  <c r="AP3" i="27"/>
  <c r="AQ3" i="27"/>
  <c r="AR3" i="27"/>
  <c r="AS3" i="27"/>
  <c r="AT3" i="27"/>
  <c r="AU3" i="27"/>
  <c r="AV3" i="27"/>
  <c r="AW3" i="27"/>
  <c r="AX3" i="27"/>
  <c r="AA4" i="27"/>
  <c r="AB4" i="27"/>
  <c r="AC4" i="27"/>
  <c r="AD4" i="27"/>
  <c r="AE4" i="27"/>
  <c r="AF4" i="27"/>
  <c r="AG4" i="27"/>
  <c r="AH4" i="27"/>
  <c r="AI4" i="27"/>
  <c r="AJ4" i="27"/>
  <c r="AK4" i="27"/>
  <c r="AL4" i="27"/>
  <c r="AM4" i="27"/>
  <c r="AN4" i="27"/>
  <c r="AO4" i="27"/>
  <c r="AP4" i="27"/>
  <c r="AQ4" i="27"/>
  <c r="AR4" i="27"/>
  <c r="AS4" i="27"/>
  <c r="AT4" i="27"/>
  <c r="AU4" i="27"/>
  <c r="AV4" i="27"/>
  <c r="AW4" i="27"/>
  <c r="AX4" i="27"/>
  <c r="AA5" i="27"/>
  <c r="AB5" i="27"/>
  <c r="AC5" i="27"/>
  <c r="AD5" i="27"/>
  <c r="AE5" i="27"/>
  <c r="AF5" i="27"/>
  <c r="AG5" i="27"/>
  <c r="AH5" i="27"/>
  <c r="AI5" i="27"/>
  <c r="AJ5" i="27"/>
  <c r="AK5" i="27"/>
  <c r="AL5" i="27"/>
  <c r="AM5" i="27"/>
  <c r="AN5" i="27"/>
  <c r="AO5" i="27"/>
  <c r="AP5" i="27"/>
  <c r="AQ5" i="27"/>
  <c r="AR5" i="27"/>
  <c r="AS5" i="27"/>
  <c r="AT5" i="27"/>
  <c r="AU5" i="27"/>
  <c r="AV5" i="27"/>
  <c r="AW5" i="27"/>
  <c r="AX5" i="27"/>
  <c r="J2" i="22"/>
  <c r="N2" i="22"/>
  <c r="O2" i="22"/>
  <c r="T2" i="22"/>
  <c r="X2" i="22"/>
  <c r="Y2" i="22"/>
  <c r="J3" i="22"/>
  <c r="N3" i="22"/>
  <c r="O3" i="22"/>
  <c r="T3" i="22"/>
  <c r="X3" i="22"/>
  <c r="Y3" i="22"/>
  <c r="AC3" i="22"/>
  <c r="AG3" i="22"/>
  <c r="J4" i="22"/>
  <c r="N4" i="22"/>
  <c r="O4" i="22"/>
  <c r="T4" i="22"/>
  <c r="X4" i="22"/>
  <c r="Y4" i="22"/>
  <c r="AC4" i="22"/>
  <c r="AG4" i="22"/>
  <c r="J5" i="22"/>
  <c r="N5" i="22"/>
  <c r="O5" i="22"/>
  <c r="T5" i="22"/>
  <c r="X5" i="22"/>
  <c r="Y5" i="22"/>
  <c r="AC5" i="22"/>
  <c r="AG5" i="22"/>
  <c r="J6" i="22"/>
  <c r="T6" i="22"/>
  <c r="AC6" i="22"/>
  <c r="AG6" i="22"/>
  <c r="J7" i="22"/>
  <c r="T7" i="22"/>
  <c r="AC7" i="22"/>
  <c r="AG7" i="22"/>
  <c r="J8" i="22"/>
  <c r="T8" i="22"/>
  <c r="AC8" i="22"/>
  <c r="AG8" i="22"/>
  <c r="J9" i="22"/>
  <c r="T9" i="22"/>
  <c r="AC9" i="22"/>
  <c r="AG9" i="22"/>
  <c r="J10" i="22"/>
  <c r="T10" i="22"/>
  <c r="AC10" i="22"/>
  <c r="AG10" i="22"/>
  <c r="J11" i="22"/>
  <c r="T11" i="22"/>
  <c r="AC11" i="22"/>
  <c r="AG11" i="22"/>
  <c r="J12" i="22"/>
  <c r="T12" i="22"/>
  <c r="AC12" i="22"/>
  <c r="AG12" i="22"/>
  <c r="J13" i="22"/>
  <c r="T13" i="22"/>
  <c r="J14" i="22"/>
  <c r="T14" i="22"/>
  <c r="J15" i="22"/>
  <c r="T15" i="22"/>
  <c r="J16" i="22"/>
  <c r="T16" i="22"/>
  <c r="J17" i="22"/>
  <c r="T17" i="22"/>
  <c r="J18" i="22"/>
  <c r="T18" i="22"/>
  <c r="J19" i="22"/>
  <c r="T19" i="22"/>
  <c r="J20" i="22"/>
  <c r="T20" i="22"/>
  <c r="J21" i="22"/>
  <c r="T21" i="22"/>
  <c r="J22" i="22"/>
  <c r="T22" i="22"/>
  <c r="J23" i="22"/>
  <c r="T23" i="22"/>
  <c r="J24" i="22"/>
  <c r="T24" i="22"/>
  <c r="J25" i="22"/>
  <c r="T25" i="22"/>
  <c r="J26" i="22"/>
  <c r="T26" i="22"/>
  <c r="J27" i="22"/>
  <c r="T27" i="22"/>
  <c r="J28" i="22"/>
  <c r="T28" i="22"/>
  <c r="J29" i="22"/>
  <c r="T29" i="22"/>
  <c r="J30" i="22"/>
  <c r="T30" i="22"/>
  <c r="J31" i="22"/>
  <c r="T31" i="22"/>
  <c r="J32" i="22"/>
  <c r="T32" i="22"/>
  <c r="J33" i="22"/>
  <c r="T33" i="22"/>
  <c r="J34" i="22"/>
  <c r="T34" i="22"/>
  <c r="J35" i="22"/>
  <c r="T35" i="22"/>
  <c r="J36" i="22"/>
  <c r="T36" i="22"/>
  <c r="J37" i="22"/>
  <c r="T37" i="22"/>
  <c r="J38" i="22"/>
  <c r="T38" i="22"/>
  <c r="J39" i="22"/>
  <c r="T39" i="22"/>
  <c r="J40" i="22"/>
  <c r="T40" i="22"/>
  <c r="J41" i="22"/>
  <c r="T41" i="22"/>
  <c r="J42" i="22"/>
  <c r="T42" i="22"/>
  <c r="J43" i="22"/>
  <c r="T43" i="22"/>
  <c r="J44" i="22"/>
  <c r="T44" i="22"/>
  <c r="J45" i="22"/>
  <c r="T45" i="22"/>
  <c r="J46" i="22"/>
  <c r="T46" i="22"/>
  <c r="J47" i="22"/>
  <c r="T47" i="22"/>
  <c r="J48" i="22"/>
  <c r="T48" i="22"/>
  <c r="J49" i="22"/>
  <c r="T49" i="22"/>
  <c r="J50" i="22"/>
  <c r="T50" i="22"/>
  <c r="J51" i="22"/>
  <c r="T51" i="22"/>
  <c r="J52" i="22"/>
  <c r="T52" i="22"/>
  <c r="J53" i="22"/>
  <c r="T53" i="22"/>
  <c r="J54" i="22"/>
  <c r="T54" i="22"/>
  <c r="J55" i="22"/>
  <c r="T55" i="22"/>
  <c r="J56" i="22"/>
  <c r="T56" i="22"/>
  <c r="J57" i="22"/>
  <c r="T57" i="22"/>
  <c r="J58" i="22"/>
  <c r="T58" i="22"/>
  <c r="J59" i="22"/>
  <c r="T59" i="22"/>
  <c r="J60" i="22"/>
  <c r="T60" i="22"/>
  <c r="J61" i="22"/>
  <c r="T61" i="22"/>
  <c r="J62" i="22"/>
  <c r="T62" i="22"/>
  <c r="J63" i="22"/>
  <c r="T63" i="22"/>
  <c r="J64" i="22"/>
  <c r="T64" i="22"/>
  <c r="J65" i="22"/>
  <c r="T65" i="22"/>
  <c r="J66" i="22"/>
  <c r="T66" i="22"/>
  <c r="J67" i="22"/>
  <c r="T67" i="22"/>
  <c r="J68" i="22"/>
  <c r="T68" i="22"/>
  <c r="J69" i="22"/>
  <c r="T69" i="22"/>
  <c r="J70" i="22"/>
  <c r="T70" i="22"/>
  <c r="J71" i="22"/>
  <c r="T71" i="22"/>
  <c r="J72" i="22"/>
  <c r="T72" i="22"/>
  <c r="J73" i="22"/>
  <c r="T73" i="22"/>
  <c r="J74" i="22"/>
  <c r="T74" i="22"/>
  <c r="J75" i="22"/>
  <c r="T75" i="22"/>
  <c r="J76" i="22"/>
  <c r="T76" i="22"/>
  <c r="J77" i="22"/>
  <c r="T77" i="22"/>
  <c r="J78" i="22"/>
  <c r="T78" i="22"/>
  <c r="J79" i="22"/>
  <c r="T79" i="22"/>
  <c r="J80" i="22"/>
  <c r="T80" i="22"/>
  <c r="J81" i="22"/>
  <c r="T81" i="22"/>
  <c r="J82" i="22"/>
  <c r="T82" i="22"/>
  <c r="J83" i="22"/>
  <c r="T83" i="22"/>
  <c r="J84" i="22"/>
  <c r="T84" i="22"/>
  <c r="J85" i="22"/>
  <c r="T85" i="22"/>
  <c r="J86" i="22"/>
  <c r="T86" i="22"/>
  <c r="J87" i="22"/>
  <c r="T87" i="22"/>
  <c r="J88" i="22"/>
  <c r="T88" i="22"/>
  <c r="J89" i="22"/>
  <c r="T89" i="22"/>
  <c r="J90" i="22"/>
  <c r="T90" i="22"/>
  <c r="J91" i="22"/>
  <c r="T91" i="22"/>
  <c r="J92" i="22"/>
  <c r="T92" i="22"/>
  <c r="J93" i="22"/>
  <c r="T93" i="22"/>
  <c r="J94" i="22"/>
  <c r="T94" i="22"/>
  <c r="J95" i="22"/>
  <c r="T95" i="22"/>
  <c r="J96" i="22"/>
  <c r="T96" i="22"/>
  <c r="J97" i="22"/>
  <c r="T97" i="22"/>
  <c r="J98" i="22"/>
  <c r="T98" i="22"/>
  <c r="J99" i="22"/>
  <c r="T99" i="22"/>
  <c r="J100" i="22"/>
  <c r="T100" i="22"/>
  <c r="J101" i="22"/>
  <c r="T101" i="22"/>
  <c r="J102" i="22"/>
  <c r="T102" i="22"/>
  <c r="J103" i="22"/>
  <c r="T103" i="22"/>
  <c r="J104" i="22"/>
  <c r="T104" i="22"/>
  <c r="J105" i="22"/>
  <c r="T105" i="22"/>
  <c r="J106" i="22"/>
  <c r="T106" i="22"/>
  <c r="J107" i="22"/>
  <c r="T107" i="22"/>
  <c r="J108" i="22"/>
  <c r="T108" i="22"/>
  <c r="J109" i="22"/>
  <c r="T109" i="22"/>
  <c r="J110" i="22"/>
  <c r="T110" i="22"/>
  <c r="J111" i="22"/>
  <c r="T111" i="22"/>
  <c r="J112" i="22"/>
  <c r="T112" i="22"/>
  <c r="J113" i="22"/>
  <c r="T113" i="22"/>
  <c r="J114" i="22"/>
  <c r="T114" i="22"/>
  <c r="J115" i="22"/>
  <c r="T115" i="22"/>
  <c r="J116" i="22"/>
  <c r="T116" i="22"/>
  <c r="J117" i="22"/>
  <c r="T117" i="22"/>
  <c r="J118" i="22"/>
  <c r="T118" i="22"/>
  <c r="J119" i="22"/>
  <c r="T119" i="22"/>
  <c r="J120" i="22"/>
  <c r="T120" i="22"/>
  <c r="J121" i="22"/>
  <c r="T121" i="22"/>
  <c r="J122" i="22"/>
  <c r="T122" i="22"/>
  <c r="J123" i="22"/>
  <c r="T123" i="22"/>
  <c r="J124" i="22"/>
  <c r="T124" i="22"/>
  <c r="J125" i="22"/>
  <c r="T125" i="22"/>
  <c r="J126" i="22"/>
  <c r="T126" i="22"/>
  <c r="J127" i="22"/>
  <c r="T127" i="22"/>
  <c r="J128" i="22"/>
  <c r="T128" i="22"/>
  <c r="J129" i="22"/>
  <c r="T129" i="22"/>
  <c r="J130" i="22"/>
  <c r="T130" i="22"/>
  <c r="J131" i="22"/>
  <c r="T131" i="22"/>
  <c r="J132" i="22"/>
  <c r="T132" i="22"/>
  <c r="J133" i="22"/>
  <c r="T133" i="22"/>
  <c r="J134" i="22"/>
  <c r="T134" i="22"/>
  <c r="J135" i="22"/>
  <c r="T135" i="22"/>
  <c r="J136" i="22"/>
  <c r="T136" i="22"/>
  <c r="J137" i="22"/>
  <c r="T137" i="22"/>
  <c r="J138" i="22"/>
  <c r="T138" i="22"/>
  <c r="J139" i="22"/>
  <c r="T139" i="22"/>
  <c r="J140" i="22"/>
  <c r="T140" i="22"/>
  <c r="J141" i="22"/>
  <c r="T141" i="22"/>
  <c r="J142" i="22"/>
  <c r="T142" i="22"/>
  <c r="J143" i="22"/>
  <c r="T143" i="22"/>
  <c r="J144" i="22"/>
  <c r="T144" i="22"/>
  <c r="J145" i="22"/>
  <c r="T145" i="22"/>
  <c r="J146" i="22"/>
  <c r="T146" i="22"/>
  <c r="J147" i="22"/>
  <c r="T147" i="22"/>
  <c r="J148" i="22"/>
  <c r="T148" i="22"/>
  <c r="J149" i="22"/>
  <c r="T149" i="22"/>
  <c r="J150" i="22"/>
  <c r="T150" i="22"/>
  <c r="J151" i="22"/>
  <c r="T151" i="22"/>
  <c r="J152" i="22"/>
  <c r="T152" i="22"/>
  <c r="J153" i="22"/>
  <c r="T153" i="22"/>
  <c r="J154" i="22"/>
  <c r="T154" i="22"/>
  <c r="J155" i="22"/>
  <c r="T155" i="22"/>
  <c r="J156" i="22"/>
  <c r="T156" i="22"/>
  <c r="J157" i="22"/>
  <c r="T157" i="22"/>
  <c r="J158" i="22"/>
  <c r="T158" i="22"/>
  <c r="J159" i="22"/>
  <c r="T159" i="22"/>
  <c r="J160" i="22"/>
  <c r="T160" i="22"/>
  <c r="J161" i="22"/>
  <c r="T161" i="22"/>
  <c r="J162" i="22"/>
  <c r="T162" i="22"/>
  <c r="J163" i="22"/>
  <c r="T163" i="22"/>
  <c r="J164" i="22"/>
  <c r="T164" i="22"/>
  <c r="J165" i="22"/>
  <c r="T165" i="22"/>
  <c r="J166" i="22"/>
  <c r="T166" i="22"/>
  <c r="J167" i="22"/>
  <c r="T167" i="22"/>
  <c r="J168" i="22"/>
  <c r="T168" i="22"/>
  <c r="J169" i="22"/>
  <c r="T169" i="22"/>
  <c r="J170" i="22"/>
  <c r="T170" i="22"/>
  <c r="J171" i="22"/>
  <c r="T171" i="22"/>
  <c r="J172" i="22"/>
  <c r="T172" i="22"/>
  <c r="J173" i="22"/>
  <c r="T173" i="22"/>
  <c r="J174" i="22"/>
  <c r="T174" i="22"/>
  <c r="J175" i="22"/>
  <c r="T175" i="22"/>
  <c r="J176" i="22"/>
  <c r="T176" i="22"/>
  <c r="J177" i="22"/>
  <c r="T177" i="22"/>
  <c r="J178" i="22"/>
  <c r="T178" i="22"/>
  <c r="J179" i="22"/>
  <c r="T179" i="22"/>
  <c r="J180" i="22"/>
  <c r="T180" i="22"/>
  <c r="J181" i="22"/>
  <c r="T181" i="22"/>
  <c r="J182" i="22"/>
  <c r="T182" i="22"/>
  <c r="J183" i="22"/>
  <c r="T183" i="22"/>
  <c r="J184" i="22"/>
  <c r="T184" i="22"/>
  <c r="J185" i="22"/>
  <c r="T185" i="22"/>
  <c r="J186" i="22"/>
  <c r="T186" i="22"/>
  <c r="J187" i="22"/>
  <c r="T187" i="22"/>
  <c r="J188" i="22"/>
  <c r="T188" i="22"/>
  <c r="J189" i="22"/>
  <c r="T189" i="22"/>
  <c r="J190" i="22"/>
  <c r="T190" i="22"/>
  <c r="J191" i="22"/>
  <c r="T191" i="22"/>
  <c r="J192" i="22"/>
  <c r="T192" i="22"/>
  <c r="J193" i="22"/>
  <c r="T193" i="22"/>
  <c r="J194" i="22"/>
  <c r="T194" i="22"/>
  <c r="J195" i="22"/>
  <c r="T195" i="22"/>
  <c r="J196" i="22"/>
  <c r="T196" i="22"/>
  <c r="J197" i="22"/>
  <c r="T197" i="22"/>
  <c r="J198" i="22"/>
  <c r="T198" i="22"/>
  <c r="J199" i="22"/>
  <c r="T199" i="22"/>
  <c r="J200" i="22"/>
  <c r="T200" i="22"/>
  <c r="J201" i="22"/>
  <c r="T201" i="22"/>
  <c r="J202" i="22"/>
  <c r="T202" i="22"/>
  <c r="J203" i="22"/>
  <c r="T203" i="22"/>
  <c r="J204" i="22"/>
  <c r="T204" i="22"/>
  <c r="J205" i="22"/>
  <c r="T205" i="22"/>
  <c r="J206" i="22"/>
  <c r="T206" i="22"/>
  <c r="J207" i="22"/>
  <c r="T207" i="22"/>
  <c r="J208" i="22"/>
  <c r="T208" i="22"/>
  <c r="J209" i="22"/>
  <c r="T209" i="22"/>
  <c r="J210" i="22"/>
  <c r="T210" i="22"/>
  <c r="J211" i="22"/>
  <c r="T211" i="22"/>
  <c r="J212" i="22"/>
  <c r="T212" i="22"/>
  <c r="J213" i="22"/>
  <c r="T213" i="22"/>
  <c r="J214" i="22"/>
  <c r="T214" i="22"/>
  <c r="J215" i="22"/>
  <c r="T215" i="22"/>
  <c r="J216" i="22"/>
  <c r="T216" i="22"/>
  <c r="J217" i="22"/>
  <c r="T217" i="22"/>
  <c r="J218" i="22"/>
  <c r="T218" i="22"/>
  <c r="J219" i="22"/>
  <c r="T219" i="22"/>
  <c r="J220" i="22"/>
  <c r="T220" i="22"/>
  <c r="J221" i="22"/>
  <c r="T221" i="22"/>
  <c r="J222" i="22"/>
  <c r="T222" i="22"/>
  <c r="J223" i="22"/>
  <c r="T223" i="22"/>
  <c r="J224" i="22"/>
  <c r="T224" i="22"/>
  <c r="J225" i="22"/>
  <c r="T225" i="22"/>
  <c r="J226" i="22"/>
  <c r="T226" i="22"/>
  <c r="J227" i="22"/>
  <c r="T227" i="22"/>
  <c r="J228" i="22"/>
  <c r="T228" i="22"/>
  <c r="J229" i="22"/>
  <c r="T229" i="22"/>
  <c r="J230" i="22"/>
  <c r="T230" i="22"/>
  <c r="J231" i="22"/>
  <c r="T231" i="22"/>
  <c r="J232" i="22"/>
  <c r="T232" i="22"/>
  <c r="J233" i="22"/>
  <c r="T233" i="22"/>
  <c r="J234" i="22"/>
  <c r="T234" i="22"/>
  <c r="J235" i="22"/>
  <c r="T235" i="22"/>
  <c r="J236" i="22"/>
  <c r="T236" i="22"/>
  <c r="J237" i="22"/>
  <c r="T237" i="22"/>
  <c r="J238" i="22"/>
  <c r="T238" i="22"/>
  <c r="J239" i="22"/>
  <c r="T239" i="22"/>
  <c r="J240" i="22"/>
  <c r="T240" i="22"/>
  <c r="J241" i="22"/>
  <c r="T241" i="22"/>
  <c r="J242" i="22"/>
  <c r="T242" i="22"/>
  <c r="J243" i="22"/>
  <c r="T243" i="22"/>
  <c r="J244" i="22"/>
  <c r="T244" i="22"/>
  <c r="J245" i="22"/>
  <c r="T245" i="22"/>
  <c r="J246" i="22"/>
  <c r="T246" i="22"/>
  <c r="J247" i="22"/>
  <c r="T247" i="22"/>
  <c r="J248" i="22"/>
  <c r="T248" i="22"/>
  <c r="J249" i="22"/>
  <c r="T249" i="22"/>
  <c r="J250" i="22"/>
  <c r="T250" i="22"/>
  <c r="J251" i="22"/>
  <c r="T251" i="22"/>
  <c r="J252" i="22"/>
  <c r="T252" i="22"/>
  <c r="J253" i="22"/>
  <c r="T253" i="22"/>
  <c r="J254" i="22"/>
  <c r="T254" i="22"/>
  <c r="J255" i="22"/>
  <c r="T255" i="22"/>
  <c r="J256" i="22"/>
  <c r="T256" i="22"/>
  <c r="J257" i="22"/>
  <c r="T257" i="22"/>
  <c r="J258" i="22"/>
  <c r="T258" i="22"/>
  <c r="J259" i="22"/>
  <c r="T259" i="22"/>
  <c r="J260" i="22"/>
  <c r="T260" i="22"/>
  <c r="J261" i="22"/>
  <c r="T261" i="22"/>
  <c r="J262" i="22"/>
  <c r="T262" i="22"/>
  <c r="J263" i="22"/>
  <c r="T263" i="22"/>
  <c r="J264" i="22"/>
  <c r="T264" i="22"/>
  <c r="J265" i="22"/>
  <c r="T265" i="22"/>
  <c r="J266" i="22"/>
  <c r="T266" i="22"/>
  <c r="J267" i="22"/>
  <c r="T267" i="22"/>
  <c r="J268" i="22"/>
  <c r="T268" i="22"/>
  <c r="J269" i="22"/>
  <c r="T269" i="22"/>
  <c r="J270" i="22"/>
  <c r="T270" i="22"/>
  <c r="J271" i="22"/>
  <c r="T271" i="22"/>
  <c r="J272" i="22"/>
  <c r="T272" i="22"/>
  <c r="J273" i="22"/>
  <c r="T273" i="22"/>
  <c r="J274" i="22"/>
  <c r="T274" i="22"/>
  <c r="J275" i="22"/>
  <c r="T275" i="22"/>
  <c r="J276" i="22"/>
  <c r="T276" i="22"/>
  <c r="J277" i="22"/>
  <c r="T277" i="22"/>
  <c r="J278" i="22"/>
  <c r="T278" i="22"/>
  <c r="J279" i="22"/>
  <c r="T279" i="22"/>
  <c r="J280" i="22"/>
  <c r="T280" i="22"/>
  <c r="J281" i="22"/>
  <c r="T281" i="22"/>
  <c r="J282" i="22"/>
  <c r="T282" i="22"/>
  <c r="J283" i="22"/>
  <c r="T283" i="22"/>
  <c r="J284" i="22"/>
  <c r="T284" i="22"/>
  <c r="J285" i="22"/>
  <c r="T285" i="22"/>
  <c r="J286" i="22"/>
  <c r="T286" i="22"/>
  <c r="J287" i="22"/>
  <c r="T287" i="22"/>
  <c r="J288" i="22"/>
  <c r="T288" i="22"/>
  <c r="J289" i="22"/>
  <c r="T289" i="22"/>
  <c r="J290" i="22"/>
  <c r="T290" i="22"/>
  <c r="J291" i="22"/>
  <c r="T291" i="22"/>
  <c r="J292" i="22"/>
  <c r="T292" i="22"/>
  <c r="J293" i="22"/>
  <c r="T293" i="22"/>
  <c r="J294" i="22"/>
  <c r="T294" i="22"/>
  <c r="J295" i="22"/>
  <c r="T295" i="22"/>
  <c r="J296" i="22"/>
  <c r="T296" i="22"/>
  <c r="J297" i="22"/>
  <c r="T297" i="22"/>
  <c r="J298" i="22"/>
  <c r="T298" i="22"/>
  <c r="J299" i="22"/>
  <c r="T299" i="22"/>
  <c r="J300" i="22"/>
  <c r="T300" i="22"/>
  <c r="J301" i="22"/>
  <c r="T301" i="22"/>
  <c r="J302" i="22"/>
  <c r="T302" i="22"/>
  <c r="J303" i="22"/>
  <c r="T303" i="22"/>
  <c r="J304" i="22"/>
  <c r="T304" i="22"/>
  <c r="J305" i="22"/>
  <c r="T305" i="22"/>
  <c r="J306" i="22"/>
  <c r="T306" i="22"/>
  <c r="J307" i="22"/>
  <c r="T307" i="22"/>
  <c r="J308" i="22"/>
  <c r="T308" i="22"/>
  <c r="J309" i="22"/>
  <c r="T309" i="22"/>
  <c r="J310" i="22"/>
  <c r="T310" i="22"/>
  <c r="J311" i="22"/>
  <c r="T311" i="22"/>
  <c r="J312" i="22"/>
  <c r="T312" i="22"/>
  <c r="J313" i="22"/>
  <c r="T313" i="22"/>
  <c r="J314" i="22"/>
  <c r="T314" i="22"/>
  <c r="J315" i="22"/>
  <c r="T315" i="22"/>
  <c r="J316" i="22"/>
  <c r="T316" i="22"/>
  <c r="J317" i="22"/>
  <c r="T317" i="22"/>
  <c r="J318" i="22"/>
  <c r="T318" i="22"/>
  <c r="J319" i="22"/>
  <c r="T319" i="22"/>
  <c r="J320" i="22"/>
  <c r="T320" i="22"/>
  <c r="J321" i="22"/>
  <c r="T321" i="22"/>
  <c r="J322" i="22"/>
  <c r="T322" i="22"/>
  <c r="J323" i="22"/>
  <c r="T323" i="22"/>
  <c r="J324" i="22"/>
  <c r="T324" i="22"/>
  <c r="J325" i="22"/>
  <c r="T325" i="22"/>
  <c r="J326" i="22"/>
  <c r="T326" i="22"/>
  <c r="J327" i="22"/>
  <c r="T327" i="22"/>
  <c r="J328" i="22"/>
  <c r="T328" i="22"/>
  <c r="J329" i="22"/>
  <c r="T329" i="22"/>
  <c r="J330" i="22"/>
  <c r="T330" i="22"/>
  <c r="J331" i="22"/>
  <c r="T331" i="22"/>
  <c r="J332" i="22"/>
  <c r="T332" i="22"/>
  <c r="J333" i="22"/>
  <c r="T333" i="22"/>
  <c r="J334" i="22"/>
  <c r="T334" i="22"/>
  <c r="J335" i="22"/>
  <c r="T335" i="22"/>
  <c r="J336" i="22"/>
  <c r="T336" i="22"/>
  <c r="J337" i="22"/>
  <c r="T337" i="22"/>
  <c r="J338" i="22"/>
  <c r="T338" i="22"/>
  <c r="J339" i="22"/>
  <c r="T339" i="22"/>
  <c r="J340" i="22"/>
  <c r="T340" i="22"/>
  <c r="J341" i="22"/>
  <c r="T341" i="22"/>
  <c r="J342" i="22"/>
  <c r="T342" i="22"/>
  <c r="J343" i="22"/>
  <c r="T343" i="22"/>
  <c r="J344" i="22"/>
  <c r="T344" i="22"/>
  <c r="J345" i="22"/>
  <c r="T345" i="22"/>
  <c r="J346" i="22"/>
  <c r="T346" i="22"/>
  <c r="J347" i="22"/>
  <c r="T347" i="22"/>
  <c r="J348" i="22"/>
  <c r="T348" i="22"/>
  <c r="J349" i="22"/>
  <c r="T349" i="22"/>
  <c r="J350" i="22"/>
  <c r="T350" i="22"/>
  <c r="J351" i="22"/>
  <c r="T351" i="22"/>
  <c r="J352" i="22"/>
  <c r="T352" i="22"/>
  <c r="J353" i="22"/>
  <c r="T353" i="22"/>
  <c r="J354" i="22"/>
  <c r="T354" i="22"/>
  <c r="J355" i="22"/>
  <c r="T355" i="22"/>
  <c r="J356" i="22"/>
  <c r="T356" i="22"/>
  <c r="J357" i="22"/>
  <c r="T357" i="22"/>
  <c r="J358" i="22"/>
  <c r="T358" i="22"/>
  <c r="J359" i="22"/>
  <c r="T359" i="22"/>
  <c r="J360" i="22"/>
  <c r="T360" i="22"/>
  <c r="J361" i="22"/>
  <c r="T361" i="22"/>
  <c r="J362" i="22"/>
  <c r="T362" i="22"/>
  <c r="J363" i="22"/>
  <c r="T363" i="22"/>
  <c r="J364" i="22"/>
  <c r="T364" i="22"/>
  <c r="J365" i="22"/>
  <c r="T365" i="22"/>
  <c r="J366" i="22"/>
  <c r="T366" i="22"/>
  <c r="J367" i="22"/>
  <c r="T367" i="22"/>
  <c r="J368" i="22"/>
  <c r="T368" i="22"/>
  <c r="J369" i="22"/>
  <c r="T369" i="22"/>
  <c r="J370" i="22"/>
  <c r="T370" i="22"/>
  <c r="J371" i="22"/>
  <c r="T371" i="22"/>
  <c r="J372" i="22"/>
  <c r="T372" i="22"/>
  <c r="J373" i="22"/>
  <c r="T373" i="22"/>
  <c r="J374" i="22"/>
  <c r="T374" i="22"/>
  <c r="J375" i="22"/>
  <c r="T375" i="22"/>
  <c r="J376" i="22"/>
  <c r="T376" i="22"/>
  <c r="J377" i="22"/>
  <c r="T377" i="22"/>
  <c r="J378" i="22"/>
  <c r="T378" i="22"/>
  <c r="J379" i="22"/>
  <c r="T379" i="22"/>
  <c r="J380" i="22"/>
  <c r="T380" i="22"/>
  <c r="J381" i="22"/>
  <c r="T381" i="22"/>
  <c r="J382" i="22"/>
  <c r="T382" i="22"/>
  <c r="J383" i="22"/>
  <c r="T383" i="22"/>
  <c r="J384" i="22"/>
  <c r="T384" i="22"/>
  <c r="J385" i="22"/>
  <c r="T385" i="22"/>
  <c r="J386" i="22"/>
  <c r="T386" i="22"/>
  <c r="J387" i="22"/>
  <c r="T387" i="22"/>
  <c r="J388" i="22"/>
  <c r="T388" i="22"/>
  <c r="J389" i="22"/>
  <c r="T389" i="22"/>
  <c r="J390" i="22"/>
  <c r="T390" i="22"/>
  <c r="J391" i="22"/>
  <c r="T391" i="22"/>
  <c r="J392" i="22"/>
  <c r="T392" i="22"/>
  <c r="J393" i="22"/>
  <c r="T393" i="22"/>
  <c r="J394" i="22"/>
  <c r="T394" i="22"/>
  <c r="J395" i="22"/>
  <c r="T395" i="22"/>
  <c r="J396" i="22"/>
  <c r="T396" i="22"/>
  <c r="J397" i="22"/>
  <c r="T397" i="22"/>
  <c r="J398" i="22"/>
  <c r="T398" i="22"/>
  <c r="J399" i="22"/>
  <c r="T399" i="22"/>
  <c r="J400" i="22"/>
  <c r="T400" i="22"/>
  <c r="J401" i="22"/>
  <c r="T401" i="22"/>
  <c r="J402" i="22"/>
  <c r="T402" i="22"/>
  <c r="J403" i="22"/>
  <c r="T403" i="22"/>
  <c r="J404" i="22"/>
  <c r="T404" i="22"/>
  <c r="J405" i="22"/>
  <c r="T405" i="22"/>
  <c r="J406" i="22"/>
  <c r="T406" i="22"/>
  <c r="J407" i="22"/>
  <c r="T407" i="22"/>
  <c r="J408" i="22"/>
  <c r="T408" i="22"/>
  <c r="J409" i="22"/>
  <c r="T409" i="22"/>
  <c r="J410" i="22"/>
  <c r="T410" i="22"/>
  <c r="J411" i="22"/>
  <c r="T411" i="22"/>
  <c r="J412" i="22"/>
  <c r="T412" i="22"/>
  <c r="J413" i="22"/>
  <c r="T413" i="22"/>
  <c r="J414" i="22"/>
  <c r="T414" i="22"/>
  <c r="J415" i="22"/>
  <c r="T415" i="22"/>
  <c r="J416" i="22"/>
  <c r="T416" i="22"/>
  <c r="J417" i="22"/>
  <c r="T417" i="22"/>
  <c r="J418" i="22"/>
  <c r="T418" i="22"/>
  <c r="J419" i="22"/>
  <c r="T419" i="22"/>
  <c r="J420" i="22"/>
  <c r="T420" i="22"/>
  <c r="J421" i="22"/>
  <c r="T421" i="22"/>
  <c r="J422" i="22"/>
  <c r="T422" i="22"/>
  <c r="J423" i="22"/>
  <c r="T423" i="22"/>
  <c r="J424" i="22"/>
  <c r="T424" i="22"/>
  <c r="J425" i="22"/>
  <c r="T425" i="22"/>
  <c r="J426" i="22"/>
  <c r="T426" i="22"/>
  <c r="J427" i="22"/>
  <c r="T427" i="22"/>
  <c r="J428" i="22"/>
  <c r="T428" i="22"/>
  <c r="J429" i="22"/>
  <c r="T429" i="22"/>
  <c r="J430" i="22"/>
  <c r="T430" i="22"/>
  <c r="J431" i="22"/>
  <c r="T431" i="22"/>
  <c r="J432" i="22"/>
  <c r="T432" i="22"/>
  <c r="J433" i="22"/>
  <c r="T433" i="22"/>
  <c r="J434" i="22"/>
  <c r="T434" i="22"/>
  <c r="J435" i="22"/>
  <c r="T435" i="22"/>
  <c r="J436" i="22"/>
  <c r="T436" i="22"/>
  <c r="J437" i="22"/>
  <c r="T437" i="22"/>
  <c r="J438" i="22"/>
  <c r="T438" i="22"/>
  <c r="J439" i="22"/>
  <c r="T439" i="22"/>
  <c r="J440" i="22"/>
  <c r="T440" i="22"/>
  <c r="J441" i="22"/>
  <c r="T441" i="22"/>
  <c r="J442" i="22"/>
  <c r="T442" i="22"/>
  <c r="J443" i="22"/>
  <c r="T443" i="22"/>
  <c r="J444" i="22"/>
  <c r="T444" i="22"/>
  <c r="J445" i="22"/>
  <c r="T445" i="22"/>
  <c r="J446" i="22"/>
  <c r="T446" i="22"/>
  <c r="J447" i="22"/>
  <c r="T447" i="22"/>
  <c r="J448" i="22"/>
  <c r="T448" i="22"/>
  <c r="J449" i="22"/>
  <c r="T449" i="22"/>
  <c r="J450" i="22"/>
  <c r="T450" i="22"/>
  <c r="J451" i="22"/>
  <c r="T451" i="22"/>
  <c r="J452" i="22"/>
  <c r="T452" i="22"/>
  <c r="J453" i="22"/>
  <c r="T453" i="22"/>
  <c r="J454" i="22"/>
  <c r="T454" i="22"/>
  <c r="J455" i="22"/>
  <c r="T455" i="22"/>
  <c r="J456" i="22"/>
  <c r="T456" i="22"/>
  <c r="J457" i="22"/>
  <c r="T457" i="22"/>
  <c r="J458" i="22"/>
  <c r="T458" i="22"/>
  <c r="J459" i="22"/>
  <c r="T459" i="22"/>
  <c r="J460" i="22"/>
  <c r="T460" i="22"/>
  <c r="J461" i="22"/>
  <c r="T461" i="22"/>
  <c r="J462" i="22"/>
  <c r="T462" i="22"/>
  <c r="J463" i="22"/>
  <c r="T463" i="22"/>
  <c r="J464" i="22"/>
  <c r="T464" i="22"/>
  <c r="J465" i="22"/>
  <c r="T465" i="22"/>
  <c r="J466" i="22"/>
  <c r="T466" i="22"/>
  <c r="J467" i="22"/>
  <c r="T467" i="22"/>
  <c r="J468" i="22"/>
  <c r="T468" i="22"/>
  <c r="J469" i="22"/>
  <c r="T469" i="22"/>
  <c r="J470" i="22"/>
  <c r="T470" i="22"/>
  <c r="J471" i="22"/>
  <c r="T471" i="22"/>
  <c r="J472" i="22"/>
  <c r="T472" i="22"/>
  <c r="J473" i="22"/>
  <c r="T473" i="22"/>
  <c r="J474" i="22"/>
  <c r="T474" i="22"/>
  <c r="J475" i="22"/>
  <c r="T475" i="22"/>
  <c r="J476" i="22"/>
  <c r="T476" i="22"/>
  <c r="J477" i="22"/>
  <c r="T477" i="22"/>
  <c r="J478" i="22"/>
  <c r="T478" i="22"/>
  <c r="J479" i="22"/>
  <c r="T479" i="22"/>
  <c r="J480" i="22"/>
  <c r="T480" i="22"/>
  <c r="J481" i="22"/>
  <c r="T481" i="22"/>
  <c r="J482" i="22"/>
  <c r="T482" i="22"/>
  <c r="J483" i="22"/>
  <c r="T483" i="22"/>
  <c r="J484" i="22"/>
  <c r="T484" i="22"/>
  <c r="J485" i="22"/>
  <c r="T485" i="22"/>
  <c r="J486" i="22"/>
  <c r="T486" i="22"/>
  <c r="J487" i="22"/>
  <c r="T487" i="22"/>
  <c r="J488" i="22"/>
  <c r="T488" i="22"/>
  <c r="J489" i="22"/>
  <c r="T489" i="22"/>
  <c r="J490" i="22"/>
  <c r="T490" i="22"/>
  <c r="J491" i="22"/>
  <c r="T491" i="22"/>
  <c r="J492" i="22"/>
  <c r="T492" i="22"/>
  <c r="J493" i="22"/>
  <c r="T493" i="22"/>
  <c r="J494" i="22"/>
  <c r="T494" i="22"/>
  <c r="J495" i="22"/>
  <c r="T495" i="22"/>
  <c r="J496" i="22"/>
  <c r="T496" i="22"/>
  <c r="J497" i="22"/>
  <c r="T497" i="22"/>
  <c r="J498" i="22"/>
  <c r="T498" i="22"/>
  <c r="J499" i="22"/>
  <c r="T499" i="22"/>
  <c r="J500" i="22"/>
  <c r="T500" i="22"/>
  <c r="J501" i="22"/>
  <c r="T501" i="22"/>
  <c r="J502" i="22"/>
  <c r="T502" i="22"/>
  <c r="J503" i="22"/>
  <c r="T503" i="22"/>
  <c r="J504" i="22"/>
  <c r="T504" i="22"/>
  <c r="J505" i="22"/>
  <c r="T505" i="22"/>
  <c r="J506" i="22"/>
  <c r="T506" i="22"/>
  <c r="J507" i="22"/>
  <c r="T507" i="22"/>
  <c r="J508" i="22"/>
  <c r="T508" i="22"/>
  <c r="J509" i="22"/>
  <c r="T509" i="22"/>
  <c r="J510" i="22"/>
  <c r="T510" i="22"/>
  <c r="J511" i="22"/>
  <c r="T511" i="22"/>
  <c r="J512" i="22"/>
  <c r="T512" i="22"/>
  <c r="J513" i="22"/>
  <c r="T513" i="22"/>
  <c r="J514" i="22"/>
  <c r="T514" i="22"/>
  <c r="J515" i="22"/>
  <c r="T515" i="22"/>
  <c r="J516" i="22"/>
  <c r="T516" i="22"/>
  <c r="J517" i="22"/>
  <c r="T517" i="22"/>
  <c r="J518" i="22"/>
  <c r="T518" i="22"/>
  <c r="J519" i="22"/>
  <c r="T519" i="22"/>
  <c r="J520" i="22"/>
  <c r="T520" i="22"/>
  <c r="J521" i="22"/>
  <c r="T521" i="22"/>
  <c r="J522" i="22"/>
  <c r="T522" i="22"/>
  <c r="J523" i="22"/>
  <c r="T523" i="22"/>
  <c r="J524" i="22"/>
  <c r="T524" i="22"/>
  <c r="J525" i="22"/>
  <c r="T525" i="22"/>
  <c r="J526" i="22"/>
  <c r="T526" i="22"/>
  <c r="J527" i="22"/>
  <c r="T527" i="22"/>
  <c r="J528" i="22"/>
  <c r="T528" i="22"/>
  <c r="J529" i="22"/>
  <c r="T529" i="22"/>
  <c r="J530" i="22"/>
  <c r="T530" i="22"/>
  <c r="J531" i="22"/>
  <c r="T531" i="22"/>
  <c r="J532" i="22"/>
  <c r="T532" i="22"/>
  <c r="J533" i="22"/>
  <c r="T533" i="22"/>
  <c r="J534" i="22"/>
  <c r="T534" i="22"/>
  <c r="J535" i="22"/>
  <c r="T535" i="22"/>
  <c r="J536" i="22"/>
  <c r="T536" i="22"/>
  <c r="J537" i="22"/>
  <c r="T537" i="22"/>
  <c r="J538" i="22"/>
  <c r="T538" i="22"/>
  <c r="J539" i="22"/>
  <c r="T539" i="22"/>
  <c r="J540" i="22"/>
  <c r="T540" i="22"/>
  <c r="J541" i="22"/>
  <c r="T541" i="22"/>
  <c r="J542" i="22"/>
  <c r="T542" i="22"/>
  <c r="J543" i="22"/>
  <c r="T543" i="22"/>
  <c r="J544" i="22"/>
  <c r="T544" i="22"/>
  <c r="J545" i="22"/>
  <c r="T545" i="22"/>
  <c r="J546" i="22"/>
  <c r="T546" i="22"/>
  <c r="J547" i="22"/>
  <c r="T547" i="22"/>
  <c r="J548" i="22"/>
  <c r="T548" i="22"/>
  <c r="J549" i="22"/>
  <c r="T549" i="22"/>
  <c r="J550" i="22"/>
  <c r="T550" i="22"/>
  <c r="J551" i="22"/>
  <c r="T551" i="22"/>
  <c r="J552" i="22"/>
  <c r="T552" i="22"/>
  <c r="J553" i="22"/>
  <c r="T553" i="22"/>
  <c r="J554" i="22"/>
  <c r="T554" i="22"/>
  <c r="J555" i="22"/>
  <c r="T555" i="22"/>
  <c r="J556" i="22"/>
  <c r="T556" i="22"/>
  <c r="J557" i="22"/>
  <c r="T557" i="22"/>
  <c r="J558" i="22"/>
  <c r="T558" i="22"/>
  <c r="J559" i="22"/>
  <c r="T559" i="22"/>
  <c r="J560" i="22"/>
  <c r="T560" i="22"/>
  <c r="J561" i="22"/>
  <c r="T561" i="22"/>
  <c r="J562" i="22"/>
  <c r="T562" i="22"/>
  <c r="J563" i="22"/>
  <c r="T563" i="22"/>
  <c r="J564" i="22"/>
  <c r="T564" i="22"/>
  <c r="J565" i="22"/>
  <c r="T565" i="22"/>
  <c r="J566" i="22"/>
  <c r="T566" i="22"/>
  <c r="J567" i="22"/>
  <c r="T567" i="22"/>
  <c r="J568" i="22"/>
  <c r="T568" i="22"/>
  <c r="J569" i="22"/>
  <c r="T569" i="22"/>
  <c r="J570" i="22"/>
  <c r="T570" i="22"/>
  <c r="J571" i="22"/>
  <c r="T571" i="22"/>
  <c r="J572" i="22"/>
  <c r="T572" i="22"/>
  <c r="J573" i="22"/>
  <c r="T573" i="22"/>
  <c r="J574" i="22"/>
  <c r="T574" i="22"/>
  <c r="J575" i="22"/>
  <c r="T575" i="22"/>
  <c r="J576" i="22"/>
  <c r="T576" i="22"/>
  <c r="J577" i="22"/>
  <c r="T577" i="22"/>
  <c r="J578" i="22"/>
  <c r="T578" i="22"/>
  <c r="J579" i="22"/>
  <c r="T579" i="22"/>
  <c r="J580" i="22"/>
  <c r="T580" i="22"/>
  <c r="J581" i="22"/>
  <c r="T581" i="22"/>
  <c r="J582" i="22"/>
  <c r="T582" i="22"/>
  <c r="J583" i="22"/>
  <c r="T583" i="22"/>
  <c r="J584" i="22"/>
  <c r="T584" i="22"/>
  <c r="J585" i="22"/>
  <c r="T585" i="22"/>
  <c r="J586" i="22"/>
  <c r="T586" i="22"/>
  <c r="J587" i="22"/>
  <c r="T587" i="22"/>
  <c r="J588" i="22"/>
  <c r="T588" i="22"/>
  <c r="J589" i="22"/>
  <c r="T589" i="22"/>
  <c r="J590" i="22"/>
  <c r="T590" i="22"/>
  <c r="J591" i="22"/>
  <c r="T591" i="22"/>
  <c r="J592" i="22"/>
  <c r="T592" i="22"/>
  <c r="J593" i="22"/>
  <c r="T593" i="22"/>
  <c r="J594" i="22"/>
  <c r="T594" i="22"/>
  <c r="J595" i="22"/>
  <c r="T595" i="22"/>
  <c r="J596" i="22"/>
  <c r="T596" i="22"/>
  <c r="J597" i="22"/>
  <c r="T597" i="22"/>
  <c r="J598" i="22"/>
  <c r="T598" i="22"/>
  <c r="J599" i="22"/>
  <c r="T599" i="22"/>
  <c r="J600" i="22"/>
  <c r="T600" i="22"/>
  <c r="J601" i="22"/>
  <c r="T601" i="22"/>
  <c r="J602" i="22"/>
  <c r="T602" i="22"/>
  <c r="J603" i="22"/>
  <c r="T603" i="22"/>
  <c r="J604" i="22"/>
  <c r="T604" i="22"/>
  <c r="J605" i="22"/>
  <c r="T605" i="22"/>
  <c r="J606" i="22"/>
  <c r="T606" i="22"/>
  <c r="J607" i="22"/>
  <c r="T607" i="22"/>
  <c r="J608" i="22"/>
  <c r="T608" i="22"/>
  <c r="J609" i="22"/>
  <c r="T609" i="22"/>
  <c r="J610" i="22"/>
  <c r="T610" i="22"/>
  <c r="J611" i="22"/>
  <c r="T611" i="22"/>
  <c r="J612" i="22"/>
  <c r="T612" i="22"/>
  <c r="J613" i="22"/>
  <c r="T613" i="22"/>
  <c r="J614" i="22"/>
  <c r="T614" i="22"/>
  <c r="J615" i="22"/>
  <c r="T615" i="22"/>
  <c r="J616" i="22"/>
  <c r="T616" i="22"/>
  <c r="J617" i="22"/>
  <c r="T617" i="22"/>
  <c r="J618" i="22"/>
  <c r="T618" i="22"/>
  <c r="J619" i="22"/>
  <c r="T619" i="22"/>
  <c r="J620" i="22"/>
  <c r="T620" i="22"/>
  <c r="J621" i="22"/>
  <c r="T621" i="22"/>
  <c r="J622" i="22"/>
  <c r="T622" i="22"/>
  <c r="J623" i="22"/>
  <c r="T623" i="22"/>
  <c r="J624" i="22"/>
  <c r="T624" i="22"/>
  <c r="J625" i="22"/>
  <c r="T625" i="22"/>
  <c r="J626" i="22"/>
  <c r="T626" i="22"/>
  <c r="J627" i="22"/>
  <c r="T627" i="22"/>
  <c r="J628" i="22"/>
  <c r="T628" i="22"/>
  <c r="J629" i="22"/>
  <c r="T629" i="22"/>
  <c r="J630" i="22"/>
  <c r="T630" i="22"/>
  <c r="J631" i="22"/>
  <c r="T631" i="22"/>
  <c r="J632" i="22"/>
  <c r="T632" i="22"/>
  <c r="J633" i="22"/>
  <c r="T633" i="22"/>
  <c r="J634" i="22"/>
  <c r="T634" i="22"/>
  <c r="J635" i="22"/>
  <c r="T635" i="22"/>
  <c r="J636" i="22"/>
  <c r="T636" i="22"/>
  <c r="J637" i="22"/>
  <c r="T637" i="22"/>
  <c r="J638" i="22"/>
  <c r="T638" i="22"/>
  <c r="J639" i="22"/>
  <c r="T639" i="22"/>
  <c r="J640" i="22"/>
  <c r="T640" i="22"/>
  <c r="J641" i="22"/>
  <c r="T641" i="22"/>
  <c r="J642" i="22"/>
  <c r="T642" i="22"/>
  <c r="J643" i="22"/>
  <c r="T643" i="22"/>
  <c r="J644" i="22"/>
  <c r="T644" i="22"/>
  <c r="J645" i="22"/>
  <c r="T645" i="22"/>
  <c r="J646" i="22"/>
  <c r="T646" i="22"/>
  <c r="J647" i="22"/>
  <c r="T647" i="22"/>
  <c r="J648" i="22"/>
  <c r="T648" i="22"/>
  <c r="J649" i="22"/>
  <c r="T649" i="22"/>
  <c r="J650" i="22"/>
  <c r="T650" i="22"/>
  <c r="J651" i="22"/>
  <c r="T651" i="22"/>
  <c r="J652" i="22"/>
  <c r="T652" i="22"/>
  <c r="J653" i="22"/>
  <c r="T653" i="22"/>
  <c r="J654" i="22"/>
  <c r="T654" i="22"/>
  <c r="J655" i="22"/>
  <c r="T655" i="22"/>
  <c r="J656" i="22"/>
  <c r="T656" i="22"/>
  <c r="J657" i="22"/>
  <c r="T657" i="22"/>
  <c r="J658" i="22"/>
  <c r="T658" i="22"/>
  <c r="J659" i="22"/>
  <c r="T659" i="22"/>
  <c r="J660" i="22"/>
  <c r="T660" i="22"/>
  <c r="J661" i="22"/>
  <c r="T661" i="22"/>
  <c r="J662" i="22"/>
  <c r="T662" i="22"/>
  <c r="J663" i="22"/>
  <c r="T663" i="22"/>
  <c r="J664" i="22"/>
  <c r="T664" i="22"/>
  <c r="J665" i="22"/>
  <c r="T665" i="22"/>
  <c r="J666" i="22"/>
  <c r="T666" i="22"/>
  <c r="J667" i="22"/>
  <c r="T667" i="22"/>
  <c r="J668" i="22"/>
  <c r="T668" i="22"/>
  <c r="J669" i="22"/>
  <c r="T669" i="22"/>
  <c r="J670" i="22"/>
  <c r="T670" i="22"/>
  <c r="J671" i="22"/>
  <c r="T671" i="22"/>
  <c r="J672" i="22"/>
  <c r="T672" i="22"/>
  <c r="J673" i="22"/>
  <c r="T673" i="22"/>
  <c r="J674" i="22"/>
  <c r="T674" i="22"/>
  <c r="J675" i="22"/>
  <c r="T675" i="22"/>
  <c r="J676" i="22"/>
  <c r="T676" i="22"/>
  <c r="J677" i="22"/>
  <c r="T677" i="22"/>
  <c r="J678" i="22"/>
  <c r="T678" i="22"/>
  <c r="J679" i="22"/>
  <c r="T679" i="22"/>
  <c r="J680" i="22"/>
  <c r="T680" i="22"/>
  <c r="J681" i="22"/>
  <c r="T681" i="22"/>
  <c r="J682" i="22"/>
  <c r="T682" i="22"/>
  <c r="J683" i="22"/>
  <c r="T683" i="22"/>
  <c r="J684" i="22"/>
  <c r="T684" i="22"/>
  <c r="J685" i="22"/>
  <c r="T685" i="22"/>
  <c r="J686" i="22"/>
  <c r="T686" i="22"/>
  <c r="J687" i="22"/>
  <c r="T687" i="22"/>
  <c r="J688" i="22"/>
  <c r="T688" i="22"/>
  <c r="J689" i="22"/>
  <c r="T689" i="22"/>
  <c r="J690" i="22"/>
  <c r="T690" i="22"/>
  <c r="J691" i="22"/>
  <c r="T691" i="22"/>
  <c r="J692" i="22"/>
  <c r="T692" i="22"/>
  <c r="J693" i="22"/>
  <c r="T693" i="22"/>
  <c r="J694" i="22"/>
  <c r="T694" i="22"/>
  <c r="J695" i="22"/>
  <c r="T695" i="22"/>
  <c r="J696" i="22"/>
  <c r="T696" i="22"/>
  <c r="J697" i="22"/>
  <c r="T697" i="22"/>
  <c r="J698" i="22"/>
  <c r="T698" i="22"/>
  <c r="J699" i="22"/>
  <c r="T699" i="22"/>
  <c r="J700" i="22"/>
  <c r="T700" i="22"/>
  <c r="J701" i="22"/>
  <c r="T701" i="22"/>
  <c r="J702" i="22"/>
  <c r="T702" i="22"/>
  <c r="J703" i="22"/>
  <c r="T703" i="22"/>
  <c r="J704" i="22"/>
  <c r="T704" i="22"/>
  <c r="J705" i="22"/>
  <c r="T705" i="22"/>
  <c r="J706" i="22"/>
  <c r="T706" i="22"/>
  <c r="J707" i="22"/>
  <c r="T707" i="22"/>
  <c r="J708" i="22"/>
  <c r="T708" i="22"/>
  <c r="J709" i="22"/>
  <c r="T709" i="22"/>
  <c r="J710" i="22"/>
  <c r="T710" i="22"/>
  <c r="J711" i="22"/>
  <c r="T711" i="22"/>
  <c r="J712" i="22"/>
  <c r="T712" i="22"/>
  <c r="J713" i="22"/>
  <c r="T713" i="22"/>
  <c r="J714" i="22"/>
  <c r="T714" i="22"/>
  <c r="J715" i="22"/>
  <c r="T715" i="22"/>
  <c r="J716" i="22"/>
  <c r="T716" i="22"/>
  <c r="J717" i="22"/>
  <c r="T717" i="22"/>
  <c r="J718" i="22"/>
  <c r="T718" i="22"/>
  <c r="J719" i="22"/>
  <c r="T719" i="22"/>
  <c r="J720" i="22"/>
  <c r="T720" i="22"/>
  <c r="J721" i="22"/>
  <c r="T721" i="22"/>
  <c r="J722" i="22"/>
  <c r="T722" i="22"/>
  <c r="J723" i="22"/>
  <c r="T723" i="22"/>
  <c r="J724" i="22"/>
  <c r="T724" i="22"/>
  <c r="J725" i="22"/>
  <c r="T725" i="22"/>
  <c r="J726" i="22"/>
  <c r="T726" i="22"/>
  <c r="J727" i="22"/>
  <c r="T727" i="22"/>
  <c r="J728" i="22"/>
  <c r="T728" i="22"/>
  <c r="J729" i="22"/>
  <c r="T729" i="22"/>
  <c r="J730" i="22"/>
  <c r="T730" i="22"/>
  <c r="J731" i="22"/>
  <c r="T731" i="22"/>
  <c r="J732" i="22"/>
  <c r="T732" i="22"/>
  <c r="J733" i="22"/>
  <c r="T733" i="22"/>
  <c r="J734" i="22"/>
  <c r="T734" i="22"/>
  <c r="J735" i="22"/>
  <c r="T735" i="22"/>
  <c r="J736" i="22"/>
  <c r="T736" i="22"/>
  <c r="J737" i="22"/>
  <c r="T737" i="22"/>
  <c r="J738" i="22"/>
  <c r="T738" i="22"/>
  <c r="J739" i="22"/>
  <c r="T739" i="22"/>
  <c r="J740" i="22"/>
  <c r="T740" i="22"/>
  <c r="J741" i="22"/>
  <c r="T741" i="22"/>
  <c r="J742" i="22"/>
  <c r="T742" i="22"/>
  <c r="J743" i="22"/>
  <c r="T743" i="22"/>
  <c r="J744" i="22"/>
  <c r="T744" i="22"/>
  <c r="J745" i="22"/>
  <c r="T745" i="22"/>
  <c r="J746" i="22"/>
  <c r="T746" i="22"/>
  <c r="J747" i="22"/>
  <c r="T747" i="22"/>
  <c r="J748" i="22"/>
  <c r="T748" i="22"/>
  <c r="J749" i="22"/>
  <c r="T749" i="22"/>
  <c r="J750" i="22"/>
  <c r="T750" i="22"/>
  <c r="J751" i="22"/>
  <c r="T751" i="22"/>
  <c r="J752" i="22"/>
  <c r="T752" i="22"/>
  <c r="J753" i="22"/>
  <c r="T753" i="22"/>
  <c r="J754" i="22"/>
  <c r="T754" i="22"/>
  <c r="J755" i="22"/>
  <c r="T755" i="22"/>
  <c r="J756" i="22"/>
  <c r="T756" i="22"/>
  <c r="J757" i="22"/>
  <c r="T757" i="22"/>
  <c r="J758" i="22"/>
  <c r="T758" i="22"/>
  <c r="J759" i="22"/>
  <c r="T759" i="22"/>
  <c r="J760" i="22"/>
  <c r="T760" i="22"/>
  <c r="J761" i="22"/>
  <c r="T761" i="22"/>
  <c r="J762" i="22"/>
  <c r="T762" i="22"/>
  <c r="J763" i="22"/>
  <c r="T763" i="22"/>
  <c r="J764" i="22"/>
  <c r="T764" i="22"/>
  <c r="J765" i="22"/>
  <c r="T765" i="22"/>
  <c r="J766" i="22"/>
  <c r="T766" i="22"/>
  <c r="J767" i="22"/>
  <c r="T767" i="22"/>
  <c r="J768" i="22"/>
  <c r="T768" i="22"/>
  <c r="J769" i="22"/>
  <c r="T769" i="22"/>
  <c r="J770" i="22"/>
  <c r="T770" i="22"/>
  <c r="J771" i="22"/>
  <c r="T771" i="22"/>
  <c r="J772" i="22"/>
  <c r="T772" i="22"/>
  <c r="J773" i="22"/>
  <c r="T773" i="22"/>
  <c r="J774" i="22"/>
  <c r="T774" i="22"/>
  <c r="J775" i="22"/>
  <c r="T775" i="22"/>
  <c r="J776" i="22"/>
  <c r="T776" i="22"/>
  <c r="J777" i="22"/>
  <c r="T777" i="22"/>
  <c r="J778" i="22"/>
  <c r="T778" i="22"/>
  <c r="J779" i="22"/>
  <c r="T779" i="22"/>
  <c r="J780" i="22"/>
  <c r="T780" i="22"/>
  <c r="J781" i="22"/>
  <c r="T781" i="22"/>
  <c r="J782" i="22"/>
  <c r="T782" i="22"/>
  <c r="J783" i="22"/>
  <c r="T783" i="22"/>
  <c r="J784" i="22"/>
  <c r="T784" i="22"/>
  <c r="J785" i="22"/>
  <c r="T785" i="22"/>
  <c r="J786" i="22"/>
  <c r="T786" i="22"/>
  <c r="J787" i="22"/>
  <c r="T787" i="22"/>
  <c r="J788" i="22"/>
  <c r="T788" i="22"/>
  <c r="J789" i="22"/>
  <c r="T789" i="22"/>
  <c r="J790" i="22"/>
  <c r="T790" i="22"/>
  <c r="J791" i="22"/>
  <c r="T791" i="22"/>
  <c r="J792" i="22"/>
  <c r="T792" i="22"/>
  <c r="J793" i="22"/>
  <c r="T793" i="22"/>
  <c r="J794" i="22"/>
  <c r="T794" i="22"/>
  <c r="J795" i="22"/>
  <c r="T795" i="22"/>
  <c r="J796" i="22"/>
  <c r="T796" i="22"/>
  <c r="J797" i="22"/>
  <c r="T797" i="22"/>
  <c r="J798" i="22"/>
  <c r="T798" i="22"/>
  <c r="J799" i="22"/>
  <c r="T799" i="22"/>
  <c r="J800" i="22"/>
  <c r="T800" i="22"/>
  <c r="J801" i="22"/>
  <c r="T801" i="22"/>
  <c r="J802" i="22"/>
  <c r="T802" i="22"/>
  <c r="J803" i="22"/>
  <c r="T803" i="22"/>
  <c r="J804" i="22"/>
  <c r="T804" i="22"/>
  <c r="J805" i="22"/>
  <c r="T805" i="22"/>
  <c r="J806" i="22"/>
  <c r="T806" i="22"/>
  <c r="J807" i="22"/>
  <c r="T807" i="22"/>
  <c r="J808" i="22"/>
  <c r="T808" i="22"/>
  <c r="J809" i="22"/>
  <c r="T809" i="22"/>
  <c r="J810" i="22"/>
  <c r="T810" i="22"/>
  <c r="J811" i="22"/>
  <c r="T811" i="22"/>
  <c r="J812" i="22"/>
  <c r="T812" i="22"/>
  <c r="J813" i="22"/>
  <c r="T813" i="22"/>
  <c r="J814" i="22"/>
  <c r="T814" i="22"/>
  <c r="J815" i="22"/>
  <c r="T815" i="22"/>
  <c r="J816" i="22"/>
  <c r="T816" i="22"/>
  <c r="J817" i="22"/>
  <c r="T817" i="22"/>
  <c r="J818" i="22"/>
  <c r="T818" i="22"/>
  <c r="J819" i="22"/>
  <c r="T819" i="22"/>
  <c r="J820" i="22"/>
  <c r="T820" i="22"/>
  <c r="J821" i="22"/>
  <c r="T821" i="22"/>
  <c r="J822" i="22"/>
  <c r="T822" i="22"/>
  <c r="J823" i="22"/>
  <c r="T823" i="22"/>
  <c r="J824" i="22"/>
  <c r="T824" i="22"/>
  <c r="J825" i="22"/>
  <c r="T825" i="22"/>
  <c r="J826" i="22"/>
  <c r="T826" i="22"/>
  <c r="J827" i="22"/>
  <c r="T827" i="22"/>
  <c r="J828" i="22"/>
  <c r="T828" i="22"/>
  <c r="J829" i="22"/>
  <c r="T829" i="22"/>
  <c r="J830" i="22"/>
  <c r="T830" i="22"/>
  <c r="J831" i="22"/>
  <c r="T831" i="22"/>
  <c r="J832" i="22"/>
  <c r="T832" i="22"/>
  <c r="J833" i="22"/>
  <c r="T833" i="22"/>
  <c r="J834" i="22"/>
  <c r="T834" i="22"/>
  <c r="J835" i="22"/>
  <c r="T835" i="22"/>
  <c r="J836" i="22"/>
  <c r="T836" i="22"/>
  <c r="J837" i="22"/>
  <c r="T837" i="22"/>
  <c r="J838" i="22"/>
  <c r="T838" i="22"/>
  <c r="J839" i="22"/>
  <c r="T839" i="22"/>
  <c r="J840" i="22"/>
  <c r="T840" i="22"/>
  <c r="J841" i="22"/>
  <c r="T841" i="22"/>
  <c r="J842" i="22"/>
  <c r="T842" i="22"/>
  <c r="J843" i="22"/>
  <c r="T843" i="22"/>
  <c r="J844" i="22"/>
  <c r="T844" i="22"/>
  <c r="J845" i="22"/>
  <c r="T845" i="22"/>
  <c r="J846" i="22"/>
  <c r="T846" i="22"/>
  <c r="J847" i="22"/>
  <c r="T847" i="22"/>
  <c r="J848" i="22"/>
  <c r="T848" i="22"/>
  <c r="J849" i="22"/>
  <c r="T849" i="22"/>
  <c r="J850" i="22"/>
  <c r="T850" i="22"/>
  <c r="J851" i="22"/>
  <c r="T851" i="22"/>
  <c r="J852" i="22"/>
  <c r="T852" i="22"/>
  <c r="J853" i="22"/>
  <c r="T853" i="22"/>
  <c r="J854" i="22"/>
  <c r="T854" i="22"/>
  <c r="J855" i="22"/>
  <c r="T855" i="22"/>
  <c r="J856" i="22"/>
  <c r="T856" i="22"/>
  <c r="J857" i="22"/>
  <c r="T857" i="22"/>
  <c r="J858" i="22"/>
  <c r="T858" i="22"/>
  <c r="J859" i="22"/>
  <c r="T859" i="22"/>
  <c r="J860" i="22"/>
  <c r="T860" i="22"/>
  <c r="J861" i="22"/>
  <c r="T861" i="22"/>
  <c r="J862" i="22"/>
  <c r="T862" i="22"/>
  <c r="J863" i="22"/>
  <c r="T863" i="22"/>
  <c r="J864" i="22"/>
  <c r="T864" i="22"/>
  <c r="J865" i="22"/>
  <c r="T865" i="22"/>
  <c r="J866" i="22"/>
  <c r="T866" i="22"/>
  <c r="J867" i="22"/>
  <c r="T867" i="22"/>
  <c r="J868" i="22"/>
  <c r="T868" i="22"/>
  <c r="J869" i="22"/>
  <c r="T869" i="22"/>
  <c r="J870" i="22"/>
  <c r="T870" i="22"/>
  <c r="J871" i="22"/>
  <c r="T871" i="22"/>
  <c r="J872" i="22"/>
  <c r="T872" i="22"/>
  <c r="J873" i="22"/>
  <c r="T873" i="22"/>
  <c r="J874" i="22"/>
  <c r="T874" i="22"/>
  <c r="J875" i="22"/>
  <c r="T875" i="22"/>
  <c r="J876" i="22"/>
  <c r="T876" i="22"/>
  <c r="J877" i="22"/>
  <c r="T877" i="22"/>
  <c r="J878" i="22"/>
  <c r="T878" i="22"/>
  <c r="J879" i="22"/>
  <c r="T879" i="22"/>
  <c r="J880" i="22"/>
  <c r="T880" i="22"/>
  <c r="J881" i="22"/>
  <c r="T881" i="22"/>
  <c r="J882" i="22"/>
  <c r="T882" i="22"/>
  <c r="J883" i="22"/>
  <c r="T883" i="22"/>
  <c r="J884" i="22"/>
  <c r="T884" i="22"/>
  <c r="J885" i="22"/>
  <c r="T885" i="22"/>
  <c r="J886" i="22"/>
  <c r="T886" i="22"/>
  <c r="J887" i="22"/>
  <c r="T887" i="22"/>
  <c r="J888" i="22"/>
  <c r="T888" i="22"/>
  <c r="J889" i="22"/>
  <c r="T889" i="22"/>
  <c r="J890" i="22"/>
  <c r="T890" i="22"/>
  <c r="J891" i="22"/>
  <c r="T891" i="22"/>
  <c r="J892" i="22"/>
  <c r="T892" i="22"/>
  <c r="J893" i="22"/>
  <c r="T893" i="22"/>
  <c r="J894" i="22"/>
  <c r="T894" i="22"/>
  <c r="J895" i="22"/>
  <c r="T895" i="22"/>
  <c r="J896" i="22"/>
  <c r="T896" i="22"/>
  <c r="J897" i="22"/>
  <c r="T897" i="22"/>
  <c r="J898" i="22"/>
  <c r="T898" i="22"/>
  <c r="J899" i="22"/>
  <c r="T899" i="22"/>
  <c r="J900" i="22"/>
  <c r="T900" i="22"/>
  <c r="J901" i="22"/>
  <c r="T901" i="22"/>
  <c r="J902" i="22"/>
  <c r="T902" i="22"/>
  <c r="J903" i="22"/>
  <c r="T903" i="22"/>
  <c r="J904" i="22"/>
  <c r="T904" i="22"/>
  <c r="J905" i="22"/>
  <c r="T905" i="22"/>
  <c r="J906" i="22"/>
  <c r="T906" i="22"/>
  <c r="J907" i="22"/>
  <c r="T907" i="22"/>
  <c r="J908" i="22"/>
  <c r="T908" i="22"/>
  <c r="J909" i="22"/>
  <c r="T909" i="22"/>
  <c r="J910" i="22"/>
  <c r="T910" i="22"/>
  <c r="J911" i="22"/>
  <c r="T911" i="22"/>
  <c r="J912" i="22"/>
  <c r="T912" i="22"/>
  <c r="J913" i="22"/>
  <c r="T913" i="22"/>
  <c r="J914" i="22"/>
  <c r="T914" i="22"/>
  <c r="J915" i="22"/>
  <c r="T915" i="22"/>
  <c r="J916" i="22"/>
  <c r="T916" i="22"/>
  <c r="J917" i="22"/>
  <c r="T917" i="22"/>
  <c r="J918" i="22"/>
  <c r="T918" i="22"/>
  <c r="J919" i="22"/>
  <c r="T919" i="22"/>
  <c r="J920" i="22"/>
  <c r="T920" i="22"/>
  <c r="J921" i="22"/>
  <c r="T921" i="22"/>
  <c r="J922" i="22"/>
  <c r="T922" i="22"/>
  <c r="J923" i="22"/>
  <c r="T923" i="22"/>
  <c r="J924" i="22"/>
  <c r="T924" i="22"/>
  <c r="J925" i="22"/>
  <c r="T925" i="22"/>
  <c r="J926" i="22"/>
  <c r="T926" i="22"/>
  <c r="J927" i="22"/>
  <c r="T927" i="22"/>
  <c r="J928" i="22"/>
  <c r="T928" i="22"/>
  <c r="J929" i="22"/>
  <c r="T929" i="22"/>
  <c r="J930" i="22"/>
  <c r="T930" i="22"/>
  <c r="J931" i="22"/>
  <c r="T931" i="22"/>
  <c r="J932" i="22"/>
  <c r="T932" i="22"/>
  <c r="J933" i="22"/>
  <c r="T933" i="22"/>
  <c r="J934" i="22"/>
  <c r="T934" i="22"/>
  <c r="J935" i="22"/>
  <c r="T935" i="22"/>
  <c r="J936" i="22"/>
  <c r="T936" i="22"/>
  <c r="J937" i="22"/>
  <c r="T937" i="22"/>
  <c r="J938" i="22"/>
  <c r="T938" i="22"/>
  <c r="J939" i="22"/>
  <c r="T939" i="22"/>
  <c r="J940" i="22"/>
  <c r="T940" i="22"/>
  <c r="J941" i="22"/>
  <c r="T941" i="22"/>
  <c r="J942" i="22"/>
  <c r="T942" i="22"/>
  <c r="J943" i="22"/>
  <c r="T943" i="22"/>
  <c r="J944" i="22"/>
  <c r="T944" i="22"/>
  <c r="J945" i="22"/>
  <c r="T945" i="22"/>
  <c r="J946" i="22"/>
  <c r="T946" i="22"/>
  <c r="J947" i="22"/>
  <c r="T947" i="22"/>
  <c r="J948" i="22"/>
  <c r="T948" i="22"/>
  <c r="J949" i="22"/>
  <c r="T949" i="22"/>
  <c r="J950" i="22"/>
  <c r="T950" i="22"/>
  <c r="J951" i="22"/>
  <c r="T951" i="22"/>
  <c r="J952" i="22"/>
  <c r="T952" i="22"/>
  <c r="J953" i="22"/>
  <c r="T953" i="22"/>
  <c r="J954" i="22"/>
  <c r="T954" i="22"/>
  <c r="J955" i="22"/>
  <c r="T955" i="22"/>
  <c r="J956" i="22"/>
  <c r="T956" i="22"/>
  <c r="J957" i="22"/>
  <c r="T957" i="22"/>
  <c r="J958" i="22"/>
  <c r="T958" i="22"/>
  <c r="J959" i="22"/>
  <c r="T959" i="22"/>
  <c r="J960" i="22"/>
  <c r="T960" i="22"/>
  <c r="J961" i="22"/>
  <c r="T961" i="22"/>
  <c r="J962" i="22"/>
  <c r="T962" i="22"/>
  <c r="J963" i="22"/>
  <c r="T963" i="22"/>
  <c r="J964" i="22"/>
  <c r="T964" i="22"/>
  <c r="J965" i="22"/>
  <c r="T965" i="22"/>
  <c r="J966" i="22"/>
  <c r="T966" i="22"/>
  <c r="J967" i="22"/>
  <c r="T967" i="22"/>
  <c r="J968" i="22"/>
  <c r="T968" i="22"/>
  <c r="J969" i="22"/>
  <c r="T969" i="22"/>
  <c r="J970" i="22"/>
  <c r="T970" i="22"/>
  <c r="J971" i="22"/>
  <c r="T971" i="22"/>
  <c r="J972" i="22"/>
  <c r="T972" i="22"/>
  <c r="J973" i="22"/>
  <c r="T973" i="22"/>
  <c r="J974" i="22"/>
  <c r="T974" i="22"/>
  <c r="J975" i="22"/>
  <c r="T975" i="22"/>
  <c r="J976" i="22"/>
  <c r="T976" i="22"/>
  <c r="J977" i="22"/>
  <c r="T977" i="22"/>
  <c r="J978" i="22"/>
  <c r="T978" i="22"/>
  <c r="J979" i="22"/>
  <c r="T979" i="22"/>
  <c r="J980" i="22"/>
  <c r="T980" i="22"/>
  <c r="J981" i="22"/>
  <c r="T981" i="22"/>
  <c r="J982" i="22"/>
  <c r="T982" i="22"/>
  <c r="J983" i="22"/>
  <c r="T983" i="22"/>
  <c r="J984" i="22"/>
  <c r="T984" i="22"/>
  <c r="J985" i="22"/>
  <c r="T985" i="22"/>
  <c r="J986" i="22"/>
  <c r="T986" i="22"/>
  <c r="J987" i="22"/>
  <c r="T987" i="22"/>
  <c r="J988" i="22"/>
  <c r="T988" i="22"/>
  <c r="J989" i="22"/>
  <c r="T989" i="22"/>
  <c r="J990" i="22"/>
  <c r="T990" i="22"/>
  <c r="J991" i="22"/>
  <c r="T991" i="22"/>
  <c r="J992" i="22"/>
  <c r="T992" i="22"/>
  <c r="J993" i="22"/>
  <c r="T993" i="22"/>
  <c r="J994" i="22"/>
  <c r="T994" i="22"/>
  <c r="J995" i="22"/>
  <c r="T995" i="22"/>
  <c r="J996" i="22"/>
  <c r="T996" i="22"/>
  <c r="J997" i="22"/>
  <c r="T997" i="22"/>
  <c r="J998" i="22"/>
  <c r="T998" i="22"/>
  <c r="J999" i="22"/>
  <c r="T999" i="22"/>
  <c r="J1000" i="22"/>
  <c r="T1000" i="22"/>
  <c r="J1001" i="22"/>
  <c r="T1001" i="22"/>
  <c r="F2" i="33"/>
  <c r="G2" i="33" s="1"/>
  <c r="N2" i="33"/>
  <c r="F3" i="33"/>
  <c r="G3" i="33" s="1"/>
  <c r="N3" i="33"/>
  <c r="F4" i="33"/>
  <c r="G4" i="33" s="1"/>
  <c r="N4" i="33"/>
  <c r="F5" i="33"/>
  <c r="G5" i="33" s="1"/>
  <c r="N5" i="33"/>
  <c r="F6" i="33"/>
  <c r="G6" i="33" s="1"/>
  <c r="N6" i="33"/>
  <c r="F7" i="33"/>
  <c r="G7" i="33" s="1"/>
  <c r="N7" i="33"/>
  <c r="F8" i="33"/>
  <c r="G8" i="33" s="1"/>
  <c r="N8" i="33"/>
  <c r="F9" i="33"/>
  <c r="G9" i="33" s="1"/>
  <c r="N9" i="33"/>
  <c r="F10" i="33"/>
  <c r="G10" i="33" s="1"/>
  <c r="N10" i="33"/>
  <c r="F11" i="33"/>
  <c r="G11" i="33" s="1"/>
  <c r="N11" i="33"/>
  <c r="F12" i="33"/>
  <c r="G12" i="33" s="1"/>
  <c r="N12" i="33"/>
  <c r="F13" i="33"/>
  <c r="G13" i="33" s="1"/>
  <c r="N13" i="33"/>
  <c r="N14" i="33"/>
  <c r="N15" i="33"/>
  <c r="N16" i="33"/>
  <c r="E17" i="33"/>
  <c r="N17" i="33"/>
  <c r="E18" i="33"/>
  <c r="N18" i="33"/>
  <c r="E19" i="33"/>
  <c r="N19" i="33"/>
  <c r="E20" i="33"/>
  <c r="N20" i="33"/>
  <c r="E21" i="33"/>
  <c r="N21" i="33"/>
  <c r="E22" i="33"/>
  <c r="N22" i="33"/>
  <c r="E23" i="33"/>
  <c r="E24" i="33"/>
  <c r="E25" i="33"/>
  <c r="E26" i="33"/>
  <c r="E27" i="33"/>
  <c r="E28" i="33"/>
  <c r="E29" i="33"/>
  <c r="E30" i="33"/>
  <c r="E31" i="33"/>
  <c r="E32" i="33"/>
  <c r="E33" i="33"/>
  <c r="E34" i="33"/>
  <c r="E35" i="33"/>
  <c r="E36" i="33"/>
  <c r="E37" i="33"/>
  <c r="AT2" i="46"/>
  <c r="AU2" i="46"/>
  <c r="AV2" i="46"/>
  <c r="AW2" i="46"/>
  <c r="AX2" i="46"/>
  <c r="AY2" i="46"/>
  <c r="AZ2" i="46"/>
  <c r="BA2" i="46"/>
  <c r="BB2" i="46"/>
  <c r="BC2" i="46"/>
  <c r="BD2" i="46"/>
  <c r="BE2" i="46"/>
  <c r="BF2" i="46"/>
  <c r="BG2" i="46"/>
  <c r="BH2" i="46"/>
  <c r="BI2" i="46"/>
  <c r="BJ2" i="46"/>
  <c r="BK2" i="46"/>
  <c r="BL2" i="46"/>
  <c r="BM2" i="46"/>
  <c r="BN2" i="46"/>
  <c r="BO2" i="46"/>
  <c r="BP2" i="46"/>
  <c r="BQ2" i="46"/>
  <c r="BR2" i="46"/>
  <c r="BS2" i="46"/>
  <c r="BT2" i="46"/>
  <c r="BU2" i="46"/>
  <c r="BV2" i="46"/>
  <c r="BW2" i="46"/>
  <c r="BX2" i="46"/>
  <c r="BY2" i="46"/>
  <c r="BZ2" i="46"/>
  <c r="CA2" i="46"/>
  <c r="CB2" i="46"/>
  <c r="CC2" i="46"/>
  <c r="CD2" i="46"/>
  <c r="CE2" i="46"/>
  <c r="CF2" i="46"/>
  <c r="CG2" i="46"/>
  <c r="CH2" i="46"/>
  <c r="CI2" i="46"/>
  <c r="CJ2" i="46"/>
  <c r="AT3" i="46"/>
  <c r="AU3" i="46"/>
  <c r="AV3" i="46"/>
  <c r="AW3" i="46"/>
  <c r="AX3" i="46"/>
  <c r="AY3" i="46"/>
  <c r="AZ3" i="46"/>
  <c r="BA3" i="46"/>
  <c r="BB3" i="46"/>
  <c r="BC3" i="46"/>
  <c r="BD3" i="46"/>
  <c r="BE3" i="46"/>
  <c r="BF3" i="46"/>
  <c r="BG3" i="46"/>
  <c r="BH3" i="46"/>
  <c r="BI3" i="46"/>
  <c r="BJ3" i="46"/>
  <c r="BK3" i="46"/>
  <c r="BL3" i="46"/>
  <c r="BM3" i="46"/>
  <c r="BN3" i="46"/>
  <c r="BO3" i="46"/>
  <c r="BP3" i="46"/>
  <c r="BQ3" i="46"/>
  <c r="BR3" i="46"/>
  <c r="BS3" i="46"/>
  <c r="BT3" i="46"/>
  <c r="BU3" i="46"/>
  <c r="BV3" i="46"/>
  <c r="BW3" i="46"/>
  <c r="BX3" i="46"/>
  <c r="BY3" i="46"/>
  <c r="BZ3" i="46"/>
  <c r="CA3" i="46"/>
  <c r="CB3" i="46"/>
  <c r="CC3" i="46"/>
  <c r="CD3" i="46"/>
  <c r="CE3" i="46"/>
  <c r="CF3" i="46"/>
  <c r="CG3" i="46"/>
  <c r="CH3" i="46"/>
  <c r="CI3" i="46"/>
  <c r="CJ3" i="46"/>
  <c r="C2" i="9"/>
  <c r="E2" i="9" s="1"/>
  <c r="C3" i="9"/>
  <c r="E3" i="9" s="1"/>
  <c r="K3" i="9" s="1"/>
  <c r="C4" i="9"/>
  <c r="E4" i="9" s="1"/>
  <c r="F4" i="9" s="1"/>
  <c r="C5" i="9"/>
  <c r="E5" i="9" s="1"/>
  <c r="F5" i="9" s="1"/>
  <c r="C6" i="9"/>
  <c r="E6" i="9" s="1"/>
  <c r="C7" i="9"/>
  <c r="E7" i="9" s="1"/>
  <c r="C8" i="9"/>
  <c r="E8" i="9" s="1"/>
  <c r="C9" i="9"/>
  <c r="E9" i="9" s="1"/>
  <c r="K9" i="9" s="1"/>
  <c r="C10" i="9"/>
  <c r="E10" i="9" s="1"/>
  <c r="K10" i="9" s="1"/>
  <c r="C11" i="9"/>
  <c r="E11" i="9" s="1"/>
  <c r="E12" i="9"/>
  <c r="F12" i="9" s="1"/>
  <c r="E13" i="9"/>
  <c r="K13" i="9" s="1"/>
  <c r="E14" i="9"/>
  <c r="K14" i="9" s="1"/>
  <c r="E15" i="9"/>
  <c r="K15" i="9" s="1"/>
  <c r="D2" i="10"/>
  <c r="E2" i="10" s="1"/>
  <c r="K2" i="10"/>
  <c r="D3" i="10"/>
  <c r="E3" i="10" s="1"/>
  <c r="K3" i="10"/>
  <c r="D4" i="10"/>
  <c r="E4" i="10" s="1"/>
  <c r="K4" i="10"/>
  <c r="D5" i="10"/>
  <c r="E5" i="10" s="1"/>
  <c r="K5" i="10"/>
  <c r="D6" i="10"/>
  <c r="E6" i="10" s="1"/>
  <c r="K6" i="10"/>
  <c r="D7" i="10"/>
  <c r="E7" i="10" s="1"/>
  <c r="K7" i="10"/>
  <c r="D8" i="10"/>
  <c r="E8" i="10" s="1"/>
  <c r="K8" i="10"/>
  <c r="D9" i="10"/>
  <c r="E9" i="10" s="1"/>
  <c r="K9" i="10"/>
  <c r="D10" i="10"/>
  <c r="E10" i="10" s="1"/>
  <c r="K10" i="10"/>
  <c r="D11" i="10"/>
  <c r="E11" i="10" s="1"/>
  <c r="K11" i="10"/>
  <c r="D12" i="10"/>
  <c r="E12" i="10" s="1"/>
  <c r="K12" i="10"/>
  <c r="D13" i="10"/>
  <c r="E13" i="10" s="1"/>
  <c r="N2" i="8"/>
  <c r="N17" i="8" s="1"/>
  <c r="O2" i="8"/>
  <c r="N3" i="8"/>
  <c r="O3" i="8"/>
  <c r="N5" i="8"/>
  <c r="O5" i="8"/>
  <c r="G10" i="8"/>
  <c r="G11" i="8"/>
  <c r="H11" i="8"/>
  <c r="I11" i="8"/>
  <c r="J11" i="8"/>
  <c r="K11" i="8"/>
  <c r="G12" i="8"/>
  <c r="H12" i="8"/>
  <c r="G13" i="8"/>
  <c r="G14" i="8"/>
  <c r="J14" i="8"/>
  <c r="G16" i="8"/>
  <c r="G17" i="8"/>
  <c r="H17" i="8"/>
  <c r="I17" i="8"/>
  <c r="J17" i="8"/>
  <c r="K17" i="8"/>
  <c r="G18" i="8"/>
  <c r="G19" i="8"/>
  <c r="G20" i="8"/>
  <c r="J20" i="8"/>
  <c r="G23" i="8"/>
  <c r="I23" i="8"/>
  <c r="G24" i="8"/>
  <c r="G26" i="8"/>
  <c r="I26" i="8"/>
  <c r="G27" i="8"/>
  <c r="G29" i="8"/>
  <c r="I29" i="8"/>
  <c r="N29" i="8"/>
  <c r="H18" i="8" s="1"/>
  <c r="G30" i="8"/>
  <c r="I32" i="8"/>
  <c r="G33" i="8"/>
  <c r="I33" i="8"/>
  <c r="G34" i="8"/>
  <c r="I34" i="8"/>
  <c r="G36" i="8"/>
  <c r="I36" i="8"/>
  <c r="G37" i="8"/>
  <c r="I37" i="8"/>
  <c r="Q46" i="8"/>
  <c r="S2" i="7"/>
  <c r="T2" i="7"/>
  <c r="S31" i="7" s="1"/>
  <c r="M20" i="7" s="1"/>
  <c r="S3" i="7"/>
  <c r="T3" i="7"/>
  <c r="S5" i="7"/>
  <c r="T5" i="7"/>
  <c r="L10" i="7"/>
  <c r="L11" i="7"/>
  <c r="M11" i="7"/>
  <c r="N11" i="7"/>
  <c r="O11" i="7"/>
  <c r="P11" i="7"/>
  <c r="L12" i="7"/>
  <c r="M12" i="7"/>
  <c r="L13" i="7"/>
  <c r="L14" i="7"/>
  <c r="O14" i="7"/>
  <c r="L16" i="7"/>
  <c r="L17" i="7"/>
  <c r="M17" i="7"/>
  <c r="N17" i="7"/>
  <c r="O17" i="7"/>
  <c r="P17" i="7"/>
  <c r="L18" i="7"/>
  <c r="L19" i="7"/>
  <c r="L20" i="7"/>
  <c r="O20" i="7"/>
  <c r="L23" i="7"/>
  <c r="N23" i="7"/>
  <c r="L24" i="7"/>
  <c r="L26" i="7"/>
  <c r="N26" i="7"/>
  <c r="L27" i="7"/>
  <c r="L29" i="7"/>
  <c r="N29" i="7"/>
  <c r="S29" i="7"/>
  <c r="M18" i="7" s="1"/>
  <c r="L30" i="7"/>
  <c r="N32" i="7"/>
  <c r="L33" i="7"/>
  <c r="N33" i="7"/>
  <c r="L34" i="7"/>
  <c r="N34" i="7"/>
  <c r="L36" i="7"/>
  <c r="N36" i="7"/>
  <c r="L37" i="7"/>
  <c r="N37" i="7"/>
  <c r="V46" i="7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BN4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BN5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BN6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BN7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N1" i="6"/>
  <c r="N2" i="6"/>
  <c r="D4" i="6"/>
  <c r="M7" i="6"/>
  <c r="AM7" i="6"/>
  <c r="L8" i="6"/>
  <c r="D2" i="3"/>
  <c r="E2" i="3"/>
  <c r="F2" i="3"/>
  <c r="D3" i="3"/>
  <c r="E3" i="3"/>
  <c r="F3" i="3"/>
  <c r="D4" i="3"/>
  <c r="E4" i="3"/>
  <c r="F4" i="3"/>
  <c r="D5" i="3"/>
  <c r="E5" i="3"/>
  <c r="F5" i="3"/>
  <c r="D6" i="3"/>
  <c r="E6" i="3"/>
  <c r="F6" i="3"/>
  <c r="D7" i="3"/>
  <c r="E7" i="3"/>
  <c r="F7" i="3"/>
  <c r="D8" i="3"/>
  <c r="E8" i="3"/>
  <c r="F8" i="3"/>
  <c r="D9" i="3"/>
  <c r="E9" i="3"/>
  <c r="F9" i="3"/>
  <c r="D10" i="3"/>
  <c r="E10" i="3"/>
  <c r="F10" i="3"/>
  <c r="D11" i="3"/>
  <c r="E11" i="3"/>
  <c r="F11" i="3"/>
  <c r="D12" i="3"/>
  <c r="E12" i="3"/>
  <c r="F12" i="3"/>
  <c r="D13" i="3"/>
  <c r="E13" i="3"/>
  <c r="F13" i="3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N8" i="8" l="1" a="1"/>
  <c r="N8" i="8" s="1"/>
  <c r="S8" i="7" a="1"/>
  <c r="S8" i="7" s="1"/>
  <c r="T25" i="7" s="1"/>
  <c r="N14" i="7" s="1"/>
  <c r="S19" i="7"/>
  <c r="T6" i="7"/>
  <c r="N3" i="7" s="1"/>
  <c r="N9" i="8" a="1"/>
  <c r="N9" i="8" s="1"/>
  <c r="P3" i="8"/>
  <c r="T12" i="39"/>
  <c r="T10" i="39"/>
  <c r="T8" i="39"/>
  <c r="S7" i="7" a="1"/>
  <c r="S7" i="7" s="1"/>
  <c r="M4" i="36"/>
  <c r="N4" i="36" s="1"/>
  <c r="T9" i="7" a="1"/>
  <c r="T9" i="7" s="1"/>
  <c r="S9" i="39"/>
  <c r="F9" i="9"/>
  <c r="S8" i="39"/>
  <c r="T4" i="7"/>
  <c r="N2" i="7" s="1"/>
  <c r="S10" i="39"/>
  <c r="O9" i="8" a="1"/>
  <c r="O9" i="8" s="1"/>
  <c r="L9" i="6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O4" i="8"/>
  <c r="I2" i="8" s="1"/>
  <c r="K12" i="9"/>
  <c r="S7" i="39"/>
  <c r="S3" i="39"/>
  <c r="N13" i="22"/>
  <c r="Y16" i="22"/>
  <c r="Y17" i="22" s="1"/>
  <c r="S13" i="39"/>
  <c r="T11" i="39"/>
  <c r="T4" i="39"/>
  <c r="S2" i="39"/>
  <c r="N19" i="22"/>
  <c r="T8" i="7" a="1"/>
  <c r="T8" i="7" s="1"/>
  <c r="T31" i="7" s="1"/>
  <c r="N20" i="7" s="1"/>
  <c r="S12" i="39"/>
  <c r="T3" i="39"/>
  <c r="F8" i="9"/>
  <c r="K8" i="9"/>
  <c r="Y13" i="22"/>
  <c r="N25" i="8"/>
  <c r="N24" i="8" s="1"/>
  <c r="H13" i="8" s="1"/>
  <c r="N6" i="8"/>
  <c r="H3" i="8" s="1"/>
  <c r="X19" i="22"/>
  <c r="W5" i="20"/>
  <c r="W6" i="20" s="1"/>
  <c r="U5" i="7"/>
  <c r="F10" i="9"/>
  <c r="K5" i="9"/>
  <c r="T7" i="39"/>
  <c r="M5" i="40"/>
  <c r="M6" i="40" s="1"/>
  <c r="T9" i="39"/>
  <c r="S4" i="39"/>
  <c r="S11" i="39"/>
  <c r="F3" i="9"/>
  <c r="AM8" i="6"/>
  <c r="AM9" i="6" s="1"/>
  <c r="AM10" i="6" s="1"/>
  <c r="AM11" i="6" s="1"/>
  <c r="AM12" i="6" s="1"/>
  <c r="AM13" i="6" s="1"/>
  <c r="AM14" i="6" s="1"/>
  <c r="AM15" i="6" s="1"/>
  <c r="AM16" i="6" s="1"/>
  <c r="AM17" i="6" s="1"/>
  <c r="AM18" i="6" s="1"/>
  <c r="AM19" i="6" s="1"/>
  <c r="AM20" i="6" s="1"/>
  <c r="AM21" i="6" s="1"/>
  <c r="AM22" i="6" s="1"/>
  <c r="AM23" i="6" s="1"/>
  <c r="AM24" i="6" s="1"/>
  <c r="AM25" i="6" s="1"/>
  <c r="AM26" i="6" s="1"/>
  <c r="AM27" i="6" s="1"/>
  <c r="AM28" i="6" s="1"/>
  <c r="AM29" i="6" s="1"/>
  <c r="AM30" i="6" s="1"/>
  <c r="AM31" i="6" s="1"/>
  <c r="T7" i="7" a="1"/>
  <c r="T7" i="7" s="1"/>
  <c r="K4" i="9"/>
  <c r="T13" i="39"/>
  <c r="T6" i="39"/>
  <c r="N20" i="22"/>
  <c r="O13" i="22"/>
  <c r="N16" i="22"/>
  <c r="N17" i="22" s="1"/>
  <c r="M3" i="22"/>
  <c r="M2" i="22"/>
  <c r="S9" i="7" a="1"/>
  <c r="S9" i="7" s="1"/>
  <c r="S4" i="7"/>
  <c r="M2" i="7" s="1"/>
  <c r="P2" i="8"/>
  <c r="N19" i="8"/>
  <c r="K11" i="9"/>
  <c r="F11" i="9"/>
  <c r="K2" i="9"/>
  <c r="F2" i="9"/>
  <c r="I8" i="9"/>
  <c r="I9" i="9" s="1"/>
  <c r="I6" i="36"/>
  <c r="W3" i="22"/>
  <c r="O25" i="8"/>
  <c r="U3" i="7"/>
  <c r="O16" i="22"/>
  <c r="O17" i="22" s="1"/>
  <c r="O7" i="8" a="1"/>
  <c r="O7" i="8" s="1"/>
  <c r="O14" i="8" s="1"/>
  <c r="I8" i="8" s="1"/>
  <c r="K7" i="9"/>
  <c r="F7" i="9"/>
  <c r="S6" i="39"/>
  <c r="S5" i="39"/>
  <c r="T5" i="39"/>
  <c r="M5" i="22"/>
  <c r="M4" i="22"/>
  <c r="P44" i="8"/>
  <c r="D15" i="3"/>
  <c r="N7" i="6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AG7" i="6" s="1"/>
  <c r="AH7" i="6" s="1"/>
  <c r="AI7" i="6" s="1"/>
  <c r="AJ7" i="6" s="1"/>
  <c r="AK7" i="6" s="1"/>
  <c r="O6" i="8"/>
  <c r="H7" i="10"/>
  <c r="H8" i="10" s="1"/>
  <c r="J5" i="33"/>
  <c r="J6" i="33" s="1"/>
  <c r="W2" i="22"/>
  <c r="X13" i="22"/>
  <c r="W4" i="22"/>
  <c r="X20" i="22"/>
  <c r="W5" i="22"/>
  <c r="W23" i="22"/>
  <c r="N31" i="8"/>
  <c r="O8" i="8" a="1"/>
  <c r="O8" i="8" s="1"/>
  <c r="X16" i="22"/>
  <c r="X17" i="22" s="1"/>
  <c r="S6" i="7"/>
  <c r="U2" i="7"/>
  <c r="S25" i="7"/>
  <c r="S17" i="7"/>
  <c r="U44" i="7"/>
  <c r="O33" i="7" s="1"/>
  <c r="N4" i="8"/>
  <c r="H2" i="8" s="1"/>
  <c r="N7" i="8" a="1"/>
  <c r="N7" i="8" s="1"/>
  <c r="F6" i="9"/>
  <c r="K6" i="9"/>
  <c r="P5" i="8"/>
  <c r="S30" i="7"/>
  <c r="T2" i="39"/>
  <c r="O24" i="8" l="1"/>
  <c r="P24" i="8" s="1"/>
  <c r="P7" i="8" a="1"/>
  <c r="P7" i="8" s="1"/>
  <c r="S18" i="7"/>
  <c r="N4" i="7" s="1"/>
  <c r="Q9" i="8"/>
  <c r="M5" i="36"/>
  <c r="M6" i="36" s="1"/>
  <c r="N6" i="36" s="1"/>
  <c r="T14" i="7"/>
  <c r="N8" i="7" s="1"/>
  <c r="V8" i="7"/>
  <c r="U8" i="7" a="1"/>
  <c r="U8" i="7" s="1"/>
  <c r="T30" i="7"/>
  <c r="N19" i="7" s="1"/>
  <c r="H14" i="8"/>
  <c r="M7" i="22"/>
  <c r="M9" i="22" s="1"/>
  <c r="W7" i="22"/>
  <c r="W8" i="22" s="1"/>
  <c r="N14" i="8"/>
  <c r="H8" i="8" s="1"/>
  <c r="W6" i="39"/>
  <c r="W7" i="39" s="1"/>
  <c r="V7" i="7"/>
  <c r="P4" i="8"/>
  <c r="M3" i="7"/>
  <c r="O30" i="8"/>
  <c r="O31" i="8"/>
  <c r="Q8" i="8"/>
  <c r="N18" i="8"/>
  <c r="M19" i="7"/>
  <c r="S14" i="7"/>
  <c r="M8" i="7" s="1"/>
  <c r="V9" i="7"/>
  <c r="S16" i="7"/>
  <c r="T24" i="7"/>
  <c r="U6" i="7"/>
  <c r="J33" i="8"/>
  <c r="I14" i="8"/>
  <c r="I7" i="36"/>
  <c r="K7" i="36"/>
  <c r="P8" i="8" a="1"/>
  <c r="P8" i="8" s="1"/>
  <c r="P6" i="8"/>
  <c r="Q7" i="8"/>
  <c r="N16" i="8"/>
  <c r="M14" i="7"/>
  <c r="S24" i="7"/>
  <c r="M13" i="7" s="1"/>
  <c r="I3" i="8"/>
  <c r="O12" i="8"/>
  <c r="I7" i="8" s="1"/>
  <c r="H20" i="8"/>
  <c r="N30" i="8"/>
  <c r="P9" i="8" a="1"/>
  <c r="P9" i="8" s="1"/>
  <c r="U7" i="7" a="1"/>
  <c r="U7" i="7" s="1"/>
  <c r="U4" i="7"/>
  <c r="U9" i="7" a="1"/>
  <c r="U9" i="7" s="1"/>
  <c r="I13" i="8" l="1"/>
  <c r="U30" i="7"/>
  <c r="T15" i="7" s="1"/>
  <c r="T29" i="7"/>
  <c r="N18" i="7" s="1"/>
  <c r="O23" i="8"/>
  <c r="I12" i="8" s="1"/>
  <c r="Q14" i="8"/>
  <c r="N43" i="8" s="1"/>
  <c r="H32" i="8" s="1"/>
  <c r="U18" i="7"/>
  <c r="U19" i="7" s="1"/>
  <c r="N5" i="7" s="1"/>
  <c r="N5" i="36"/>
  <c r="M7" i="36"/>
  <c r="M8" i="36" s="1"/>
  <c r="N8" i="36" s="1"/>
  <c r="T12" i="7"/>
  <c r="N7" i="7" s="1"/>
  <c r="N12" i="8"/>
  <c r="H7" i="8" s="1"/>
  <c r="Q10" i="8"/>
  <c r="Q15" i="8" s="1"/>
  <c r="W9" i="22"/>
  <c r="M8" i="22"/>
  <c r="U40" i="7"/>
  <c r="O29" i="7" s="1"/>
  <c r="N40" i="8"/>
  <c r="H29" i="8" s="1"/>
  <c r="V14" i="7"/>
  <c r="S43" i="7" s="1"/>
  <c r="M32" i="7" s="1"/>
  <c r="S40" i="7"/>
  <c r="M29" i="7" s="1"/>
  <c r="N37" i="8"/>
  <c r="H26" i="8" s="1"/>
  <c r="P23" i="8"/>
  <c r="P40" i="8"/>
  <c r="J29" i="8" s="1"/>
  <c r="P37" i="8"/>
  <c r="J26" i="8" s="1"/>
  <c r="H19" i="8"/>
  <c r="U24" i="7"/>
  <c r="N13" i="7"/>
  <c r="V10" i="7"/>
  <c r="T23" i="7"/>
  <c r="S37" i="7"/>
  <c r="I4" i="8"/>
  <c r="P18" i="8"/>
  <c r="P19" i="8" s="1"/>
  <c r="I5" i="8" s="1"/>
  <c r="O29" i="8"/>
  <c r="I20" i="8"/>
  <c r="P16" i="8"/>
  <c r="P17" i="8" s="1"/>
  <c r="H5" i="8" s="1"/>
  <c r="H4" i="8"/>
  <c r="J13" i="8"/>
  <c r="N13" i="8"/>
  <c r="N15" i="8"/>
  <c r="S12" i="7"/>
  <c r="M7" i="7" s="1"/>
  <c r="U29" i="7"/>
  <c r="M4" i="7"/>
  <c r="U16" i="7"/>
  <c r="U17" i="7" s="1"/>
  <c r="M5" i="7" s="1"/>
  <c r="U37" i="7"/>
  <c r="O26" i="7" s="1"/>
  <c r="P30" i="8"/>
  <c r="N34" i="8" s="1"/>
  <c r="I19" i="8"/>
  <c r="O19" i="7" l="1"/>
  <c r="T13" i="7"/>
  <c r="M9" i="36"/>
  <c r="M10" i="36" s="1"/>
  <c r="P43" i="8"/>
  <c r="N44" i="8" s="1"/>
  <c r="N45" i="8" s="1"/>
  <c r="H34" i="8" s="1"/>
  <c r="N7" i="36"/>
  <c r="S41" i="7"/>
  <c r="M30" i="7" s="1"/>
  <c r="N38" i="8"/>
  <c r="H27" i="8" s="1"/>
  <c r="H23" i="8"/>
  <c r="V15" i="7"/>
  <c r="U43" i="7"/>
  <c r="Q34" i="8"/>
  <c r="K23" i="8" s="1"/>
  <c r="O15" i="8"/>
  <c r="O13" i="8"/>
  <c r="J19" i="8"/>
  <c r="S38" i="7"/>
  <c r="M27" i="7" s="1"/>
  <c r="M26" i="7"/>
  <c r="U34" i="7"/>
  <c r="O23" i="7" s="1"/>
  <c r="O13" i="7"/>
  <c r="S34" i="7"/>
  <c r="S15" i="7"/>
  <c r="S13" i="7"/>
  <c r="V34" i="7"/>
  <c r="P23" i="7" s="1"/>
  <c r="V29" i="7"/>
  <c r="O18" i="7"/>
  <c r="I18" i="8"/>
  <c r="P29" i="8"/>
  <c r="N12" i="7"/>
  <c r="U23" i="7"/>
  <c r="J12" i="8"/>
  <c r="Q23" i="8"/>
  <c r="P34" i="8"/>
  <c r="J23" i="8" s="1"/>
  <c r="N41" i="8"/>
  <c r="H30" i="8" s="1"/>
  <c r="O47" i="8" l="1"/>
  <c r="H36" i="8" s="1"/>
  <c r="N9" i="36"/>
  <c r="H33" i="8"/>
  <c r="O48" i="8"/>
  <c r="H37" i="8" s="1"/>
  <c r="J32" i="8"/>
  <c r="N10" i="36"/>
  <c r="M11" i="36"/>
  <c r="O12" i="7"/>
  <c r="V23" i="7"/>
  <c r="Q24" i="8"/>
  <c r="K13" i="8" s="1"/>
  <c r="K12" i="8"/>
  <c r="Q29" i="8"/>
  <c r="J18" i="8"/>
  <c r="O32" i="7"/>
  <c r="T47" i="7"/>
  <c r="M36" i="7" s="1"/>
  <c r="S44" i="7"/>
  <c r="T48" i="7"/>
  <c r="M37" i="7" s="1"/>
  <c r="S35" i="7"/>
  <c r="M24" i="7" s="1"/>
  <c r="M23" i="7"/>
  <c r="P18" i="7"/>
  <c r="V30" i="7"/>
  <c r="P19" i="7" s="1"/>
  <c r="N35" i="8"/>
  <c r="H24" i="8" s="1"/>
  <c r="N11" i="36" l="1"/>
  <c r="M12" i="36"/>
  <c r="P12" i="7"/>
  <c r="V24" i="7"/>
  <c r="P13" i="7" s="1"/>
  <c r="S45" i="7"/>
  <c r="M34" i="7" s="1"/>
  <c r="M33" i="7"/>
  <c r="Q30" i="8"/>
  <c r="K19" i="8" s="1"/>
  <c r="K18" i="8"/>
  <c r="N12" i="36" l="1"/>
  <c r="M13" i="36"/>
  <c r="N13" i="36" l="1"/>
  <c r="M14" i="36"/>
  <c r="N14" i="36" l="1"/>
  <c r="M15" i="36"/>
  <c r="N15" i="36" l="1"/>
  <c r="M16" i="36"/>
  <c r="N16" i="36" l="1"/>
  <c r="M17" i="36"/>
  <c r="N17" i="36" l="1"/>
  <c r="M18" i="36"/>
  <c r="N18" i="36" l="1"/>
  <c r="M19" i="36"/>
  <c r="N19" i="36" l="1"/>
  <c r="M20" i="36"/>
  <c r="N20" i="36" l="1"/>
  <c r="M21" i="36"/>
  <c r="N21" i="36" l="1"/>
  <c r="M22" i="36"/>
  <c r="N22" i="36" l="1"/>
  <c r="M23" i="36"/>
  <c r="N23" i="36" l="1"/>
  <c r="M24" i="36"/>
  <c r="N24" i="36" l="1"/>
  <c r="M25" i="36"/>
  <c r="N25" i="36" l="1"/>
  <c r="M26" i="36"/>
  <c r="N26" i="36" l="1"/>
  <c r="M27" i="36"/>
  <c r="N27" i="36" l="1"/>
  <c r="M28" i="36"/>
  <c r="N28" i="36" l="1"/>
  <c r="M29" i="36"/>
  <c r="N29" i="36" l="1"/>
  <c r="M30" i="36"/>
  <c r="N30" i="36" l="1"/>
  <c r="M31" i="36"/>
  <c r="N31" i="36" l="1"/>
  <c r="M32" i="36"/>
  <c r="N32" i="36" l="1"/>
  <c r="M33" i="36"/>
  <c r="N33" i="36" l="1"/>
  <c r="M34" i="36"/>
  <c r="N34" i="36" l="1"/>
  <c r="M35" i="36"/>
  <c r="N35" i="36" l="1"/>
  <c r="M36" i="36"/>
  <c r="M37" i="36" l="1"/>
  <c r="N37" i="36" s="1"/>
  <c r="N36" i="36"/>
</calcChain>
</file>

<file path=xl/sharedStrings.xml><?xml version="1.0" encoding="utf-8"?>
<sst xmlns="http://schemas.openxmlformats.org/spreadsheetml/2006/main" count="1030" uniqueCount="471">
  <si>
    <t>Feed Sulphur (%)</t>
  </si>
  <si>
    <t>Recovery (%)</t>
  </si>
  <si>
    <t>1/S</t>
  </si>
  <si>
    <t>Grade</t>
  </si>
  <si>
    <t>SD</t>
  </si>
  <si>
    <t>ln grade</t>
  </si>
  <si>
    <t>ln SD</t>
  </si>
  <si>
    <t>SD/Grade %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</si>
  <si>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</si>
  <si>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</si>
  <si>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</si>
  <si>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</si>
  <si>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</si>
  <si>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</si>
  <si>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</si>
  <si>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</si>
  <si>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</si>
  <si>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</si>
  <si>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</si>
  <si>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</si>
  <si>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</si>
  <si>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</si>
  <si>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</si>
  <si>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</si>
  <si>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</si>
  <si>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</si>
  <si>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</si>
  <si>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</si>
  <si>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</si>
  <si>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</si>
  <si>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RESIDUAL OUTPUT</t>
  </si>
  <si>
    <t>Observation</t>
  </si>
  <si>
    <t>Residuals</t>
  </si>
  <si>
    <t>Standard Residuals</t>
  </si>
  <si>
    <t>Plot Functions With Two Variables</t>
  </si>
  <si>
    <t xml:space="preserve">% near gravity = </t>
  </si>
  <si>
    <t xml:space="preserve">x-Step: </t>
  </si>
  <si>
    <t>x</t>
  </si>
  <si>
    <t xml:space="preserve">y-Step: </t>
  </si>
  <si>
    <t>y</t>
  </si>
  <si>
    <t xml:space="preserve">Function: z = </t>
  </si>
  <si>
    <t>x = SGf</t>
  </si>
  <si>
    <t xml:space="preserve">x-Min: </t>
  </si>
  <si>
    <t>y = Cyclone diameter</t>
  </si>
  <si>
    <t xml:space="preserve">x-Max: </t>
  </si>
  <si>
    <t>Enter equation in B3, and xmin, xmax, ymin, ymax in B4-7.</t>
  </si>
  <si>
    <t xml:space="preserve">y-Min: </t>
  </si>
  <si>
    <t>Chart can be annotated as usual.</t>
  </si>
  <si>
    <t xml:space="preserve">y-Max: </t>
  </si>
  <si>
    <t>X1*X2</t>
  </si>
  <si>
    <t>X1*X4</t>
  </si>
  <si>
    <t>X1*X5</t>
  </si>
  <si>
    <t>X1*X6</t>
  </si>
  <si>
    <t>X1*X7</t>
  </si>
  <si>
    <t>X2*X4</t>
  </si>
  <si>
    <t>X2*X5</t>
  </si>
  <si>
    <t>X2*X6</t>
  </si>
  <si>
    <t>X2*X7</t>
  </si>
  <si>
    <t>X4*X5</t>
  </si>
  <si>
    <t>X4*X6</t>
  </si>
  <si>
    <t>X4*X7</t>
  </si>
  <si>
    <t>X5*X6</t>
  </si>
  <si>
    <t>X5*X7</t>
  </si>
  <si>
    <t>X6*X7</t>
  </si>
  <si>
    <t>X4 = Crowder</t>
  </si>
  <si>
    <t>X6 = Froth depth</t>
  </si>
  <si>
    <t>X7 = Feed Cu %</t>
  </si>
  <si>
    <t>Recovery</t>
  </si>
  <si>
    <t>Squares</t>
  </si>
  <si>
    <t>Mean</t>
  </si>
  <si>
    <t>No screen</t>
  </si>
  <si>
    <t>Screen</t>
  </si>
  <si>
    <t>Feedrate (kg/h)</t>
  </si>
  <si>
    <t>Power (kW)</t>
  </si>
  <si>
    <t>Statistic</t>
  </si>
  <si>
    <t>A: n</t>
  </si>
  <si>
    <t>B: t</t>
  </si>
  <si>
    <t>Pooled</t>
  </si>
  <si>
    <t>N</t>
  </si>
  <si>
    <t>Mean X</t>
  </si>
  <si>
    <t>Mean Y</t>
  </si>
  <si>
    <t xml:space="preserve"> Pool s^2</t>
  </si>
  <si>
    <t>Ao =</t>
  </si>
  <si>
    <t xml:space="preserve">V(Ao)= </t>
  </si>
  <si>
    <t>A1 =</t>
  </si>
  <si>
    <t>V(A1)=</t>
  </si>
  <si>
    <t>R(A) =</t>
  </si>
  <si>
    <t>t(A) =</t>
  </si>
  <si>
    <t>D.f.(A) =</t>
  </si>
  <si>
    <t>p(t{A}) =</t>
  </si>
  <si>
    <t>R(B) =</t>
  </si>
  <si>
    <t>t(B) =</t>
  </si>
  <si>
    <t>D.f.(B) =</t>
  </si>
  <si>
    <t>p(t{B}) =</t>
  </si>
  <si>
    <t>Analysis of Variance - A</t>
  </si>
  <si>
    <t>Source</t>
  </si>
  <si>
    <t>D.F</t>
  </si>
  <si>
    <t>F (p)</t>
  </si>
  <si>
    <t>Regre</t>
  </si>
  <si>
    <t>-</t>
  </si>
  <si>
    <t>Analysis of Variance - B</t>
  </si>
  <si>
    <t>D.F.</t>
  </si>
  <si>
    <t>Test for residual MSs</t>
  </si>
  <si>
    <t>F =</t>
  </si>
  <si>
    <t>D.F. =</t>
  </si>
  <si>
    <t>p(F) =</t>
  </si>
  <si>
    <t>Test for slopes</t>
  </si>
  <si>
    <t>D.F. = 1,</t>
  </si>
  <si>
    <t>Test for intercepts</t>
  </si>
  <si>
    <t>d(x/y)=</t>
  </si>
  <si>
    <t>V(d) =</t>
  </si>
  <si>
    <t>t =</t>
  </si>
  <si>
    <t>df =</t>
  </si>
  <si>
    <t>p(t) =</t>
  </si>
  <si>
    <t>(one-sided)</t>
  </si>
  <si>
    <t>Confidence level for conf. intervals %</t>
  </si>
  <si>
    <t>Lower conf. limit</t>
  </si>
  <si>
    <t>Test for separation (vertical distance, y)</t>
  </si>
  <si>
    <t>(2-sided)</t>
  </si>
  <si>
    <t>(1-sided)</t>
  </si>
  <si>
    <r>
      <t>å</t>
    </r>
    <r>
      <rPr>
        <sz val="8"/>
        <rFont val="Geneva"/>
      </rPr>
      <t xml:space="preserve"> X</t>
    </r>
  </si>
  <si>
    <r>
      <t>å</t>
    </r>
    <r>
      <rPr>
        <sz val="8"/>
        <rFont val="Geneva"/>
      </rPr>
      <t xml:space="preserve"> Y</t>
    </r>
  </si>
  <si>
    <r>
      <t>å</t>
    </r>
    <r>
      <rPr>
        <sz val="8"/>
        <rFont val="Geneva"/>
      </rPr>
      <t xml:space="preserve"> x^2</t>
    </r>
  </si>
  <si>
    <r>
      <t>å</t>
    </r>
    <r>
      <rPr>
        <sz val="8"/>
        <rFont val="Geneva"/>
      </rPr>
      <t xml:space="preserve"> y^2</t>
    </r>
  </si>
  <si>
    <r>
      <t>å</t>
    </r>
    <r>
      <rPr>
        <sz val="8"/>
        <rFont val="Geneva"/>
      </rPr>
      <t xml:space="preserve"> xy</t>
    </r>
  </si>
  <si>
    <r>
      <t xml:space="preserve">Conf. interval </t>
    </r>
    <r>
      <rPr>
        <sz val="8"/>
        <rFont val="Symbol"/>
        <family val="1"/>
        <charset val="2"/>
      </rPr>
      <t>±</t>
    </r>
  </si>
  <si>
    <t>Power no screen</t>
  </si>
  <si>
    <t>Power screen</t>
  </si>
  <si>
    <t>Test</t>
  </si>
  <si>
    <t>R</t>
  </si>
  <si>
    <t>ER 1</t>
  </si>
  <si>
    <t>Rec 1</t>
  </si>
  <si>
    <t>A</t>
  </si>
  <si>
    <t>B</t>
  </si>
  <si>
    <t>Pred.rec.</t>
  </si>
  <si>
    <t>Size</t>
  </si>
  <si>
    <t>Predicted effic.</t>
  </si>
  <si>
    <t>Rf =</t>
  </si>
  <si>
    <t>d50c =</t>
  </si>
  <si>
    <t>Alpha =</t>
  </si>
  <si>
    <t>SE =</t>
  </si>
  <si>
    <t>ER</t>
  </si>
  <si>
    <t xml:space="preserve">a = </t>
  </si>
  <si>
    <t xml:space="preserve">b = </t>
  </si>
  <si>
    <t xml:space="preserve">SSQ = </t>
  </si>
  <si>
    <t xml:space="preserve">Rmax = </t>
  </si>
  <si>
    <t>SolvStat</t>
  </si>
  <si>
    <t xml:space="preserve">Rf = </t>
  </si>
  <si>
    <t>Lower 90.0%</t>
  </si>
  <si>
    <t>Upper 90.0%</t>
  </si>
  <si>
    <t xml:space="preserve">m = </t>
  </si>
  <si>
    <t xml:space="preserve">d50c = </t>
  </si>
  <si>
    <t xml:space="preserve">Alpha = </t>
  </si>
  <si>
    <t>SE</t>
  </si>
  <si>
    <t>Uncorr.effic.</t>
  </si>
  <si>
    <t>Model pred.</t>
  </si>
  <si>
    <t>Pred.effic.</t>
  </si>
  <si>
    <t>Rf</t>
  </si>
  <si>
    <t>Alpha</t>
  </si>
  <si>
    <t>d50</t>
  </si>
  <si>
    <t>Lower CI</t>
  </si>
  <si>
    <t>Upper CI</t>
  </si>
  <si>
    <t>LCI 0</t>
  </si>
  <si>
    <t>UCI 0</t>
  </si>
  <si>
    <t>LCI 5</t>
  </si>
  <si>
    <t>UCI 5</t>
  </si>
  <si>
    <t>LCI 10</t>
  </si>
  <si>
    <t>UCI 10</t>
  </si>
  <si>
    <t>LCI 15</t>
  </si>
  <si>
    <t>UCI 15</t>
  </si>
  <si>
    <t>LCI 20</t>
  </si>
  <si>
    <t>UCI 20</t>
  </si>
  <si>
    <t>LCI 25</t>
  </si>
  <si>
    <t>UCI 25</t>
  </si>
  <si>
    <t>LCI 30</t>
  </si>
  <si>
    <t>UCI 30</t>
  </si>
  <si>
    <t>LCI 35</t>
  </si>
  <si>
    <t>UCI 35</t>
  </si>
  <si>
    <t>LCI 40</t>
  </si>
  <si>
    <t>UCI 40</t>
  </si>
  <si>
    <t>LCI 45</t>
  </si>
  <si>
    <t>UCI 45</t>
  </si>
  <si>
    <t>LCI 50</t>
  </si>
  <si>
    <t>UCI 50</t>
  </si>
  <si>
    <t>LCI 55</t>
  </si>
  <si>
    <t>UCI 55</t>
  </si>
  <si>
    <t>LCI 60</t>
  </si>
  <si>
    <t>UCI 60</t>
  </si>
  <si>
    <t>LCI 65</t>
  </si>
  <si>
    <t>UCI 65</t>
  </si>
  <si>
    <t>LCI 70</t>
  </si>
  <si>
    <t>UCI 70</t>
  </si>
  <si>
    <t>LCI 75</t>
  </si>
  <si>
    <t>UCI 75</t>
  </si>
  <si>
    <t>LCI 80</t>
  </si>
  <si>
    <t>UCI 80</t>
  </si>
  <si>
    <t>LCI 85</t>
  </si>
  <si>
    <t>UCI 85</t>
  </si>
  <si>
    <t>LCI 90</t>
  </si>
  <si>
    <t>UCI 90</t>
  </si>
  <si>
    <t>LCI 95</t>
  </si>
  <si>
    <t>UCI 95</t>
  </si>
  <si>
    <t>LCI 100</t>
  </si>
  <si>
    <t>UCI 100</t>
  </si>
  <si>
    <t>LCL</t>
  </si>
  <si>
    <t>UCL</t>
  </si>
  <si>
    <t>Mean size</t>
  </si>
  <si>
    <t>Euc</t>
  </si>
  <si>
    <t>ln size</t>
  </si>
  <si>
    <t>ln ln Euc</t>
  </si>
  <si>
    <t>Efficiency</t>
  </si>
  <si>
    <t>Parameter</t>
  </si>
  <si>
    <t>Std. error</t>
  </si>
  <si>
    <t>R-sq =</t>
  </si>
  <si>
    <t>Predicted ln ln Euc</t>
  </si>
  <si>
    <t>Pred Euc</t>
  </si>
  <si>
    <r>
      <t>Size (</t>
    </r>
    <r>
      <rPr>
        <b/>
        <sz val="10"/>
        <rFont val="Symbol"/>
        <family val="1"/>
        <charset val="2"/>
      </rPr>
      <t>m</t>
    </r>
    <r>
      <rPr>
        <b/>
        <sz val="10"/>
        <rFont val="Arial"/>
        <family val="2"/>
      </rPr>
      <t>m)</t>
    </r>
  </si>
  <si>
    <t>MCy</t>
  </si>
  <si>
    <t>This spreadsheet uses MCSimSolver to Monte Carlo the uncertainties of a</t>
  </si>
  <si>
    <t>Solver fit to the Whiten classification model.  Cols A &amp; B are the original</t>
  </si>
  <si>
    <t xml:space="preserve">data.  Use Solver to fit the 3 parameters ('original parameters' in B16:18) </t>
  </si>
  <si>
    <t>and copy the predicted y-values to col C.  MCy in col D then calculates</t>
  </si>
  <si>
    <t>Create cols K-N to generate predicted efficiency (y) for a range of sizes (x),</t>
  </si>
  <si>
    <t>MCSimSolver, and run 1000 Solver model fits on the randomly varying</t>
  </si>
  <si>
    <t>y-values.  1000 values of the selected cells will be written to this or</t>
  </si>
  <si>
    <t>The values shown in this worksheet are the generated parameters and the</t>
  </si>
  <si>
    <t xml:space="preserve">efficiencies from Col L.  The percentiles of the efficiencies give the CIs for the </t>
  </si>
  <si>
    <t xml:space="preserve"> 2-sided t</t>
  </si>
  <si>
    <t>d50c</t>
  </si>
  <si>
    <t>Upper 95% CL</t>
  </si>
  <si>
    <t>Lower 95% CL</t>
  </si>
  <si>
    <t>Std. dev.</t>
  </si>
  <si>
    <t>Recovery 1</t>
  </si>
  <si>
    <t>ER 2</t>
  </si>
  <si>
    <t>Recovery 2</t>
  </si>
  <si>
    <t>95% LCL</t>
  </si>
  <si>
    <t>95% UCL</t>
  </si>
  <si>
    <t>Original fit</t>
  </si>
  <si>
    <t>ER = 10</t>
  </si>
  <si>
    <t>ER = 12</t>
  </si>
  <si>
    <t>ER = 14</t>
  </si>
  <si>
    <t>ER = 16</t>
  </si>
  <si>
    <t>ER = 18</t>
  </si>
  <si>
    <t>ER = 20</t>
  </si>
  <si>
    <t>ER = 22</t>
  </si>
  <si>
    <t>ER = 24</t>
  </si>
  <si>
    <t>ER = 26</t>
  </si>
  <si>
    <t>ER = 28</t>
  </si>
  <si>
    <t>ER = 11</t>
  </si>
  <si>
    <t>ER = 13</t>
  </si>
  <si>
    <t>ER = 15</t>
  </si>
  <si>
    <t>ER = 17</t>
  </si>
  <si>
    <t>ER = 19</t>
  </si>
  <si>
    <t>ER = 21</t>
  </si>
  <si>
    <t>ER = 23</t>
  </si>
  <si>
    <t>ER = 25</t>
  </si>
  <si>
    <t>ER = 27</t>
  </si>
  <si>
    <t>ER = 29</t>
  </si>
  <si>
    <t>ER = 30</t>
  </si>
  <si>
    <t>MC 17 1</t>
  </si>
  <si>
    <t>MC 17 2</t>
  </si>
  <si>
    <t>Diff</t>
  </si>
  <si>
    <t>17 2</t>
  </si>
  <si>
    <t>17 1</t>
  </si>
  <si>
    <t xml:space="preserve">z = </t>
  </si>
  <si>
    <t>MC 25 1</t>
  </si>
  <si>
    <t>MC 25 2</t>
  </si>
  <si>
    <t>1-sided P(z) =</t>
  </si>
  <si>
    <t>2-sided P(z) =</t>
  </si>
  <si>
    <t>Desired confidence level %</t>
  </si>
  <si>
    <t>Mean difference</t>
  </si>
  <si>
    <t>P-value for difference = 0</t>
  </si>
  <si>
    <t>Confidence level</t>
  </si>
  <si>
    <r>
      <t xml:space="preserve">2-sided confidence limits </t>
    </r>
    <r>
      <rPr>
        <b/>
        <sz val="10"/>
        <rFont val="Symbol"/>
        <family val="1"/>
        <charset val="2"/>
      </rPr>
      <t>±</t>
    </r>
  </si>
  <si>
    <t>Lower confidence limit</t>
  </si>
  <si>
    <t>1-sided</t>
  </si>
  <si>
    <t>2-sided</t>
  </si>
  <si>
    <t>etc.</t>
  </si>
  <si>
    <t>A - B</t>
  </si>
  <si>
    <t>Recovery (%) at ER = 17</t>
  </si>
  <si>
    <t>Condition A</t>
  </si>
  <si>
    <t>Condition B</t>
  </si>
  <si>
    <t>Recovery (%) at ER = 25</t>
  </si>
  <si>
    <t>Mean A-B</t>
  </si>
  <si>
    <t>95% LCL of A-B</t>
  </si>
  <si>
    <t>95% UCL of A-B</t>
  </si>
  <si>
    <t>1-sided P(z)</t>
  </si>
  <si>
    <t>2-sided P(z)</t>
  </si>
  <si>
    <t>Std.Dev. A-B</t>
  </si>
  <si>
    <t>z-value</t>
  </si>
  <si>
    <t>2-sided 95% LCL</t>
  </si>
  <si>
    <t>2-sided 95% UCL</t>
  </si>
  <si>
    <t>1-sided 95% LCL</t>
  </si>
  <si>
    <t>RD</t>
  </si>
  <si>
    <t>Holtham SDs</t>
  </si>
  <si>
    <t>No weights</t>
  </si>
  <si>
    <t>Partition no.(%)</t>
  </si>
  <si>
    <t>Std.dev.</t>
  </si>
  <si>
    <t xml:space="preserve">Rho 50 = </t>
  </si>
  <si>
    <t xml:space="preserve">Ep = </t>
  </si>
  <si>
    <t>Pred. part. no.</t>
  </si>
  <si>
    <t xml:space="preserve">SE = </t>
  </si>
  <si>
    <t>P(Chisquare)</t>
  </si>
  <si>
    <t>Pred.Part.No.</t>
  </si>
  <si>
    <t>Ore</t>
  </si>
  <si>
    <t>Ore*Solids</t>
  </si>
  <si>
    <t>Cu Recovery %</t>
  </si>
  <si>
    <t>Predicted Cu Recovery %</t>
  </si>
  <si>
    <t>a0 =</t>
  </si>
  <si>
    <t>a1 =</t>
  </si>
  <si>
    <t>a2 =</t>
  </si>
  <si>
    <t xml:space="preserve">Variance </t>
  </si>
  <si>
    <t>Wtd. resids</t>
  </si>
  <si>
    <t>Mean rec.</t>
  </si>
  <si>
    <t>Var. res.</t>
  </si>
  <si>
    <t>Flow Q</t>
  </si>
  <si>
    <t>Pressure P</t>
  </si>
  <si>
    <t>Density rho</t>
  </si>
  <si>
    <t>Viscosity eta</t>
  </si>
  <si>
    <t>Re</t>
  </si>
  <si>
    <t>A1</t>
  </si>
  <si>
    <t>A2</t>
  </si>
  <si>
    <t>A3</t>
  </si>
  <si>
    <t>A4</t>
  </si>
  <si>
    <t>B1</t>
  </si>
  <si>
    <t>B2</t>
  </si>
  <si>
    <t>B3</t>
  </si>
  <si>
    <t>B4</t>
  </si>
  <si>
    <t>B5</t>
  </si>
  <si>
    <t>C1</t>
  </si>
  <si>
    <t>C2</t>
  </si>
  <si>
    <t>C3</t>
  </si>
  <si>
    <t>C4</t>
  </si>
  <si>
    <t>D1</t>
  </si>
  <si>
    <t>D2</t>
  </si>
  <si>
    <t>D3</t>
  </si>
  <si>
    <t>D4</t>
  </si>
  <si>
    <t>D5</t>
  </si>
  <si>
    <t>E1</t>
  </si>
  <si>
    <t>E2</t>
  </si>
  <si>
    <t>M1</t>
  </si>
  <si>
    <t>M2</t>
  </si>
  <si>
    <t>M3</t>
  </si>
  <si>
    <t>M4</t>
  </si>
  <si>
    <t>Pred.press.</t>
  </si>
  <si>
    <t xml:space="preserve">K = </t>
  </si>
  <si>
    <t>Std. errors</t>
  </si>
  <si>
    <t>R2, SE of regre.</t>
  </si>
  <si>
    <t>X1 Aspect ratio</t>
  </si>
  <si>
    <t>X4 Crowder</t>
  </si>
  <si>
    <t>X5 Air flow rate</t>
  </si>
  <si>
    <t>X7 Feed Cu %</t>
  </si>
  <si>
    <t>X6 Froth depth</t>
  </si>
  <si>
    <t>X1 AR =</t>
  </si>
  <si>
    <t>X2 Tip.vel =</t>
  </si>
  <si>
    <t>X5 Air =</t>
  </si>
  <si>
    <t>X7 Cu FG =</t>
  </si>
  <si>
    <t xml:space="preserve">SST = </t>
  </si>
  <si>
    <t>SST =</t>
  </si>
  <si>
    <t>Model</t>
  </si>
  <si>
    <t>DF</t>
  </si>
  <si>
    <t>Compare by extra sum of squares</t>
  </si>
  <si>
    <t>Power</t>
  </si>
  <si>
    <t>Feed</t>
  </si>
  <si>
    <t>Feedrate (no screen)</t>
  </si>
  <si>
    <t>Power (no screen)</t>
  </si>
  <si>
    <t>Feedrate (screen)</t>
  </si>
  <si>
    <t>Power (Screen)</t>
  </si>
  <si>
    <t>Zn rec.%</t>
  </si>
  <si>
    <t>% Oretype A</t>
  </si>
  <si>
    <t>Mean CofV % =</t>
  </si>
  <si>
    <t>X1 = Aspect ratio</t>
  </si>
  <si>
    <t>X2 = Imp. tip vel.</t>
  </si>
  <si>
    <t>X5 = Air flow rate</t>
  </si>
  <si>
    <t>Y = Cu Rec. %</t>
  </si>
  <si>
    <t>Y Cu Rec. %</t>
  </si>
  <si>
    <t>X2 Imp. tip vel.</t>
  </si>
  <si>
    <t>Predicted Y Cu Rec. %</t>
  </si>
  <si>
    <t>Correlation coefficients, R</t>
  </si>
  <si>
    <t>Calculation of recovery for given conditions</t>
  </si>
  <si>
    <t>Final model after trying</t>
  </si>
  <si>
    <t>different variables and</t>
  </si>
  <si>
    <t>eliminating non-signficant</t>
  </si>
  <si>
    <t>terms.</t>
  </si>
  <si>
    <t>Statistically significant P-values</t>
  </si>
  <si>
    <t>Bougainville data</t>
  </si>
  <si>
    <t>Mean x</t>
  </si>
  <si>
    <t>n=normal, t=trial</t>
  </si>
  <si>
    <t>Mean y</t>
  </si>
  <si>
    <t>mean feed grades</t>
  </si>
  <si>
    <t xml:space="preserve">P(R) </t>
  </si>
  <si>
    <t>mean recoveries</t>
  </si>
  <si>
    <t>intercepts</t>
  </si>
  <si>
    <t>gradients</t>
  </si>
  <si>
    <t>p = significance of R(A)</t>
  </si>
  <si>
    <t>p = significance of R(B)</t>
  </si>
  <si>
    <t>linear regression of A</t>
  </si>
  <si>
    <t>Signficance of difference in data scatter</t>
  </si>
  <si>
    <t>Signficance of difference in gradients</t>
  </si>
  <si>
    <t>linear regression of B</t>
  </si>
  <si>
    <t>Signficance of difference in intercepts</t>
  </si>
  <si>
    <t>Test for separation of lines (y axis)</t>
  </si>
  <si>
    <t>Separation (d)</t>
  </si>
  <si>
    <t>d = separation of lines (y axis)</t>
  </si>
  <si>
    <t>Signficance of diff. in separations</t>
  </si>
  <si>
    <t>Confidence level for conf. intervals % :</t>
  </si>
  <si>
    <t>Choose this conf. level</t>
  </si>
  <si>
    <t>p = significance of</t>
  </si>
  <si>
    <t>CI on separation</t>
  </si>
  <si>
    <t>difference in residual MSs</t>
  </si>
  <si>
    <t>Lower conf.limit on separation</t>
  </si>
  <si>
    <t>Feedrate screen</t>
  </si>
  <si>
    <t>Feedrate no screen</t>
  </si>
  <si>
    <t>difference in slopes</t>
  </si>
  <si>
    <t xml:space="preserve">p = significance of </t>
  </si>
  <si>
    <t>difference in  intercepts</t>
  </si>
  <si>
    <t>d = mean separation of lines</t>
  </si>
  <si>
    <t>p = significance of sepn.</t>
  </si>
  <si>
    <t>Use these values</t>
  </si>
  <si>
    <t>for decision-making.</t>
  </si>
  <si>
    <t>Set the desired conf.level</t>
  </si>
  <si>
    <t>for the confidence limits on</t>
  </si>
  <si>
    <t>the separation.</t>
  </si>
  <si>
    <t>Enter this value</t>
  </si>
  <si>
    <t>Note: calculations hidden</t>
  </si>
  <si>
    <t>in columns R-W</t>
  </si>
  <si>
    <t>Trendline correlation coefficients</t>
  </si>
  <si>
    <t>Signficance of correlation coefficients</t>
  </si>
  <si>
    <t>in columns M-R</t>
  </si>
  <si>
    <t>Pred.Rec.%</t>
  </si>
  <si>
    <r>
      <t>Size (</t>
    </r>
    <r>
      <rPr>
        <b/>
        <sz val="10"/>
        <rFont val="Arial"/>
        <family val="2"/>
      </rPr>
      <t>µ</t>
    </r>
    <r>
      <rPr>
        <b/>
        <sz val="10"/>
        <rFont val="Arial"/>
        <family val="2"/>
      </rPr>
      <t>m)</t>
    </r>
  </si>
  <si>
    <t>Geo. mean size</t>
  </si>
  <si>
    <t>Uncorr.effic.%</t>
  </si>
  <si>
    <t>Parameter fit</t>
  </si>
  <si>
    <t>Pred.corr.effic.</t>
  </si>
  <si>
    <t>Original parameters (see Ex.6.9)</t>
  </si>
  <si>
    <t>1,000 values of parameters</t>
  </si>
  <si>
    <t>and efficiencies at different</t>
  </si>
  <si>
    <t>sizes generated by</t>
  </si>
  <si>
    <t>MCSimSolver</t>
  </si>
  <si>
    <t>line (mean), as shown in the graph to the right. The values in sheet 'Ex.6.11-CIs preds'</t>
  </si>
  <si>
    <t xml:space="preserve">are the generated values of the CIs in cols M &amp; N. </t>
  </si>
  <si>
    <t>the original model predicted y  plus a random error term using the SE in cell B21.</t>
  </si>
  <si>
    <t>Cols E &amp; Fare the new predictions and squares using MCy as the y-values.</t>
  </si>
  <si>
    <t>plus CIs calculated as ± t x SE.  Select eg I1:3 and cols L-N, invoke</t>
  </si>
  <si>
    <t>another worksheet (see cols Q-AN).  These can be summarised as means, percentiles etc.</t>
  </si>
  <si>
    <t>Mean CI</t>
  </si>
  <si>
    <t>The 95% confidence</t>
  </si>
  <si>
    <t>intervals are estimated</t>
  </si>
  <si>
    <t>values of predicted</t>
  </si>
  <si>
    <t>recovery from running</t>
  </si>
  <si>
    <t>as the mean 0.025 and</t>
  </si>
  <si>
    <t>0.975 percentiles of 1,000</t>
  </si>
  <si>
    <t>MCSimSolver (not shown).</t>
  </si>
  <si>
    <t>Rec 2</t>
  </si>
  <si>
    <t>Parameters</t>
  </si>
  <si>
    <t>Separate models</t>
  </si>
  <si>
    <t>Global fit of all data</t>
  </si>
  <si>
    <t>Right click on chart and select '3-D Rotation' to rotate surface</t>
  </si>
  <si>
    <t>Template from Excel 2003 Bible</t>
  </si>
  <si>
    <t>by John Walkenbach (Wiley)</t>
  </si>
  <si>
    <t>at ER = 17</t>
  </si>
  <si>
    <t>at ER = 25</t>
  </si>
  <si>
    <t>SSE</t>
  </si>
  <si>
    <t>P(F)</t>
  </si>
  <si>
    <t>---</t>
  </si>
  <si>
    <t>Global fit (all data)</t>
  </si>
  <si>
    <t>Fit 1 (1st data set)</t>
  </si>
  <si>
    <t>Fit 2 (2nd data set)</t>
  </si>
  <si>
    <t>Fit 1 + Fit 2</t>
  </si>
  <si>
    <t>Difference: Global - (Fit 1 + Fit 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</si>
</sst>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"/>
    <numFmt numFmtId="165" formatCode="0.000"/>
    <numFmt numFmtId="166" formatCode="0.00000"/>
    <numFmt numFmtId="167" formatCode="0.0000"/>
    <numFmt numFmtId="168" formatCode="0.0%"/>
    <numFmt numFmtId="169" formatCode="0.000E+00"/>
  </numFmts>
  <fonts count="45">
    <font>
      <sz val="10"/>
      <name val="Arial"/>
    </font>
    <font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i/>
      <sz val="10"/>
      <name val="Arial"/>
      <family val="2"/>
    </font>
    <font>
      <sz val="12"/>
      <color indexed="14"/>
      <name val="Arial"/>
      <family val="2"/>
    </font>
    <font>
      <b/>
      <sz val="12"/>
      <name val="Arial MT"/>
      <family val="2"/>
    </font>
    <font>
      <b/>
      <sz val="8"/>
      <name val="Arial"/>
      <family val="2"/>
    </font>
    <font>
      <sz val="8"/>
      <name val="Arial"/>
      <family val="2"/>
    </font>
    <font>
      <b/>
      <sz val="14"/>
      <name val="Arial"/>
      <family val="2"/>
    </font>
    <font>
      <b/>
      <sz val="11"/>
      <color indexed="11"/>
      <name val="Arial"/>
      <family val="2"/>
    </font>
    <font>
      <sz val="11"/>
      <name val="Arial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sz val="10"/>
      <color indexed="8"/>
      <name val="Arial"/>
      <family val="2"/>
    </font>
    <font>
      <b/>
      <sz val="10"/>
      <color indexed="12"/>
      <name val="Arial"/>
      <family val="2"/>
    </font>
    <font>
      <sz val="10"/>
      <name val="Arial"/>
      <family val="2"/>
    </font>
    <font>
      <b/>
      <sz val="8"/>
      <name val="Geneva"/>
    </font>
    <font>
      <sz val="8"/>
      <name val="Geneva"/>
    </font>
    <font>
      <sz val="8"/>
      <name val="Symbol"/>
      <family val="1"/>
      <charset val="2"/>
    </font>
    <font>
      <b/>
      <sz val="10"/>
      <name val="Symbol"/>
      <family val="1"/>
      <charset val="2"/>
    </font>
    <font>
      <b/>
      <sz val="10"/>
      <name val="Arial"/>
      <family val="2"/>
    </font>
    <font>
      <i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2"/>
      <name val="Times New Roman"/>
      <family val="1"/>
    </font>
    <font>
      <b/>
      <i/>
      <sz val="8"/>
      <name val="Geneva"/>
    </font>
    <font>
      <i/>
      <sz val="8"/>
      <name val="Geneva"/>
    </font>
  </fonts>
  <fills count="3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64"/>
      </patternFill>
    </fill>
    <fill>
      <patternFill patternType="gray125">
        <fgColor indexed="8"/>
      </patternFill>
    </fill>
    <fill>
      <patternFill patternType="solid">
        <fgColor indexed="26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</fills>
  <borders count="2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6">
    <xf numFmtId="0" fontId="0" fillId="0" borderId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8" borderId="0" applyNumberFormat="0" applyBorder="0" applyAlignment="0" applyProtection="0"/>
    <xf numFmtId="0" fontId="24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9" borderId="0" applyNumberFormat="0" applyBorder="0" applyAlignment="0" applyProtection="0"/>
    <xf numFmtId="0" fontId="26" fillId="3" borderId="0" applyNumberFormat="0" applyBorder="0" applyAlignment="0" applyProtection="0"/>
    <xf numFmtId="0" fontId="27" fillId="20" borderId="1" applyNumberFormat="0" applyAlignment="0" applyProtection="0"/>
    <xf numFmtId="0" fontId="28" fillId="21" borderId="2" applyNumberFormat="0" applyAlignment="0" applyProtection="0"/>
    <xf numFmtId="168" fontId="6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4" borderId="0" applyNumberFormat="0" applyBorder="0" applyAlignment="0" applyProtection="0"/>
    <xf numFmtId="0" fontId="32" fillId="0" borderId="3" applyNumberFormat="0" applyFill="0" applyAlignment="0" applyProtection="0"/>
    <xf numFmtId="0" fontId="33" fillId="0" borderId="4" applyNumberFormat="0" applyFill="0" applyAlignment="0" applyProtection="0"/>
    <xf numFmtId="0" fontId="34" fillId="0" borderId="5" applyNumberFormat="0" applyFill="0" applyAlignment="0" applyProtection="0"/>
    <xf numFmtId="0" fontId="34" fillId="0" borderId="0" applyNumberFormat="0" applyFill="0" applyBorder="0" applyAlignment="0" applyProtection="0"/>
    <xf numFmtId="0" fontId="35" fillId="7" borderId="1" applyNumberFormat="0" applyAlignment="0" applyProtection="0"/>
    <xf numFmtId="0" fontId="36" fillId="0" borderId="6" applyNumberFormat="0" applyFill="0" applyAlignment="0" applyProtection="0"/>
    <xf numFmtId="0" fontId="37" fillId="22" borderId="0" applyNumberFormat="0" applyBorder="0" applyAlignment="0" applyProtection="0"/>
    <xf numFmtId="0" fontId="29" fillId="23" borderId="7" applyNumberFormat="0" applyFont="0" applyAlignment="0" applyProtection="0"/>
    <xf numFmtId="0" fontId="38" fillId="20" borderId="8" applyNumberFormat="0" applyAlignment="0" applyProtection="0"/>
    <xf numFmtId="0" fontId="1" fillId="24" borderId="0"/>
    <xf numFmtId="0" fontId="39" fillId="0" borderId="0" applyNumberFormat="0" applyFill="0" applyBorder="0" applyAlignment="0" applyProtection="0"/>
    <xf numFmtId="0" fontId="40" fillId="0" borderId="9" applyNumberFormat="0" applyFill="0" applyAlignment="0" applyProtection="0"/>
    <xf numFmtId="0" fontId="7" fillId="25" borderId="10"/>
    <xf numFmtId="0" fontId="41" fillId="0" borderId="0" applyNumberFormat="0" applyFill="0" applyBorder="0" applyAlignment="0" applyProtection="0"/>
    <xf numFmtId="0" fontId="17" fillId="0" borderId="0"/>
  </cellStyleXfs>
  <cellXfs count="177">
    <xf numFmtId="0" fontId="0" fillId="0" borderId="0" xfId="0"/>
    <xf numFmtId="0" fontId="3" fillId="0" borderId="0" xfId="0" applyFont="1" applyAlignment="1"/>
    <xf numFmtId="2" fontId="3" fillId="0" borderId="0" xfId="0" applyNumberFormat="1" applyFont="1" applyAlignment="1"/>
    <xf numFmtId="2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3" fillId="0" borderId="0" xfId="0" applyFont="1"/>
    <xf numFmtId="0" fontId="4" fillId="0" borderId="0" xfId="0" applyFont="1"/>
    <xf numFmtId="0" fontId="0" fillId="0" borderId="0" xfId="0" applyFill="1" applyBorder="1" applyAlignment="1"/>
    <xf numFmtId="0" fontId="0" fillId="0" borderId="11" xfId="0" applyFill="1" applyBorder="1" applyAlignment="1"/>
    <xf numFmtId="0" fontId="5" fillId="0" borderId="12" xfId="0" applyFont="1" applyFill="1" applyBorder="1" applyAlignment="1">
      <alignment horizontal="center"/>
    </xf>
    <xf numFmtId="0" fontId="5" fillId="0" borderId="12" xfId="0" applyFont="1" applyFill="1" applyBorder="1" applyAlignment="1">
      <alignment horizontal="centerContinuous"/>
    </xf>
    <xf numFmtId="0" fontId="4" fillId="0" borderId="0" xfId="0" applyFont="1" applyBorder="1"/>
    <xf numFmtId="164" fontId="9" fillId="0" borderId="0" xfId="0" applyNumberFormat="1" applyFont="1" applyFill="1" applyBorder="1" applyAlignment="1">
      <alignment horizontal="center"/>
    </xf>
    <xf numFmtId="0" fontId="0" fillId="0" borderId="0" xfId="0" applyBorder="1"/>
    <xf numFmtId="0" fontId="5" fillId="0" borderId="0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/>
    </xf>
    <xf numFmtId="0" fontId="0" fillId="0" borderId="0" xfId="0" applyFill="1" applyBorder="1"/>
    <xf numFmtId="0" fontId="10" fillId="0" borderId="0" xfId="0" applyFont="1"/>
    <xf numFmtId="0" fontId="11" fillId="0" borderId="0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right" vertical="center"/>
    </xf>
    <xf numFmtId="0" fontId="3" fillId="0" borderId="13" xfId="0" applyFont="1" applyBorder="1" applyAlignment="1">
      <alignment horizontal="right"/>
    </xf>
    <xf numFmtId="2" fontId="0" fillId="0" borderId="13" xfId="0" applyNumberFormat="1" applyBorder="1"/>
    <xf numFmtId="0" fontId="3" fillId="0" borderId="0" xfId="0" applyFont="1" applyAlignment="1">
      <alignment horizontal="right"/>
    </xf>
    <xf numFmtId="0" fontId="0" fillId="0" borderId="0" xfId="0" quotePrefix="1"/>
    <xf numFmtId="0" fontId="3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horizontal="left" vertical="center"/>
    </xf>
    <xf numFmtId="0" fontId="14" fillId="0" borderId="0" xfId="0" applyFont="1" applyAlignment="1">
      <alignment horizontal="right"/>
    </xf>
    <xf numFmtId="0" fontId="0" fillId="26" borderId="13" xfId="0" applyFill="1" applyBorder="1" applyProtection="1">
      <protection locked="0"/>
    </xf>
    <xf numFmtId="2" fontId="14" fillId="0" borderId="0" xfId="0" applyNumberFormat="1" applyFont="1" applyFill="1"/>
    <xf numFmtId="0" fontId="15" fillId="0" borderId="0" xfId="0" applyFont="1"/>
    <xf numFmtId="0" fontId="16" fillId="0" borderId="0" xfId="0" applyFont="1" applyAlignment="1">
      <alignment horizontal="right"/>
    </xf>
    <xf numFmtId="167" fontId="0" fillId="0" borderId="14" xfId="0" applyNumberFormat="1" applyBorder="1"/>
    <xf numFmtId="164" fontId="3" fillId="26" borderId="13" xfId="0" applyNumberFormat="1" applyFont="1" applyFill="1" applyBorder="1"/>
    <xf numFmtId="0" fontId="17" fillId="0" borderId="0" xfId="0" applyFont="1"/>
    <xf numFmtId="0" fontId="4" fillId="0" borderId="0" xfId="0" applyFont="1" applyAlignment="1">
      <alignment horizontal="left"/>
    </xf>
    <xf numFmtId="0" fontId="0" fillId="0" borderId="0" xfId="0" applyAlignment="1">
      <alignment horizontal="left"/>
    </xf>
    <xf numFmtId="2" fontId="0" fillId="0" borderId="0" xfId="0" applyNumberFormat="1"/>
    <xf numFmtId="0" fontId="0" fillId="0" borderId="0" xfId="0" applyAlignment="1">
      <alignment horizontal="right"/>
    </xf>
    <xf numFmtId="164" fontId="0" fillId="0" borderId="0" xfId="0" applyNumberFormat="1" applyAlignment="1">
      <alignment horizontal="center"/>
    </xf>
    <xf numFmtId="2" fontId="0" fillId="0" borderId="0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5" fillId="0" borderId="0" xfId="0" applyFont="1" applyFill="1" applyBorder="1" applyAlignment="1">
      <alignment horizontal="centerContinuous"/>
    </xf>
    <xf numFmtId="0" fontId="0" fillId="0" borderId="15" xfId="0" applyBorder="1" applyAlignment="1">
      <alignment horizontal="center"/>
    </xf>
    <xf numFmtId="0" fontId="0" fillId="0" borderId="0" xfId="0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0" fillId="0" borderId="16" xfId="0" applyNumberForma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165" fontId="0" fillId="0" borderId="14" xfId="0" applyNumberForma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8" fillId="0" borderId="18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18" xfId="0" quotePrefix="1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Border="1"/>
    <xf numFmtId="0" fontId="20" fillId="0" borderId="0" xfId="0" applyFont="1" applyAlignment="1">
      <alignment horizontal="center"/>
    </xf>
    <xf numFmtId="2" fontId="19" fillId="0" borderId="0" xfId="0" applyNumberFormat="1" applyFont="1"/>
    <xf numFmtId="0" fontId="19" fillId="0" borderId="0" xfId="0" applyFont="1" applyBorder="1" applyAlignment="1">
      <alignment horizontal="center"/>
    </xf>
    <xf numFmtId="0" fontId="19" fillId="27" borderId="0" xfId="0" applyFont="1" applyFill="1" applyAlignment="1">
      <alignment horizontal="left"/>
    </xf>
    <xf numFmtId="0" fontId="19" fillId="0" borderId="0" xfId="0" applyFont="1" applyAlignment="1">
      <alignment horizontal="left"/>
    </xf>
    <xf numFmtId="0" fontId="19" fillId="0" borderId="0" xfId="0" quotePrefix="1" applyFont="1" applyAlignment="1">
      <alignment horizontal="center"/>
    </xf>
    <xf numFmtId="0" fontId="18" fillId="0" borderId="0" xfId="0" applyFont="1" applyAlignment="1">
      <alignment horizontal="left"/>
    </xf>
    <xf numFmtId="0" fontId="19" fillId="0" borderId="0" xfId="0" applyFont="1" applyBorder="1" applyAlignment="1">
      <alignment horizontal="left"/>
    </xf>
    <xf numFmtId="0" fontId="19" fillId="27" borderId="0" xfId="0" applyFont="1" applyFill="1" applyAlignment="1">
      <alignment horizontal="center"/>
    </xf>
    <xf numFmtId="0" fontId="0" fillId="27" borderId="0" xfId="0" applyFill="1"/>
    <xf numFmtId="0" fontId="19" fillId="27" borderId="0" xfId="0" applyFont="1" applyFill="1"/>
    <xf numFmtId="165" fontId="19" fillId="27" borderId="0" xfId="0" applyNumberFormat="1" applyFont="1" applyFill="1" applyAlignment="1">
      <alignment horizontal="center"/>
    </xf>
    <xf numFmtId="2" fontId="3" fillId="0" borderId="0" xfId="0" applyNumberFormat="1" applyFont="1" applyAlignment="1">
      <alignment horizontal="center"/>
    </xf>
    <xf numFmtId="165" fontId="0" fillId="0" borderId="0" xfId="0" applyNumberFormat="1"/>
    <xf numFmtId="0" fontId="17" fillId="0" borderId="0" xfId="0" applyFont="1" applyFill="1" applyBorder="1" applyAlignment="1">
      <alignment horizontal="left"/>
    </xf>
    <xf numFmtId="164" fontId="3" fillId="0" borderId="0" xfId="0" applyNumberFormat="1" applyFont="1" applyAlignment="1">
      <alignment horizontal="center"/>
    </xf>
    <xf numFmtId="2" fontId="0" fillId="0" borderId="0" xfId="0" applyNumberFormat="1" applyFill="1" applyAlignment="1">
      <alignment horizontal="center"/>
    </xf>
    <xf numFmtId="0" fontId="0" fillId="0" borderId="0" xfId="0" applyNumberFormat="1" applyAlignment="1">
      <alignment horizontal="center"/>
    </xf>
    <xf numFmtId="0" fontId="3" fillId="0" borderId="0" xfId="0" applyFont="1" applyBorder="1" applyAlignment="1">
      <alignment horizontal="center"/>
    </xf>
    <xf numFmtId="0" fontId="22" fillId="0" borderId="0" xfId="0" applyFont="1" applyAlignment="1">
      <alignment horizontal="center"/>
    </xf>
    <xf numFmtId="169" fontId="0" fillId="0" borderId="0" xfId="0" applyNumberFormat="1" applyAlignment="1">
      <alignment horizontal="center"/>
    </xf>
    <xf numFmtId="166" fontId="0" fillId="0" borderId="0" xfId="0" applyNumberFormat="1" applyAlignment="1">
      <alignment horizontal="left"/>
    </xf>
    <xf numFmtId="0" fontId="3" fillId="0" borderId="0" xfId="0" applyFont="1" applyAlignment="1">
      <alignment horizontal="left"/>
    </xf>
    <xf numFmtId="9" fontId="3" fillId="0" borderId="0" xfId="0" applyNumberFormat="1" applyFont="1" applyAlignment="1">
      <alignment horizontal="center"/>
    </xf>
    <xf numFmtId="2" fontId="1" fillId="0" borderId="0" xfId="0" applyNumberFormat="1" applyFont="1" applyFill="1" applyBorder="1" applyAlignment="1">
      <alignment horizontal="center"/>
    </xf>
    <xf numFmtId="2" fontId="1" fillId="0" borderId="0" xfId="0" applyNumberFormat="1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2" fontId="3" fillId="0" borderId="0" xfId="0" applyNumberFormat="1" applyFont="1" applyFill="1" applyAlignment="1">
      <alignment horizontal="center"/>
    </xf>
    <xf numFmtId="2" fontId="4" fillId="0" borderId="0" xfId="0" applyNumberFormat="1" applyFont="1" applyBorder="1" applyAlignment="1">
      <alignment horizontal="left"/>
    </xf>
    <xf numFmtId="0" fontId="0" fillId="0" borderId="0" xfId="0" applyFill="1"/>
    <xf numFmtId="0" fontId="0" fillId="28" borderId="0" xfId="0" applyFill="1" applyAlignment="1">
      <alignment horizontal="center"/>
    </xf>
    <xf numFmtId="165" fontId="0" fillId="27" borderId="0" xfId="0" applyNumberFormat="1" applyFill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2" fontId="3" fillId="0" borderId="0" xfId="0" applyNumberFormat="1" applyFont="1" applyFill="1" applyBorder="1" applyAlignment="1">
      <alignment horizontal="center"/>
    </xf>
    <xf numFmtId="165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0" fontId="3" fillId="0" borderId="0" xfId="0" applyFont="1" applyFill="1" applyBorder="1" applyAlignment="1">
      <alignment horizontal="right"/>
    </xf>
    <xf numFmtId="0" fontId="3" fillId="0" borderId="0" xfId="0" applyFont="1" applyFill="1" applyBorder="1"/>
    <xf numFmtId="0" fontId="23" fillId="0" borderId="0" xfId="0" applyFont="1"/>
    <xf numFmtId="165" fontId="0" fillId="0" borderId="0" xfId="0" applyNumberFormat="1" applyFill="1" applyAlignment="1">
      <alignment horizontal="center"/>
    </xf>
    <xf numFmtId="49" fontId="0" fillId="0" borderId="0" xfId="0" applyNumberFormat="1"/>
    <xf numFmtId="2" fontId="14" fillId="0" borderId="0" xfId="0" applyNumberFormat="1" applyFont="1"/>
    <xf numFmtId="0" fontId="14" fillId="0" borderId="0" xfId="0" applyFont="1"/>
    <xf numFmtId="0" fontId="0" fillId="27" borderId="0" xfId="0" applyFill="1" applyBorder="1" applyAlignment="1"/>
    <xf numFmtId="0" fontId="12" fillId="0" borderId="0" xfId="0" applyFont="1" applyFill="1" applyBorder="1" applyAlignment="1">
      <alignment horizontal="left" vertical="center"/>
    </xf>
    <xf numFmtId="0" fontId="4" fillId="0" borderId="0" xfId="0" applyFont="1" applyFill="1" applyBorder="1"/>
    <xf numFmtId="0" fontId="18" fillId="0" borderId="0" xfId="0" applyFont="1" applyBorder="1" applyAlignment="1">
      <alignment horizontal="center"/>
    </xf>
    <xf numFmtId="0" fontId="4" fillId="0" borderId="12" xfId="0" applyFont="1" applyFill="1" applyBorder="1" applyAlignment="1">
      <alignment horizontal="center"/>
    </xf>
    <xf numFmtId="0" fontId="0" fillId="27" borderId="11" xfId="0" applyFill="1" applyBorder="1" applyAlignment="1"/>
    <xf numFmtId="0" fontId="23" fillId="0" borderId="0" xfId="0" applyFont="1" applyFill="1" applyBorder="1" applyAlignment="1">
      <alignment horizontal="center"/>
    </xf>
    <xf numFmtId="1" fontId="0" fillId="0" borderId="0" xfId="0" applyNumberFormat="1" applyAlignment="1">
      <alignment horizontal="center"/>
    </xf>
    <xf numFmtId="0" fontId="43" fillId="0" borderId="0" xfId="0" applyFont="1" applyAlignment="1">
      <alignment horizontal="center"/>
    </xf>
    <xf numFmtId="0" fontId="44" fillId="0" borderId="0" xfId="0" applyFont="1" applyAlignment="1">
      <alignment horizontal="center"/>
    </xf>
    <xf numFmtId="0" fontId="18" fillId="0" borderId="0" xfId="0" applyFont="1" applyAlignment="1">
      <alignment horizontal="right"/>
    </xf>
    <xf numFmtId="0" fontId="44" fillId="0" borderId="0" xfId="0" applyFont="1" applyAlignment="1">
      <alignment horizontal="right"/>
    </xf>
    <xf numFmtId="49" fontId="19" fillId="0" borderId="0" xfId="0" applyNumberFormat="1" applyFont="1" applyAlignment="1">
      <alignment horizontal="center"/>
    </xf>
    <xf numFmtId="0" fontId="44" fillId="0" borderId="0" xfId="0" applyFont="1" applyAlignment="1">
      <alignment horizontal="left"/>
    </xf>
    <xf numFmtId="0" fontId="19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44" fillId="0" borderId="0" xfId="0" quotePrefix="1" applyFont="1" applyAlignment="1">
      <alignment horizontal="right"/>
    </xf>
    <xf numFmtId="167" fontId="19" fillId="27" borderId="0" xfId="0" applyNumberFormat="1" applyFont="1" applyFill="1" applyAlignment="1">
      <alignment horizontal="center"/>
    </xf>
    <xf numFmtId="167" fontId="19" fillId="0" borderId="0" xfId="0" applyNumberFormat="1" applyFont="1" applyAlignment="1">
      <alignment horizontal="center"/>
    </xf>
    <xf numFmtId="0" fontId="18" fillId="0" borderId="0" xfId="0" applyFont="1" applyFill="1" applyAlignment="1">
      <alignment horizontal="left"/>
    </xf>
    <xf numFmtId="0" fontId="19" fillId="29" borderId="0" xfId="0" applyFont="1" applyFill="1" applyAlignment="1">
      <alignment horizontal="center"/>
    </xf>
    <xf numFmtId="0" fontId="18" fillId="0" borderId="0" xfId="0" applyFont="1" applyFill="1" applyBorder="1" applyAlignment="1">
      <alignment horizontal="left"/>
    </xf>
    <xf numFmtId="0" fontId="18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right"/>
    </xf>
    <xf numFmtId="0" fontId="17" fillId="0" borderId="0" xfId="0" applyFont="1" applyFill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0" fontId="20" fillId="0" borderId="0" xfId="0" applyFont="1" applyFill="1" applyBorder="1" applyAlignment="1">
      <alignment horizontal="center"/>
    </xf>
    <xf numFmtId="0" fontId="19" fillId="0" borderId="0" xfId="0" applyFont="1" applyFill="1" applyBorder="1" applyAlignment="1">
      <alignment horizontal="left"/>
    </xf>
    <xf numFmtId="0" fontId="44" fillId="0" borderId="0" xfId="0" applyFont="1"/>
    <xf numFmtId="0" fontId="0" fillId="29" borderId="0" xfId="0" applyFill="1"/>
    <xf numFmtId="0" fontId="23" fillId="0" borderId="0" xfId="0" applyFont="1" applyFill="1" applyBorder="1"/>
    <xf numFmtId="0" fontId="42" fillId="0" borderId="0" xfId="0" applyFont="1" applyFill="1" applyBorder="1"/>
    <xf numFmtId="0" fontId="17" fillId="0" borderId="0" xfId="0" applyFont="1" applyFill="1" applyBorder="1"/>
    <xf numFmtId="0" fontId="8" fillId="0" borderId="0" xfId="0" applyFont="1" applyAlignment="1">
      <alignment horizontal="center"/>
    </xf>
    <xf numFmtId="165" fontId="17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0" fontId="4" fillId="0" borderId="0" xfId="0" applyFont="1" applyBorder="1" applyAlignment="1">
      <alignment horizontal="left"/>
    </xf>
    <xf numFmtId="0" fontId="3" fillId="0" borderId="0" xfId="0" applyFont="1" applyFill="1"/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right"/>
    </xf>
    <xf numFmtId="0" fontId="5" fillId="0" borderId="0" xfId="45" applyFont="1"/>
    <xf numFmtId="167" fontId="0" fillId="0" borderId="0" xfId="0" applyNumberFormat="1"/>
    <xf numFmtId="167" fontId="0" fillId="0" borderId="0" xfId="0" applyNumberFormat="1" applyAlignment="1">
      <alignment horizontal="center"/>
    </xf>
    <xf numFmtId="2" fontId="1" fillId="0" borderId="0" xfId="0" applyNumberFormat="1" applyFont="1" applyAlignment="1">
      <alignment horizontal="center"/>
    </xf>
    <xf numFmtId="0" fontId="4" fillId="0" borderId="0" xfId="0" applyFont="1" applyFill="1" applyAlignment="1">
      <alignment horizontal="center"/>
    </xf>
    <xf numFmtId="0" fontId="3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0" fillId="30" borderId="0" xfId="0" applyFill="1"/>
    <xf numFmtId="0" fontId="17" fillId="0" borderId="0" xfId="0" applyFont="1" applyFill="1" applyAlignment="1">
      <alignment horizontal="left"/>
    </xf>
    <xf numFmtId="168" fontId="0" fillId="0" borderId="0" xfId="0" applyNumberFormat="1" applyFill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3" fillId="0" borderId="19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3" fillId="0" borderId="2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center"/>
    </xf>
    <xf numFmtId="0" fontId="1" fillId="0" borderId="0" xfId="0" applyFont="1" applyFill="1" applyBorder="1"/>
    <xf numFmtId="0" fontId="1" fillId="0" borderId="0" xfId="0" quotePrefix="1" applyFont="1" applyFill="1" applyBorder="1" applyAlignment="1">
      <alignment horizontal="center"/>
    </xf>
    <xf numFmtId="0" fontId="0" fillId="0" borderId="0" xfId="0" quotePrefix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/>
    <xf numFmtId="0" fontId="0" fillId="30" borderId="0" xfId="0" applyFill="1" applyAlignment="1">
      <alignment horizontal="center"/>
    </xf>
  </cellXfs>
  <cellStyles count="46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Data" xfId="28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11" xfId="45"/>
    <cellStyle name="Note" xfId="38" builtinId="10" customBuiltin="1"/>
    <cellStyle name="Output" xfId="39" builtinId="21" customBuiltin="1"/>
    <cellStyle name="SEHeader" xfId="40"/>
    <cellStyle name="Title" xfId="41" builtinId="15" customBuiltin="1"/>
    <cellStyle name="Total" xfId="42" builtinId="25" customBuiltin="1"/>
    <cellStyle name="User_Defined_A" xfId="43"/>
    <cellStyle name="Warning Text" xfId="4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1910202514110153"/>
          <c:y val="0.10276699675572187"/>
          <c:w val="0.70505908090277536"/>
          <c:h val="0.66403290211389521"/>
        </c:manualLayout>
      </c:layout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marker>
            <c:symbol val="diamond"/>
            <c:size val="4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spPr>
              <a:ln w="12700">
                <a:solidFill>
                  <a:srgbClr val="00000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0.2297336948466657"/>
                  <c:y val="-0.47539377248865927"/>
                </c:manualLayout>
              </c:layout>
              <c:numFmt formatCode="General" sourceLinked="0"/>
              <c:spPr>
                <a:solidFill>
                  <a:srgbClr val="FFFFFF"/>
                </a:solidFill>
                <a:ln w="25400">
                  <a:noFill/>
                </a:ln>
              </c:spPr>
              <c:txPr>
                <a:bodyPr/>
                <a:lstStyle/>
                <a:p>
                  <a:pPr>
                    <a:defRPr sz="8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16"/>
              <c:pt idx="0">
                <c:v>1.1764705882352942</c:v>
              </c:pt>
              <c:pt idx="1">
                <c:v>0.94339622641509424</c:v>
              </c:pt>
              <c:pt idx="2">
                <c:v>1.0416666666666667</c:v>
              </c:pt>
              <c:pt idx="3">
                <c:v>1.0989010989010988</c:v>
              </c:pt>
              <c:pt idx="4">
                <c:v>2.5</c:v>
              </c:pt>
              <c:pt idx="5">
                <c:v>3.5714285714285712</c:v>
              </c:pt>
              <c:pt idx="6">
                <c:v>1.25</c:v>
              </c:pt>
              <c:pt idx="7">
                <c:v>2.0408163265306123</c:v>
              </c:pt>
              <c:pt idx="8">
                <c:v>5</c:v>
              </c:pt>
              <c:pt idx="9">
                <c:v>0.76923076923076916</c:v>
              </c:pt>
              <c:pt idx="10">
                <c:v>2.5</c:v>
              </c:pt>
              <c:pt idx="11">
                <c:v>5</c:v>
              </c:pt>
              <c:pt idx="12">
                <c:v>1.0869565217391304</c:v>
              </c:pt>
              <c:pt idx="13">
                <c:v>4.7619047619047619</c:v>
              </c:pt>
              <c:pt idx="14">
                <c:v>5.8823529411764701</c:v>
              </c:pt>
              <c:pt idx="15">
                <c:v>3.2258064516129035</c:v>
              </c:pt>
            </c:numLit>
          </c:xVal>
          <c:yVal>
            <c:numLit>
              <c:formatCode>General</c:formatCode>
              <c:ptCount val="16"/>
              <c:pt idx="0">
                <c:v>64.421576535266226</c:v>
              </c:pt>
              <c:pt idx="1">
                <c:v>63.144338238377465</c:v>
              </c:pt>
              <c:pt idx="2">
                <c:v>70.33747337224591</c:v>
              </c:pt>
              <c:pt idx="3">
                <c:v>68.707141080966736</c:v>
              </c:pt>
              <c:pt idx="4">
                <c:v>58.482447411401793</c:v>
              </c:pt>
              <c:pt idx="5">
                <c:v>51.225851539811075</c:v>
              </c:pt>
              <c:pt idx="6">
                <c:v>70.112080052211368</c:v>
              </c:pt>
              <c:pt idx="7">
                <c:v>56.733420894598638</c:v>
              </c:pt>
              <c:pt idx="8">
                <c:v>38.127212114272062</c:v>
              </c:pt>
              <c:pt idx="9">
                <c:v>72.318689426279576</c:v>
              </c:pt>
              <c:pt idx="10">
                <c:v>50.981437229163191</c:v>
              </c:pt>
              <c:pt idx="11">
                <c:v>37.095483304767228</c:v>
              </c:pt>
              <c:pt idx="12">
                <c:v>69.658011805783858</c:v>
              </c:pt>
              <c:pt idx="13">
                <c:v>45.458346584511446</c:v>
              </c:pt>
              <c:pt idx="14">
                <c:v>37.661336337023577</c:v>
              </c:pt>
              <c:pt idx="15">
                <c:v>57.615555931585504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609792"/>
        <c:axId val="162779904"/>
      </c:scatterChart>
      <c:valAx>
        <c:axId val="162609792"/>
        <c:scaling>
          <c:orientation val="minMax"/>
          <c:max val="7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1/feed sulphur</a:t>
                </a:r>
              </a:p>
            </c:rich>
          </c:tx>
          <c:layout>
            <c:manualLayout>
              <c:xMode val="edge"/>
              <c:yMode val="edge"/>
              <c:x val="0.41011412899230293"/>
              <c:y val="0.8577093772369363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779904"/>
        <c:crosses val="autoZero"/>
        <c:crossBetween val="midCat"/>
      </c:valAx>
      <c:valAx>
        <c:axId val="162779904"/>
        <c:scaling>
          <c:orientation val="minMax"/>
          <c:min val="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Metal recovery (%)</a:t>
                </a:r>
              </a:p>
            </c:rich>
          </c:tx>
          <c:layout>
            <c:manualLayout>
              <c:xMode val="edge"/>
              <c:yMode val="edge"/>
              <c:x val="4.2134831460674156E-2"/>
              <c:y val="0.1462450592885375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60979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848844087767949"/>
          <c:y val="0.10276699675572187"/>
          <c:w val="0.70588573206634908"/>
          <c:h val="0.66403290211389521"/>
        </c:manualLayout>
      </c:layout>
      <c:scatterChart>
        <c:scatterStyle val="lineMarker"/>
        <c:varyColors val="0"/>
        <c:ser>
          <c:idx val="0"/>
          <c:order val="0"/>
          <c:tx>
            <c:v>Recovery (%)</c:v>
          </c:tx>
          <c:spPr>
            <a:ln w="28575">
              <a:noFill/>
            </a:ln>
          </c:spPr>
          <c:marker>
            <c:symbol val="diamond"/>
            <c:size val="4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spPr>
              <a:ln w="12700">
                <a:solidFill>
                  <a:srgbClr val="00000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0.14840173786726721"/>
                  <c:y val="0.36363735532011138"/>
                </c:manualLayout>
              </c:layout>
              <c:numFmt formatCode="General" sourceLinked="0"/>
              <c:spPr>
                <a:solidFill>
                  <a:srgbClr val="FFFFFF"/>
                </a:solidFill>
                <a:ln w="25400">
                  <a:noFill/>
                </a:ln>
              </c:spPr>
              <c:txPr>
                <a:bodyPr/>
                <a:lstStyle/>
                <a:p>
                  <a:pPr>
                    <a:defRPr sz="8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16"/>
              <c:pt idx="0">
                <c:v>0.85</c:v>
              </c:pt>
              <c:pt idx="1">
                <c:v>1.06</c:v>
              </c:pt>
              <c:pt idx="2">
                <c:v>0.96</c:v>
              </c:pt>
              <c:pt idx="3">
                <c:v>0.91</c:v>
              </c:pt>
              <c:pt idx="4">
                <c:v>0.4</c:v>
              </c:pt>
              <c:pt idx="5">
                <c:v>0.28000000000000003</c:v>
              </c:pt>
              <c:pt idx="6">
                <c:v>0.8</c:v>
              </c:pt>
              <c:pt idx="7">
                <c:v>0.49</c:v>
              </c:pt>
              <c:pt idx="8">
                <c:v>0.2</c:v>
              </c:pt>
              <c:pt idx="9">
                <c:v>1.3</c:v>
              </c:pt>
              <c:pt idx="10">
                <c:v>0.4</c:v>
              </c:pt>
              <c:pt idx="11">
                <c:v>0.2</c:v>
              </c:pt>
              <c:pt idx="12">
                <c:v>0.92</c:v>
              </c:pt>
              <c:pt idx="13">
                <c:v>0.21</c:v>
              </c:pt>
              <c:pt idx="14">
                <c:v>0.17</c:v>
              </c:pt>
              <c:pt idx="15">
                <c:v>0.31</c:v>
              </c:pt>
            </c:numLit>
          </c:xVal>
          <c:yVal>
            <c:numLit>
              <c:formatCode>General</c:formatCode>
              <c:ptCount val="16"/>
              <c:pt idx="0">
                <c:v>64.421576535266226</c:v>
              </c:pt>
              <c:pt idx="1">
                <c:v>63.144338238377465</c:v>
              </c:pt>
              <c:pt idx="2">
                <c:v>70.33747337224591</c:v>
              </c:pt>
              <c:pt idx="3">
                <c:v>68.707141080966736</c:v>
              </c:pt>
              <c:pt idx="4">
                <c:v>58.482447411401793</c:v>
              </c:pt>
              <c:pt idx="5">
                <c:v>51.225851539811075</c:v>
              </c:pt>
              <c:pt idx="6">
                <c:v>70.112080052211368</c:v>
              </c:pt>
              <c:pt idx="7">
                <c:v>56.733420894598638</c:v>
              </c:pt>
              <c:pt idx="8">
                <c:v>38.127212114272062</c:v>
              </c:pt>
              <c:pt idx="9">
                <c:v>72.318689426279576</c:v>
              </c:pt>
              <c:pt idx="10">
                <c:v>50.981437229163191</c:v>
              </c:pt>
              <c:pt idx="11">
                <c:v>37.095483304767228</c:v>
              </c:pt>
              <c:pt idx="12">
                <c:v>69.658011805783858</c:v>
              </c:pt>
              <c:pt idx="13">
                <c:v>45.458346584511446</c:v>
              </c:pt>
              <c:pt idx="14">
                <c:v>37.661336337023577</c:v>
              </c:pt>
              <c:pt idx="15">
                <c:v>57.615555931585504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84160"/>
        <c:axId val="163086336"/>
      </c:scatterChart>
      <c:valAx>
        <c:axId val="16308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Feed sulphur (%)</a:t>
                </a:r>
              </a:p>
            </c:rich>
          </c:tx>
          <c:layout>
            <c:manualLayout>
              <c:xMode val="edge"/>
              <c:yMode val="edge"/>
              <c:x val="0.38095414543770262"/>
              <c:y val="0.8577093772369363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3086336"/>
        <c:crosses val="autoZero"/>
        <c:crossBetween val="midCat"/>
      </c:valAx>
      <c:valAx>
        <c:axId val="163086336"/>
        <c:scaling>
          <c:orientation val="minMax"/>
          <c:max val="80"/>
          <c:min val="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Metal recovery (%)</a:t>
                </a:r>
              </a:p>
            </c:rich>
          </c:tx>
          <c:layout>
            <c:manualLayout>
              <c:xMode val="edge"/>
              <c:yMode val="edge"/>
              <c:x val="4.2016806722689079E-2"/>
              <c:y val="0.1462450592885375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308416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029151026169308"/>
          <c:y val="0.10540554450689467"/>
          <c:w val="0.765027662612626"/>
          <c:h val="0.6162170294249227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'Ex.6.2'!$C$1</c:f>
              <c:strCache>
                <c:ptCount val="1"/>
                <c:pt idx="0">
                  <c:v>SD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'Ex.6.2'!$B$2:$B$13</c:f>
              <c:numCache>
                <c:formatCode>0.00</c:formatCode>
                <c:ptCount val="12"/>
                <c:pt idx="0">
                  <c:v>7.1495903555588223</c:v>
                </c:pt>
                <c:pt idx="1">
                  <c:v>15.302374035374999</c:v>
                </c:pt>
                <c:pt idx="2">
                  <c:v>29.492228634975586</c:v>
                </c:pt>
                <c:pt idx="3">
                  <c:v>60.701707322368428</c:v>
                </c:pt>
                <c:pt idx="4">
                  <c:v>105.39329335757141</c:v>
                </c:pt>
                <c:pt idx="5">
                  <c:v>249.5410994888889</c:v>
                </c:pt>
                <c:pt idx="6">
                  <c:v>0.1361188110027273</c:v>
                </c:pt>
                <c:pt idx="7">
                  <c:v>0.370309375973913</c:v>
                </c:pt>
                <c:pt idx="8">
                  <c:v>0.66249934712158876</c:v>
                </c:pt>
                <c:pt idx="9">
                  <c:v>1.4228504602500001</c:v>
                </c:pt>
                <c:pt idx="10">
                  <c:v>2.7773080154999996</c:v>
                </c:pt>
                <c:pt idx="11">
                  <c:v>6.621945178999999</c:v>
                </c:pt>
              </c:numCache>
            </c:numRef>
          </c:xVal>
          <c:yVal>
            <c:numRef>
              <c:f>'Ex.6.2'!$C$2:$C$13</c:f>
              <c:numCache>
                <c:formatCode>0.00</c:formatCode>
                <c:ptCount val="12"/>
                <c:pt idx="0">
                  <c:v>0.53499990441630552</c:v>
                </c:pt>
                <c:pt idx="1">
                  <c:v>0.77294703856997204</c:v>
                </c:pt>
                <c:pt idx="2">
                  <c:v>1.7201251216910967</c:v>
                </c:pt>
                <c:pt idx="3">
                  <c:v>1.7926121858543571</c:v>
                </c:pt>
                <c:pt idx="4">
                  <c:v>4.9700212535405113</c:v>
                </c:pt>
                <c:pt idx="5">
                  <c:v>7.3436000469138953</c:v>
                </c:pt>
                <c:pt idx="6" formatCode="0.000">
                  <c:v>1.0646900503721395E-2</c:v>
                </c:pt>
                <c:pt idx="7" formatCode="0.000">
                  <c:v>2.1829369075754314E-2</c:v>
                </c:pt>
                <c:pt idx="8" formatCode="0.000">
                  <c:v>3.3263986197291623E-2</c:v>
                </c:pt>
                <c:pt idx="9" formatCode="0.000">
                  <c:v>8.9435452883093389E-2</c:v>
                </c:pt>
                <c:pt idx="10" formatCode="0.000">
                  <c:v>0.1660475650323319</c:v>
                </c:pt>
                <c:pt idx="11" formatCode="0.000">
                  <c:v>0.16491374827514854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74272"/>
        <c:axId val="163180928"/>
      </c:scatterChart>
      <c:valAx>
        <c:axId val="163174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Grade (g/t)</a:t>
                </a:r>
              </a:p>
            </c:rich>
          </c:tx>
          <c:layout>
            <c:manualLayout>
              <c:xMode val="edge"/>
              <c:yMode val="edge"/>
              <c:x val="0.44444473129383416"/>
              <c:y val="0.8432445201106617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3180928"/>
        <c:crosses val="autoZero"/>
        <c:crossBetween val="midCat"/>
      </c:valAx>
      <c:valAx>
        <c:axId val="163180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Std. dev. (g/t)</a:t>
                </a:r>
              </a:p>
            </c:rich>
          </c:tx>
          <c:layout>
            <c:manualLayout>
              <c:xMode val="edge"/>
              <c:yMode val="edge"/>
              <c:x val="3.0965391621129327E-2"/>
              <c:y val="0.2216220472440944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317427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464304632094857"/>
          <c:y val="6.4171374334322517E-2"/>
          <c:w val="0.82142964577328814"/>
          <c:h val="0.73262319031684875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'Ex.6.2'!$E$2:$E$13</c:f>
              <c:numCache>
                <c:formatCode>0.000</c:formatCode>
                <c:ptCount val="12"/>
                <c:pt idx="0">
                  <c:v>1.9670550621357776</c:v>
                </c:pt>
                <c:pt idx="1">
                  <c:v>2.7280079820722203</c:v>
                </c:pt>
                <c:pt idx="2">
                  <c:v>3.3841267925378662</c:v>
                </c:pt>
                <c:pt idx="3">
                  <c:v>4.1059718248917747</c:v>
                </c:pt>
                <c:pt idx="4">
                  <c:v>4.6576990036991903</c:v>
                </c:pt>
                <c:pt idx="5">
                  <c:v>5.5196236290358796</c:v>
                </c:pt>
                <c:pt idx="6">
                  <c:v>-1.9942271643073048</c:v>
                </c:pt>
                <c:pt idx="7">
                  <c:v>-0.99341647144276057</c:v>
                </c:pt>
                <c:pt idx="8">
                  <c:v>-0.41173570659909253</c:v>
                </c:pt>
                <c:pt idx="9">
                  <c:v>0.35266222591871871</c:v>
                </c:pt>
                <c:pt idx="10">
                  <c:v>1.0214821188105252</c:v>
                </c:pt>
                <c:pt idx="11">
                  <c:v>1.8903891604740544</c:v>
                </c:pt>
              </c:numCache>
            </c:numRef>
          </c:xVal>
          <c:yVal>
            <c:numRef>
              <c:f>'Ex.6.2'!$F$2:$F$13</c:f>
              <c:numCache>
                <c:formatCode>0.000</c:formatCode>
                <c:ptCount val="12"/>
                <c:pt idx="0">
                  <c:v>-0.62548871074725765</c:v>
                </c:pt>
                <c:pt idx="1">
                  <c:v>-0.25754474688166751</c:v>
                </c:pt>
                <c:pt idx="2">
                  <c:v>0.5423970333488024</c:v>
                </c:pt>
                <c:pt idx="3">
                  <c:v>0.58367387778388802</c:v>
                </c:pt>
                <c:pt idx="4">
                  <c:v>1.6034241164656937</c:v>
                </c:pt>
                <c:pt idx="5">
                  <c:v>1.993829191992319</c:v>
                </c:pt>
                <c:pt idx="6">
                  <c:v>-4.5424864616993066</c:v>
                </c:pt>
                <c:pt idx="7">
                  <c:v>-3.8244990105441166</c:v>
                </c:pt>
                <c:pt idx="8">
                  <c:v>-3.4032799628109016</c:v>
                </c:pt>
                <c:pt idx="9">
                  <c:v>-2.4142381107258166</c:v>
                </c:pt>
                <c:pt idx="10">
                  <c:v>-1.7954809953299418</c:v>
                </c:pt>
                <c:pt idx="11">
                  <c:v>-1.8023326794829264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95584"/>
        <c:axId val="163026816"/>
      </c:scatterChart>
      <c:valAx>
        <c:axId val="162995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ln grade</a:t>
                </a:r>
              </a:p>
            </c:rich>
          </c:tx>
          <c:layout>
            <c:manualLayout>
              <c:xMode val="edge"/>
              <c:yMode val="edge"/>
              <c:x val="0.48214341957255341"/>
              <c:y val="0.8850301065308012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3026816"/>
        <c:crossesAt val="-5"/>
        <c:crossBetween val="midCat"/>
      </c:valAx>
      <c:valAx>
        <c:axId val="163026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ln std. dev.</a:t>
                </a:r>
              </a:p>
            </c:rich>
          </c:tx>
          <c:layout>
            <c:manualLayout>
              <c:xMode val="edge"/>
              <c:yMode val="edge"/>
              <c:x val="1.4285714285714285E-2"/>
              <c:y val="0.2807499263126868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995584"/>
        <c:crossesAt val="-4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090929590669027"/>
          <c:y val="0.10540554450689467"/>
          <c:w val="0.66909150309970089"/>
          <c:h val="0.6162170294249227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'Ex.6.2'!$C$1</c:f>
              <c:strCache>
                <c:ptCount val="1"/>
                <c:pt idx="0">
                  <c:v>SD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power"/>
            <c:dispRSqr val="1"/>
            <c:dispEq val="1"/>
            <c:trendlineLbl>
              <c:layout>
                <c:manualLayout>
                  <c:x val="-0.23532231426544667"/>
                  <c:y val="-1.6216055714497846E-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975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Ref>
              <c:f>'Ex.6.2'!$B$2:$B$13</c:f>
              <c:numCache>
                <c:formatCode>0.00</c:formatCode>
                <c:ptCount val="12"/>
                <c:pt idx="0">
                  <c:v>7.1495903555588223</c:v>
                </c:pt>
                <c:pt idx="1">
                  <c:v>15.302374035374999</c:v>
                </c:pt>
                <c:pt idx="2">
                  <c:v>29.492228634975586</c:v>
                </c:pt>
                <c:pt idx="3">
                  <c:v>60.701707322368428</c:v>
                </c:pt>
                <c:pt idx="4">
                  <c:v>105.39329335757141</c:v>
                </c:pt>
                <c:pt idx="5">
                  <c:v>249.5410994888889</c:v>
                </c:pt>
                <c:pt idx="6">
                  <c:v>0.1361188110027273</c:v>
                </c:pt>
                <c:pt idx="7">
                  <c:v>0.370309375973913</c:v>
                </c:pt>
                <c:pt idx="8">
                  <c:v>0.66249934712158876</c:v>
                </c:pt>
                <c:pt idx="9">
                  <c:v>1.4228504602500001</c:v>
                </c:pt>
                <c:pt idx="10">
                  <c:v>2.7773080154999996</c:v>
                </c:pt>
                <c:pt idx="11">
                  <c:v>6.621945178999999</c:v>
                </c:pt>
              </c:numCache>
            </c:numRef>
          </c:xVal>
          <c:yVal>
            <c:numRef>
              <c:f>'Ex.6.2'!$C$2:$C$13</c:f>
              <c:numCache>
                <c:formatCode>0.00</c:formatCode>
                <c:ptCount val="12"/>
                <c:pt idx="0">
                  <c:v>0.53499990441630552</c:v>
                </c:pt>
                <c:pt idx="1">
                  <c:v>0.77294703856997204</c:v>
                </c:pt>
                <c:pt idx="2">
                  <c:v>1.7201251216910967</c:v>
                </c:pt>
                <c:pt idx="3">
                  <c:v>1.7926121858543571</c:v>
                </c:pt>
                <c:pt idx="4">
                  <c:v>4.9700212535405113</c:v>
                </c:pt>
                <c:pt idx="5">
                  <c:v>7.3436000469138953</c:v>
                </c:pt>
                <c:pt idx="6" formatCode="0.000">
                  <c:v>1.0646900503721395E-2</c:v>
                </c:pt>
                <c:pt idx="7" formatCode="0.000">
                  <c:v>2.1829369075754314E-2</c:v>
                </c:pt>
                <c:pt idx="8" formatCode="0.000">
                  <c:v>3.3263986197291623E-2</c:v>
                </c:pt>
                <c:pt idx="9" formatCode="0.000">
                  <c:v>8.9435452883093389E-2</c:v>
                </c:pt>
                <c:pt idx="10" formatCode="0.000">
                  <c:v>0.1660475650323319</c:v>
                </c:pt>
                <c:pt idx="11" formatCode="0.000">
                  <c:v>0.16491374827514854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11680"/>
        <c:axId val="163113600"/>
      </c:scatterChart>
      <c:valAx>
        <c:axId val="16311168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Grade (g/t)</a:t>
                </a:r>
              </a:p>
            </c:rich>
          </c:tx>
          <c:layout>
            <c:manualLayout>
              <c:xMode val="edge"/>
              <c:yMode val="edge"/>
              <c:x val="0.46727301360057266"/>
              <c:y val="0.843244520110661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3113600"/>
        <c:crossesAt val="0.01"/>
        <c:crossBetween val="midCat"/>
      </c:valAx>
      <c:valAx>
        <c:axId val="163113600"/>
        <c:scaling>
          <c:logBase val="10"/>
          <c:orientation val="minMax"/>
          <c:min val="0.0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Std. dev. (g/t)</a:t>
                </a:r>
              </a:p>
            </c:rich>
          </c:tx>
          <c:layout>
            <c:manualLayout>
              <c:xMode val="edge"/>
              <c:yMode val="edge"/>
              <c:x val="3.090909090909091E-2"/>
              <c:y val="0.2216220472440944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3111680"/>
        <c:crossesAt val="0.1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'Ex.6.2'!#REF!</c:f>
              <c:strCache>
                <c:ptCount val="1"/>
                <c:pt idx="0">
                  <c:v>SD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Ref>
              <c:f>'Ex.6.2'!#REF!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xVal>
          <c:yVal>
            <c:numRef>
              <c:f>'Ex.6.2'!#REF!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720192"/>
        <c:axId val="163746560"/>
      </c:scatterChart>
      <c:valAx>
        <c:axId val="163720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3746560"/>
        <c:crosses val="autoZero"/>
        <c:crossBetween val="midCat"/>
      </c:valAx>
      <c:valAx>
        <c:axId val="163746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372019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396059324778895"/>
          <c:y val="8.333339612675128E-2"/>
          <c:w val="0.74059477548226282"/>
          <c:h val="0.63888937030509307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'Ex.6.3'!$C$1</c:f>
              <c:strCache>
                <c:ptCount val="1"/>
                <c:pt idx="0">
                  <c:v>Zn rec.%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poly"/>
            <c:order val="2"/>
            <c:backward val="22"/>
            <c:dispRSqr val="1"/>
            <c:dispEq val="1"/>
            <c:trendlineLbl>
              <c:layout>
                <c:manualLayout>
                  <c:x val="-1.8414088463546946E-3"/>
                  <c:y val="0.38322095338856993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975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Ref>
              <c:f>'Ex.6.3'!$B$2:$B$180</c:f>
              <c:numCache>
                <c:formatCode>0.0</c:formatCode>
                <c:ptCount val="179"/>
                <c:pt idx="0">
                  <c:v>22.222222222222221</c:v>
                </c:pt>
                <c:pt idx="1">
                  <c:v>23.853211009174313</c:v>
                </c:pt>
                <c:pt idx="2">
                  <c:v>25</c:v>
                </c:pt>
                <c:pt idx="3">
                  <c:v>25.806451612903224</c:v>
                </c:pt>
                <c:pt idx="4">
                  <c:v>27.777777777777779</c:v>
                </c:pt>
                <c:pt idx="5">
                  <c:v>28.571428571428569</c:v>
                </c:pt>
                <c:pt idx="6">
                  <c:v>28.571428571428569</c:v>
                </c:pt>
                <c:pt idx="7">
                  <c:v>28.571428571428569</c:v>
                </c:pt>
                <c:pt idx="8">
                  <c:v>28.571428571428569</c:v>
                </c:pt>
                <c:pt idx="9">
                  <c:v>28.571428571428569</c:v>
                </c:pt>
                <c:pt idx="10">
                  <c:v>29.268292682926834</c:v>
                </c:pt>
                <c:pt idx="11">
                  <c:v>30</c:v>
                </c:pt>
                <c:pt idx="12">
                  <c:v>30</c:v>
                </c:pt>
                <c:pt idx="13">
                  <c:v>32.5</c:v>
                </c:pt>
                <c:pt idx="14">
                  <c:v>32.72727272727272</c:v>
                </c:pt>
                <c:pt idx="15">
                  <c:v>33.333333333333329</c:v>
                </c:pt>
                <c:pt idx="16">
                  <c:v>33.333333333333329</c:v>
                </c:pt>
                <c:pt idx="17">
                  <c:v>33.333333333333329</c:v>
                </c:pt>
                <c:pt idx="18">
                  <c:v>33.333333333333329</c:v>
                </c:pt>
                <c:pt idx="19">
                  <c:v>33.333333333333329</c:v>
                </c:pt>
                <c:pt idx="20">
                  <c:v>35.365853658536579</c:v>
                </c:pt>
                <c:pt idx="21">
                  <c:v>35.643564356435647</c:v>
                </c:pt>
                <c:pt idx="22">
                  <c:v>37.391304347826086</c:v>
                </c:pt>
                <c:pt idx="23">
                  <c:v>37.5</c:v>
                </c:pt>
                <c:pt idx="24">
                  <c:v>37.5</c:v>
                </c:pt>
                <c:pt idx="25">
                  <c:v>37.5</c:v>
                </c:pt>
                <c:pt idx="26">
                  <c:v>37.5</c:v>
                </c:pt>
                <c:pt idx="27">
                  <c:v>37.5</c:v>
                </c:pt>
                <c:pt idx="28">
                  <c:v>37.5</c:v>
                </c:pt>
                <c:pt idx="29">
                  <c:v>37.5</c:v>
                </c:pt>
                <c:pt idx="30">
                  <c:v>38.144329896907216</c:v>
                </c:pt>
                <c:pt idx="31">
                  <c:v>38.461538461538467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  <c:pt idx="35">
                  <c:v>40</c:v>
                </c:pt>
                <c:pt idx="36">
                  <c:v>40</c:v>
                </c:pt>
                <c:pt idx="37">
                  <c:v>40</c:v>
                </c:pt>
                <c:pt idx="38">
                  <c:v>40</c:v>
                </c:pt>
                <c:pt idx="39">
                  <c:v>40</c:v>
                </c:pt>
                <c:pt idx="40">
                  <c:v>40</c:v>
                </c:pt>
                <c:pt idx="41">
                  <c:v>40</c:v>
                </c:pt>
                <c:pt idx="42">
                  <c:v>40</c:v>
                </c:pt>
                <c:pt idx="43">
                  <c:v>40</c:v>
                </c:pt>
                <c:pt idx="44">
                  <c:v>40</c:v>
                </c:pt>
                <c:pt idx="45">
                  <c:v>40</c:v>
                </c:pt>
                <c:pt idx="46">
                  <c:v>40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40</c:v>
                </c:pt>
                <c:pt idx="55">
                  <c:v>40</c:v>
                </c:pt>
                <c:pt idx="56">
                  <c:v>40</c:v>
                </c:pt>
                <c:pt idx="57">
                  <c:v>40</c:v>
                </c:pt>
                <c:pt idx="58">
                  <c:v>40</c:v>
                </c:pt>
                <c:pt idx="59">
                  <c:v>40</c:v>
                </c:pt>
                <c:pt idx="60">
                  <c:v>40</c:v>
                </c:pt>
                <c:pt idx="61">
                  <c:v>40</c:v>
                </c:pt>
                <c:pt idx="62">
                  <c:v>40</c:v>
                </c:pt>
                <c:pt idx="63">
                  <c:v>40</c:v>
                </c:pt>
                <c:pt idx="64">
                  <c:v>40</c:v>
                </c:pt>
                <c:pt idx="65">
                  <c:v>40</c:v>
                </c:pt>
                <c:pt idx="66">
                  <c:v>40</c:v>
                </c:pt>
                <c:pt idx="67">
                  <c:v>40</c:v>
                </c:pt>
                <c:pt idx="68">
                  <c:v>40</c:v>
                </c:pt>
                <c:pt idx="69">
                  <c:v>40</c:v>
                </c:pt>
                <c:pt idx="70">
                  <c:v>40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40.384615384615387</c:v>
                </c:pt>
                <c:pt idx="76">
                  <c:v>40.983606557377044</c:v>
                </c:pt>
                <c:pt idx="77">
                  <c:v>41.17647058823529</c:v>
                </c:pt>
                <c:pt idx="79">
                  <c:v>41.379310344827594</c:v>
                </c:pt>
                <c:pt idx="80">
                  <c:v>41.666666666666671</c:v>
                </c:pt>
                <c:pt idx="81">
                  <c:v>41.666666666666671</c:v>
                </c:pt>
                <c:pt idx="82">
                  <c:v>42.857142857142854</c:v>
                </c:pt>
                <c:pt idx="83">
                  <c:v>42.857142857142854</c:v>
                </c:pt>
                <c:pt idx="84">
                  <c:v>42.857142857142854</c:v>
                </c:pt>
                <c:pt idx="85">
                  <c:v>42.857142857142854</c:v>
                </c:pt>
                <c:pt idx="86">
                  <c:v>42.857142857142854</c:v>
                </c:pt>
                <c:pt idx="87">
                  <c:v>42.857142857142854</c:v>
                </c:pt>
                <c:pt idx="88">
                  <c:v>42.857142857142854</c:v>
                </c:pt>
                <c:pt idx="89">
                  <c:v>42.857142857142854</c:v>
                </c:pt>
                <c:pt idx="90">
                  <c:v>42.857142857142854</c:v>
                </c:pt>
                <c:pt idx="91">
                  <c:v>42.857142857142854</c:v>
                </c:pt>
                <c:pt idx="92">
                  <c:v>42.857142857142854</c:v>
                </c:pt>
                <c:pt idx="93">
                  <c:v>43.478260869565219</c:v>
                </c:pt>
                <c:pt idx="94">
                  <c:v>43.63636363636364</c:v>
                </c:pt>
                <c:pt idx="95">
                  <c:v>43.661971830985919</c:v>
                </c:pt>
                <c:pt idx="96">
                  <c:v>44.444444444444443</c:v>
                </c:pt>
                <c:pt idx="97">
                  <c:v>44.827586206896555</c:v>
                </c:pt>
                <c:pt idx="98">
                  <c:v>45.112781954887218</c:v>
                </c:pt>
                <c:pt idx="99">
                  <c:v>45.454545454545453</c:v>
                </c:pt>
                <c:pt idx="100">
                  <c:v>45.454545454545453</c:v>
                </c:pt>
                <c:pt idx="101">
                  <c:v>45.454545454545453</c:v>
                </c:pt>
                <c:pt idx="102">
                  <c:v>45.454545454545453</c:v>
                </c:pt>
                <c:pt idx="103">
                  <c:v>45.454545454545453</c:v>
                </c:pt>
                <c:pt idx="104">
                  <c:v>45.454545454545453</c:v>
                </c:pt>
                <c:pt idx="105">
                  <c:v>45.454545454545453</c:v>
                </c:pt>
                <c:pt idx="106">
                  <c:v>45.454545454545453</c:v>
                </c:pt>
                <c:pt idx="107">
                  <c:v>45.454545454545453</c:v>
                </c:pt>
                <c:pt idx="108">
                  <c:v>45.454545454545453</c:v>
                </c:pt>
                <c:pt idx="109">
                  <c:v>45.454545454545453</c:v>
                </c:pt>
                <c:pt idx="110">
                  <c:v>45.454545454545453</c:v>
                </c:pt>
                <c:pt idx="111">
                  <c:v>45.454545454545453</c:v>
                </c:pt>
                <c:pt idx="112">
                  <c:v>45.454545454545453</c:v>
                </c:pt>
                <c:pt idx="113">
                  <c:v>45.454545454545453</c:v>
                </c:pt>
                <c:pt idx="114">
                  <c:v>45.454545454545453</c:v>
                </c:pt>
                <c:pt idx="115">
                  <c:v>45.454545454545453</c:v>
                </c:pt>
                <c:pt idx="116">
                  <c:v>45.454545454545453</c:v>
                </c:pt>
                <c:pt idx="117">
                  <c:v>45.454545454545453</c:v>
                </c:pt>
                <c:pt idx="118">
                  <c:v>45.454545454545453</c:v>
                </c:pt>
                <c:pt idx="119">
                  <c:v>45.454545454545453</c:v>
                </c:pt>
                <c:pt idx="120">
                  <c:v>46.511627906976742</c:v>
                </c:pt>
                <c:pt idx="121">
                  <c:v>46.564885496183209</c:v>
                </c:pt>
                <c:pt idx="122">
                  <c:v>47.311827956989241</c:v>
                </c:pt>
                <c:pt idx="123">
                  <c:v>49.315068493150683</c:v>
                </c:pt>
                <c:pt idx="124">
                  <c:v>50</c:v>
                </c:pt>
                <c:pt idx="125">
                  <c:v>50</c:v>
                </c:pt>
                <c:pt idx="126">
                  <c:v>50</c:v>
                </c:pt>
                <c:pt idx="127">
                  <c:v>50</c:v>
                </c:pt>
                <c:pt idx="128">
                  <c:v>50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50.847457627118651</c:v>
                </c:pt>
                <c:pt idx="133">
                  <c:v>51.515151515151516</c:v>
                </c:pt>
                <c:pt idx="134">
                  <c:v>51.807228915662648</c:v>
                </c:pt>
                <c:pt idx="135">
                  <c:v>52</c:v>
                </c:pt>
                <c:pt idx="136">
                  <c:v>52</c:v>
                </c:pt>
                <c:pt idx="137">
                  <c:v>52.777777777777779</c:v>
                </c:pt>
                <c:pt idx="138">
                  <c:v>53.63636363636364</c:v>
                </c:pt>
                <c:pt idx="139">
                  <c:v>55.555555555555557</c:v>
                </c:pt>
                <c:pt idx="140">
                  <c:v>57.142857142857139</c:v>
                </c:pt>
                <c:pt idx="141">
                  <c:v>57.142857142857153</c:v>
                </c:pt>
                <c:pt idx="142">
                  <c:v>58.260869565217398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62.5</c:v>
                </c:pt>
                <c:pt idx="149">
                  <c:v>66.666666666666657</c:v>
                </c:pt>
                <c:pt idx="150">
                  <c:v>66.666666666666657</c:v>
                </c:pt>
                <c:pt idx="151">
                  <c:v>66.666666666666657</c:v>
                </c:pt>
                <c:pt idx="152">
                  <c:v>71.428571428571431</c:v>
                </c:pt>
                <c:pt idx="153">
                  <c:v>72.222222222222214</c:v>
                </c:pt>
                <c:pt idx="154">
                  <c:v>72.727272727272734</c:v>
                </c:pt>
                <c:pt idx="155">
                  <c:v>75</c:v>
                </c:pt>
                <c:pt idx="156">
                  <c:v>75</c:v>
                </c:pt>
                <c:pt idx="157">
                  <c:v>75</c:v>
                </c:pt>
                <c:pt idx="158">
                  <c:v>75</c:v>
                </c:pt>
                <c:pt idx="159">
                  <c:v>88.888888888888886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</c:numCache>
            </c:numRef>
          </c:xVal>
          <c:yVal>
            <c:numRef>
              <c:f>'Ex.6.3'!$C$2:$C$180</c:f>
              <c:numCache>
                <c:formatCode>0.0</c:formatCode>
                <c:ptCount val="179"/>
                <c:pt idx="0">
                  <c:v>77.341924804112367</c:v>
                </c:pt>
                <c:pt idx="1">
                  <c:v>82.190579042337802</c:v>
                </c:pt>
                <c:pt idx="2">
                  <c:v>83.982930318563717</c:v>
                </c:pt>
                <c:pt idx="3">
                  <c:v>79.65320238753452</c:v>
                </c:pt>
                <c:pt idx="4">
                  <c:v>79.489400153895019</c:v>
                </c:pt>
                <c:pt idx="5">
                  <c:v>82.280605609561974</c:v>
                </c:pt>
                <c:pt idx="6">
                  <c:v>84.758402628023347</c:v>
                </c:pt>
                <c:pt idx="7">
                  <c:v>84.710503249292884</c:v>
                </c:pt>
                <c:pt idx="8">
                  <c:v>85.158263342753486</c:v>
                </c:pt>
                <c:pt idx="9">
                  <c:v>86.038920690541019</c:v>
                </c:pt>
                <c:pt idx="10">
                  <c:v>80.423705874362213</c:v>
                </c:pt>
                <c:pt idx="11">
                  <c:v>82.746583028461146</c:v>
                </c:pt>
                <c:pt idx="12">
                  <c:v>83.014092581989658</c:v>
                </c:pt>
                <c:pt idx="13">
                  <c:v>82.485063881762301</c:v>
                </c:pt>
                <c:pt idx="14">
                  <c:v>81.608904567486235</c:v>
                </c:pt>
                <c:pt idx="15">
                  <c:v>84.262952607507287</c:v>
                </c:pt>
                <c:pt idx="16">
                  <c:v>80.495047798006752</c:v>
                </c:pt>
                <c:pt idx="17">
                  <c:v>78.892211480054883</c:v>
                </c:pt>
                <c:pt idx="18">
                  <c:v>82.09056057106352</c:v>
                </c:pt>
                <c:pt idx="19">
                  <c:v>80.302572036754782</c:v>
                </c:pt>
                <c:pt idx="20">
                  <c:v>81.399448114464278</c:v>
                </c:pt>
                <c:pt idx="21">
                  <c:v>79.547620225869906</c:v>
                </c:pt>
                <c:pt idx="22">
                  <c:v>82.956331730255485</c:v>
                </c:pt>
                <c:pt idx="23">
                  <c:v>80.299759596532596</c:v>
                </c:pt>
                <c:pt idx="24">
                  <c:v>80.494567125111985</c:v>
                </c:pt>
                <c:pt idx="25">
                  <c:v>79.533427041972828</c:v>
                </c:pt>
                <c:pt idx="26">
                  <c:v>80.517656362494407</c:v>
                </c:pt>
                <c:pt idx="27">
                  <c:v>80.433449974756741</c:v>
                </c:pt>
                <c:pt idx="28">
                  <c:v>81.260660861017513</c:v>
                </c:pt>
                <c:pt idx="29">
                  <c:v>80.38120240913014</c:v>
                </c:pt>
                <c:pt idx="30">
                  <c:v>81.38421743525916</c:v>
                </c:pt>
                <c:pt idx="31">
                  <c:v>79.840684939874265</c:v>
                </c:pt>
                <c:pt idx="32">
                  <c:v>81.710408087269073</c:v>
                </c:pt>
                <c:pt idx="33">
                  <c:v>78.311618820519485</c:v>
                </c:pt>
                <c:pt idx="34">
                  <c:v>78.770509883775233</c:v>
                </c:pt>
                <c:pt idx="35">
                  <c:v>80.97978918926222</c:v>
                </c:pt>
                <c:pt idx="36">
                  <c:v>80.272120774451025</c:v>
                </c:pt>
                <c:pt idx="37">
                  <c:v>80.868422247276442</c:v>
                </c:pt>
                <c:pt idx="38">
                  <c:v>82.425685886139959</c:v>
                </c:pt>
                <c:pt idx="39">
                  <c:v>81.926243365020213</c:v>
                </c:pt>
                <c:pt idx="40">
                  <c:v>80.189325515318572</c:v>
                </c:pt>
                <c:pt idx="41">
                  <c:v>78.180082954935443</c:v>
                </c:pt>
                <c:pt idx="42">
                  <c:v>78.0811896462383</c:v>
                </c:pt>
                <c:pt idx="43">
                  <c:v>80.124483848497889</c:v>
                </c:pt>
                <c:pt idx="44">
                  <c:v>79.342847800443323</c:v>
                </c:pt>
                <c:pt idx="45">
                  <c:v>81.467793211406075</c:v>
                </c:pt>
                <c:pt idx="46">
                  <c:v>81.985429170958213</c:v>
                </c:pt>
                <c:pt idx="47">
                  <c:v>81.176500110655923</c:v>
                </c:pt>
                <c:pt idx="48">
                  <c:v>81.059325714737909</c:v>
                </c:pt>
                <c:pt idx="49">
                  <c:v>80.968775557420642</c:v>
                </c:pt>
                <c:pt idx="50">
                  <c:v>82.865701530130508</c:v>
                </c:pt>
                <c:pt idx="51">
                  <c:v>83.434844162940962</c:v>
                </c:pt>
                <c:pt idx="52">
                  <c:v>82.96391085193811</c:v>
                </c:pt>
                <c:pt idx="53">
                  <c:v>83.008599984303856</c:v>
                </c:pt>
                <c:pt idx="54">
                  <c:v>79.822975516933766</c:v>
                </c:pt>
                <c:pt idx="55">
                  <c:v>79.840258262887701</c:v>
                </c:pt>
                <c:pt idx="56">
                  <c:v>80.561288325777667</c:v>
                </c:pt>
                <c:pt idx="57">
                  <c:v>78.461350634249627</c:v>
                </c:pt>
                <c:pt idx="58">
                  <c:v>80.445792699042755</c:v>
                </c:pt>
                <c:pt idx="59">
                  <c:v>79.848993552832042</c:v>
                </c:pt>
                <c:pt idx="60">
                  <c:v>80.3824601035721</c:v>
                </c:pt>
                <c:pt idx="61">
                  <c:v>81.67016324590837</c:v>
                </c:pt>
                <c:pt idx="62">
                  <c:v>76.982279627754679</c:v>
                </c:pt>
                <c:pt idx="63">
                  <c:v>81.031268281200241</c:v>
                </c:pt>
                <c:pt idx="64">
                  <c:v>80.423825099088759</c:v>
                </c:pt>
                <c:pt idx="65">
                  <c:v>78.50483760869102</c:v>
                </c:pt>
                <c:pt idx="66">
                  <c:v>79.846614867856388</c:v>
                </c:pt>
                <c:pt idx="67">
                  <c:v>77.72288576001651</c:v>
                </c:pt>
                <c:pt idx="68">
                  <c:v>78.647784629815035</c:v>
                </c:pt>
                <c:pt idx="69">
                  <c:v>80.973633806827451</c:v>
                </c:pt>
                <c:pt idx="70">
                  <c:v>81.585140153073723</c:v>
                </c:pt>
                <c:pt idx="71">
                  <c:v>79.144908936853327</c:v>
                </c:pt>
                <c:pt idx="72">
                  <c:v>80.518318143954716</c:v>
                </c:pt>
                <c:pt idx="73">
                  <c:v>78.061754892438202</c:v>
                </c:pt>
                <c:pt idx="74">
                  <c:v>80.782541624081034</c:v>
                </c:pt>
                <c:pt idx="75">
                  <c:v>71.528159762451665</c:v>
                </c:pt>
                <c:pt idx="76">
                  <c:v>82.128736352520093</c:v>
                </c:pt>
                <c:pt idx="77">
                  <c:v>79.242478632451991</c:v>
                </c:pt>
                <c:pt idx="79">
                  <c:v>80.60615773732313</c:v>
                </c:pt>
                <c:pt idx="80">
                  <c:v>79.244856658528462</c:v>
                </c:pt>
                <c:pt idx="81">
                  <c:v>78.686060630921702</c:v>
                </c:pt>
                <c:pt idx="82">
                  <c:v>78.638363203214723</c:v>
                </c:pt>
                <c:pt idx="83">
                  <c:v>78.120434515687464</c:v>
                </c:pt>
                <c:pt idx="84">
                  <c:v>81.404190736407244</c:v>
                </c:pt>
                <c:pt idx="85">
                  <c:v>80.082314562843706</c:v>
                </c:pt>
                <c:pt idx="86">
                  <c:v>79.566316593221359</c:v>
                </c:pt>
                <c:pt idx="87">
                  <c:v>73.651624284399887</c:v>
                </c:pt>
                <c:pt idx="88">
                  <c:v>77.92594075604633</c:v>
                </c:pt>
                <c:pt idx="89">
                  <c:v>78.933926230061175</c:v>
                </c:pt>
                <c:pt idx="90">
                  <c:v>79.384700511526901</c:v>
                </c:pt>
                <c:pt idx="91">
                  <c:v>78.697488126956756</c:v>
                </c:pt>
                <c:pt idx="92">
                  <c:v>79.325269473612295</c:v>
                </c:pt>
                <c:pt idx="93">
                  <c:v>81.27921250345274</c:v>
                </c:pt>
                <c:pt idx="94">
                  <c:v>78.770089318809326</c:v>
                </c:pt>
                <c:pt idx="95">
                  <c:v>79.638625215880126</c:v>
                </c:pt>
                <c:pt idx="96">
                  <c:v>80.550051153820419</c:v>
                </c:pt>
                <c:pt idx="97">
                  <c:v>81.646138475356906</c:v>
                </c:pt>
                <c:pt idx="98">
                  <c:v>78.636142966519245</c:v>
                </c:pt>
                <c:pt idx="99">
                  <c:v>82.650078907391361</c:v>
                </c:pt>
                <c:pt idx="100">
                  <c:v>80.40584220493065</c:v>
                </c:pt>
                <c:pt idx="101">
                  <c:v>80.89000653078709</c:v>
                </c:pt>
                <c:pt idx="102">
                  <c:v>82.750126911412579</c:v>
                </c:pt>
                <c:pt idx="103">
                  <c:v>81.57369933299114</c:v>
                </c:pt>
                <c:pt idx="104">
                  <c:v>81.623808782235386</c:v>
                </c:pt>
                <c:pt idx="105">
                  <c:v>80.62798664508945</c:v>
                </c:pt>
                <c:pt idx="106">
                  <c:v>80.0229258803638</c:v>
                </c:pt>
                <c:pt idx="107">
                  <c:v>78.803861617518663</c:v>
                </c:pt>
                <c:pt idx="108">
                  <c:v>79.556133269382073</c:v>
                </c:pt>
                <c:pt idx="109">
                  <c:v>78.598679091251384</c:v>
                </c:pt>
                <c:pt idx="110">
                  <c:v>77.615233235718975</c:v>
                </c:pt>
                <c:pt idx="111">
                  <c:v>78.683210256090945</c:v>
                </c:pt>
                <c:pt idx="112">
                  <c:v>79.396566499910918</c:v>
                </c:pt>
                <c:pt idx="113">
                  <c:v>78.855450060568913</c:v>
                </c:pt>
                <c:pt idx="114">
                  <c:v>79.787714164221754</c:v>
                </c:pt>
                <c:pt idx="115">
                  <c:v>80.782112343485196</c:v>
                </c:pt>
                <c:pt idx="116">
                  <c:v>82.978756284923989</c:v>
                </c:pt>
                <c:pt idx="117">
                  <c:v>79.573791581601512</c:v>
                </c:pt>
                <c:pt idx="118">
                  <c:v>78.093237533512024</c:v>
                </c:pt>
                <c:pt idx="119">
                  <c:v>78.754397090966592</c:v>
                </c:pt>
                <c:pt idx="120">
                  <c:v>80.536202677417663</c:v>
                </c:pt>
                <c:pt idx="121">
                  <c:v>76.642994557082247</c:v>
                </c:pt>
                <c:pt idx="122">
                  <c:v>80.414252106385405</c:v>
                </c:pt>
                <c:pt idx="123">
                  <c:v>78.466275752888009</c:v>
                </c:pt>
                <c:pt idx="124">
                  <c:v>79.063679470661953</c:v>
                </c:pt>
                <c:pt idx="125">
                  <c:v>77.386329174551221</c:v>
                </c:pt>
                <c:pt idx="126">
                  <c:v>76.840482678558473</c:v>
                </c:pt>
                <c:pt idx="127">
                  <c:v>79.730101369582556</c:v>
                </c:pt>
                <c:pt idx="128">
                  <c:v>81.412123638831375</c:v>
                </c:pt>
                <c:pt idx="129">
                  <c:v>82.803300650816354</c:v>
                </c:pt>
                <c:pt idx="130">
                  <c:v>83.288391631290409</c:v>
                </c:pt>
                <c:pt idx="131">
                  <c:v>80.681424762025301</c:v>
                </c:pt>
                <c:pt idx="132">
                  <c:v>81.731614405473735</c:v>
                </c:pt>
                <c:pt idx="133">
                  <c:v>78.064304869051938</c:v>
                </c:pt>
                <c:pt idx="134">
                  <c:v>82.26309429635711</c:v>
                </c:pt>
                <c:pt idx="135">
                  <c:v>75.857849949556339</c:v>
                </c:pt>
                <c:pt idx="136">
                  <c:v>83.188223426996259</c:v>
                </c:pt>
                <c:pt idx="137">
                  <c:v>78.908126529300176</c:v>
                </c:pt>
                <c:pt idx="138">
                  <c:v>79.145509579602816</c:v>
                </c:pt>
                <c:pt idx="139">
                  <c:v>77.149725974656519</c:v>
                </c:pt>
                <c:pt idx="140">
                  <c:v>79.888969981422946</c:v>
                </c:pt>
                <c:pt idx="141">
                  <c:v>80.727211845976484</c:v>
                </c:pt>
                <c:pt idx="142">
                  <c:v>79.394760843638281</c:v>
                </c:pt>
                <c:pt idx="143">
                  <c:v>78.838879282346738</c:v>
                </c:pt>
                <c:pt idx="144">
                  <c:v>79.32388316044991</c:v>
                </c:pt>
                <c:pt idx="145">
                  <c:v>78.721678064992517</c:v>
                </c:pt>
                <c:pt idx="146">
                  <c:v>77.778290088757103</c:v>
                </c:pt>
                <c:pt idx="147">
                  <c:v>82.080186645269507</c:v>
                </c:pt>
                <c:pt idx="148">
                  <c:v>83.434364569381572</c:v>
                </c:pt>
                <c:pt idx="149">
                  <c:v>79.668444099571261</c:v>
                </c:pt>
                <c:pt idx="150">
                  <c:v>81.359658992682967</c:v>
                </c:pt>
                <c:pt idx="151">
                  <c:v>82.215736109945155</c:v>
                </c:pt>
                <c:pt idx="152">
                  <c:v>81.910998281480971</c:v>
                </c:pt>
                <c:pt idx="153">
                  <c:v>82.279054733493524</c:v>
                </c:pt>
                <c:pt idx="154">
                  <c:v>76.698131944052562</c:v>
                </c:pt>
                <c:pt idx="155">
                  <c:v>83.668070362359117</c:v>
                </c:pt>
                <c:pt idx="156">
                  <c:v>84.248483168761638</c:v>
                </c:pt>
                <c:pt idx="157">
                  <c:v>83.90533294665876</c:v>
                </c:pt>
                <c:pt idx="158">
                  <c:v>82.770981100059998</c:v>
                </c:pt>
                <c:pt idx="159">
                  <c:v>84.370741451000271</c:v>
                </c:pt>
                <c:pt idx="160">
                  <c:v>85.075557044832607</c:v>
                </c:pt>
                <c:pt idx="161">
                  <c:v>80.690357887573526</c:v>
                </c:pt>
                <c:pt idx="162">
                  <c:v>81.360176821485126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57920"/>
        <c:axId val="163859840"/>
      </c:scatterChart>
      <c:valAx>
        <c:axId val="163857920"/>
        <c:scaling>
          <c:orientation val="minMax"/>
          <c:max val="100"/>
        </c:scaling>
        <c:delete val="0"/>
        <c:axPos val="b"/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% ore type A</a:t>
                </a:r>
              </a:p>
            </c:rich>
          </c:tx>
          <c:layout>
            <c:manualLayout>
              <c:xMode val="edge"/>
              <c:yMode val="edge"/>
              <c:x val="0.4435646682778514"/>
              <c:y val="0.861111597161465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3859840"/>
        <c:crosses val="autoZero"/>
        <c:crossBetween val="midCat"/>
      </c:valAx>
      <c:valAx>
        <c:axId val="163859840"/>
        <c:scaling>
          <c:orientation val="minMax"/>
          <c:min val="6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Zn recovery (%)</a:t>
                </a:r>
              </a:p>
            </c:rich>
          </c:tx>
          <c:layout>
            <c:manualLayout>
              <c:xMode val="edge"/>
              <c:yMode val="edge"/>
              <c:x val="2.5742574257425741E-2"/>
              <c:y val="0.1481481481481481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385792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33"/>
      <c:hPercent val="100"/>
      <c:rotY val="307"/>
      <c:depthPercent val="160"/>
      <c:rAngAx val="0"/>
      <c:perspective val="30"/>
    </c:view3D>
    <c:floor>
      <c:thickness val="0"/>
      <c:spPr>
        <a:noFill/>
        <a:ln w="9525">
          <a:noFill/>
        </a:ln>
      </c:spPr>
    </c:floor>
    <c:sideWall>
      <c:thickness val="0"/>
      <c:spPr>
        <a:noFill/>
        <a:ln w="12700">
          <a:solidFill>
            <a:srgbClr val="808080"/>
          </a:solidFill>
          <a:prstDash val="solid"/>
        </a:ln>
      </c:spPr>
    </c:sideWall>
    <c:backWall>
      <c:thickness val="0"/>
      <c:spPr>
        <a:noFill/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5200007421878625"/>
          <c:y val="1.1994011778787202E-2"/>
          <c:w val="0.62400030468764878"/>
          <c:h val="0.86656735101737536"/>
        </c:manualLayout>
      </c:layout>
      <c:surface3DChart>
        <c:wireframe val="0"/>
        <c:ser>
          <c:idx val="0"/>
          <c:order val="0"/>
          <c:tx>
            <c:strRef>
              <c:f>'Ex.6.4'!$M$7</c:f>
              <c:strCache>
                <c:ptCount val="1"/>
                <c:pt idx="0">
                  <c:v>700.0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'Ex.6.4'!$L$8:$L$32</c:f>
              <c:numCache>
                <c:formatCode>0.0</c:formatCode>
                <c:ptCount val="25"/>
                <c:pt idx="0">
                  <c:v>1.2</c:v>
                </c:pt>
                <c:pt idx="1">
                  <c:v>1.2166666666666666</c:v>
                </c:pt>
                <c:pt idx="2">
                  <c:v>1.2333333333333332</c:v>
                </c:pt>
                <c:pt idx="3">
                  <c:v>1.2499999999999998</c:v>
                </c:pt>
                <c:pt idx="4">
                  <c:v>1.2666666666666664</c:v>
                </c:pt>
                <c:pt idx="5">
                  <c:v>1.283333333333333</c:v>
                </c:pt>
                <c:pt idx="6">
                  <c:v>1.2999999999999996</c:v>
                </c:pt>
                <c:pt idx="7">
                  <c:v>1.3166666666666662</c:v>
                </c:pt>
                <c:pt idx="8">
                  <c:v>1.3333333333333328</c:v>
                </c:pt>
                <c:pt idx="9">
                  <c:v>1.3499999999999994</c:v>
                </c:pt>
                <c:pt idx="10">
                  <c:v>1.366666666666666</c:v>
                </c:pt>
                <c:pt idx="11">
                  <c:v>1.3833333333333326</c:v>
                </c:pt>
                <c:pt idx="12">
                  <c:v>1.3999999999999992</c:v>
                </c:pt>
                <c:pt idx="13">
                  <c:v>1.4166666666666659</c:v>
                </c:pt>
                <c:pt idx="14">
                  <c:v>1.4333333333333325</c:v>
                </c:pt>
                <c:pt idx="15">
                  <c:v>1.4499999999999991</c:v>
                </c:pt>
                <c:pt idx="16">
                  <c:v>1.4666666666666657</c:v>
                </c:pt>
                <c:pt idx="17">
                  <c:v>1.4833333333333323</c:v>
                </c:pt>
                <c:pt idx="18">
                  <c:v>1.4999999999999989</c:v>
                </c:pt>
                <c:pt idx="19">
                  <c:v>1.5166666666666655</c:v>
                </c:pt>
                <c:pt idx="20">
                  <c:v>1.5333333333333321</c:v>
                </c:pt>
                <c:pt idx="21">
                  <c:v>1.5499999999999987</c:v>
                </c:pt>
                <c:pt idx="22">
                  <c:v>1.5666666666666653</c:v>
                </c:pt>
                <c:pt idx="23">
                  <c:v>1.5833333333333319</c:v>
                </c:pt>
                <c:pt idx="24">
                  <c:v>1.5999999999999985</c:v>
                </c:pt>
              </c:numCache>
            </c:numRef>
          </c:cat>
          <c:val>
            <c:numRef>
              <c:f>'Ex.6.4'!$M$8:$M$32</c:f>
              <c:numCache>
                <c:formatCode>0.00</c:formatCode>
                <c:ptCount val="25"/>
                <c:pt idx="0">
                  <c:v>1.3546800000000001</c:v>
                </c:pt>
                <c:pt idx="1">
                  <c:v>1.3586608333333332</c:v>
                </c:pt>
                <c:pt idx="2">
                  <c:v>1.3630333333333331</c:v>
                </c:pt>
                <c:pt idx="3">
                  <c:v>1.3677974999999996</c:v>
                </c:pt>
                <c:pt idx="4">
                  <c:v>1.372953333333333</c:v>
                </c:pt>
                <c:pt idx="5">
                  <c:v>1.3785008333333328</c:v>
                </c:pt>
                <c:pt idx="6">
                  <c:v>1.3844399999999997</c:v>
                </c:pt>
                <c:pt idx="7">
                  <c:v>1.3907708333333328</c:v>
                </c:pt>
                <c:pt idx="8">
                  <c:v>1.3974933333333328</c:v>
                </c:pt>
                <c:pt idx="9">
                  <c:v>1.4046074999999996</c:v>
                </c:pt>
                <c:pt idx="10">
                  <c:v>1.4121133333333333</c:v>
                </c:pt>
                <c:pt idx="11">
                  <c:v>1.4200108333333326</c:v>
                </c:pt>
                <c:pt idx="12">
                  <c:v>1.4282999999999999</c:v>
                </c:pt>
                <c:pt idx="13">
                  <c:v>1.4369808333333327</c:v>
                </c:pt>
                <c:pt idx="14">
                  <c:v>1.446053333333333</c:v>
                </c:pt>
                <c:pt idx="15">
                  <c:v>1.4555174999999994</c:v>
                </c:pt>
                <c:pt idx="16">
                  <c:v>1.4653733333333321</c:v>
                </c:pt>
                <c:pt idx="17">
                  <c:v>1.4756208333333323</c:v>
                </c:pt>
                <c:pt idx="18">
                  <c:v>1.4862599999999988</c:v>
                </c:pt>
                <c:pt idx="19">
                  <c:v>1.4972908333333321</c:v>
                </c:pt>
                <c:pt idx="20">
                  <c:v>1.508713333333332</c:v>
                </c:pt>
                <c:pt idx="21">
                  <c:v>1.5205274999999989</c:v>
                </c:pt>
                <c:pt idx="22">
                  <c:v>1.5327333333333324</c:v>
                </c:pt>
                <c:pt idx="23">
                  <c:v>1.5453308333333322</c:v>
                </c:pt>
                <c:pt idx="24">
                  <c:v>1.5583199999999984</c:v>
                </c:pt>
              </c:numCache>
            </c:numRef>
          </c:val>
        </c:ser>
        <c:ser>
          <c:idx val="1"/>
          <c:order val="1"/>
          <c:tx>
            <c:strRef>
              <c:f>'Ex.6.4'!$N$7</c:f>
              <c:strCache>
                <c:ptCount val="1"/>
                <c:pt idx="0">
                  <c:v>725.0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'Ex.6.4'!$L$8:$L$32</c:f>
              <c:numCache>
                <c:formatCode>0.0</c:formatCode>
                <c:ptCount val="25"/>
                <c:pt idx="0">
                  <c:v>1.2</c:v>
                </c:pt>
                <c:pt idx="1">
                  <c:v>1.2166666666666666</c:v>
                </c:pt>
                <c:pt idx="2">
                  <c:v>1.2333333333333332</c:v>
                </c:pt>
                <c:pt idx="3">
                  <c:v>1.2499999999999998</c:v>
                </c:pt>
                <c:pt idx="4">
                  <c:v>1.2666666666666664</c:v>
                </c:pt>
                <c:pt idx="5">
                  <c:v>1.283333333333333</c:v>
                </c:pt>
                <c:pt idx="6">
                  <c:v>1.2999999999999996</c:v>
                </c:pt>
                <c:pt idx="7">
                  <c:v>1.3166666666666662</c:v>
                </c:pt>
                <c:pt idx="8">
                  <c:v>1.3333333333333328</c:v>
                </c:pt>
                <c:pt idx="9">
                  <c:v>1.3499999999999994</c:v>
                </c:pt>
                <c:pt idx="10">
                  <c:v>1.366666666666666</c:v>
                </c:pt>
                <c:pt idx="11">
                  <c:v>1.3833333333333326</c:v>
                </c:pt>
                <c:pt idx="12">
                  <c:v>1.3999999999999992</c:v>
                </c:pt>
                <c:pt idx="13">
                  <c:v>1.4166666666666659</c:v>
                </c:pt>
                <c:pt idx="14">
                  <c:v>1.4333333333333325</c:v>
                </c:pt>
                <c:pt idx="15">
                  <c:v>1.4499999999999991</c:v>
                </c:pt>
                <c:pt idx="16">
                  <c:v>1.4666666666666657</c:v>
                </c:pt>
                <c:pt idx="17">
                  <c:v>1.4833333333333323</c:v>
                </c:pt>
                <c:pt idx="18">
                  <c:v>1.4999999999999989</c:v>
                </c:pt>
                <c:pt idx="19">
                  <c:v>1.5166666666666655</c:v>
                </c:pt>
                <c:pt idx="20">
                  <c:v>1.5333333333333321</c:v>
                </c:pt>
                <c:pt idx="21">
                  <c:v>1.5499999999999987</c:v>
                </c:pt>
                <c:pt idx="22">
                  <c:v>1.5666666666666653</c:v>
                </c:pt>
                <c:pt idx="23">
                  <c:v>1.5833333333333319</c:v>
                </c:pt>
                <c:pt idx="24">
                  <c:v>1.5999999999999985</c:v>
                </c:pt>
              </c:numCache>
            </c:numRef>
          </c:cat>
          <c:val>
            <c:numRef>
              <c:f>'Ex.6.4'!$N$8:$N$32</c:f>
              <c:numCache>
                <c:formatCode>0.00</c:formatCode>
                <c:ptCount val="25"/>
                <c:pt idx="0">
                  <c:v>1.3635375000000003</c:v>
                </c:pt>
                <c:pt idx="1">
                  <c:v>1.3671695833333333</c:v>
                </c:pt>
                <c:pt idx="2">
                  <c:v>1.3711933333333333</c:v>
                </c:pt>
                <c:pt idx="3">
                  <c:v>1.3756087499999996</c:v>
                </c:pt>
                <c:pt idx="4">
                  <c:v>1.3804158333333332</c:v>
                </c:pt>
                <c:pt idx="5">
                  <c:v>1.3856145833333331</c:v>
                </c:pt>
                <c:pt idx="6">
                  <c:v>1.3912049999999998</c:v>
                </c:pt>
                <c:pt idx="7">
                  <c:v>1.3971870833333333</c:v>
                </c:pt>
                <c:pt idx="8">
                  <c:v>1.4035608333333329</c:v>
                </c:pt>
                <c:pt idx="9">
                  <c:v>1.4103262499999998</c:v>
                </c:pt>
                <c:pt idx="10">
                  <c:v>1.4174833333333334</c:v>
                </c:pt>
                <c:pt idx="11">
                  <c:v>1.4250320833333328</c:v>
                </c:pt>
                <c:pt idx="12">
                  <c:v>1.4329725</c:v>
                </c:pt>
                <c:pt idx="13">
                  <c:v>1.4413045833333329</c:v>
                </c:pt>
                <c:pt idx="14">
                  <c:v>1.450028333333333</c:v>
                </c:pt>
                <c:pt idx="15">
                  <c:v>1.4591437499999995</c:v>
                </c:pt>
                <c:pt idx="16">
                  <c:v>1.4686508333333324</c:v>
                </c:pt>
                <c:pt idx="17">
                  <c:v>1.4785495833333324</c:v>
                </c:pt>
                <c:pt idx="18">
                  <c:v>1.4888399999999993</c:v>
                </c:pt>
                <c:pt idx="19">
                  <c:v>1.4995220833333323</c:v>
                </c:pt>
                <c:pt idx="20">
                  <c:v>1.510595833333332</c:v>
                </c:pt>
                <c:pt idx="21">
                  <c:v>1.522061249999999</c:v>
                </c:pt>
                <c:pt idx="22">
                  <c:v>1.5339183333333326</c:v>
                </c:pt>
                <c:pt idx="23">
                  <c:v>1.5461670833333323</c:v>
                </c:pt>
                <c:pt idx="24">
                  <c:v>1.5588074999999986</c:v>
                </c:pt>
              </c:numCache>
            </c:numRef>
          </c:val>
        </c:ser>
        <c:ser>
          <c:idx val="2"/>
          <c:order val="2"/>
          <c:tx>
            <c:strRef>
              <c:f>'Ex.6.4'!$O$7</c:f>
              <c:strCache>
                <c:ptCount val="1"/>
                <c:pt idx="0">
                  <c:v>750.0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'Ex.6.4'!$L$8:$L$32</c:f>
              <c:numCache>
                <c:formatCode>0.0</c:formatCode>
                <c:ptCount val="25"/>
                <c:pt idx="0">
                  <c:v>1.2</c:v>
                </c:pt>
                <c:pt idx="1">
                  <c:v>1.2166666666666666</c:v>
                </c:pt>
                <c:pt idx="2">
                  <c:v>1.2333333333333332</c:v>
                </c:pt>
                <c:pt idx="3">
                  <c:v>1.2499999999999998</c:v>
                </c:pt>
                <c:pt idx="4">
                  <c:v>1.2666666666666664</c:v>
                </c:pt>
                <c:pt idx="5">
                  <c:v>1.283333333333333</c:v>
                </c:pt>
                <c:pt idx="6">
                  <c:v>1.2999999999999996</c:v>
                </c:pt>
                <c:pt idx="7">
                  <c:v>1.3166666666666662</c:v>
                </c:pt>
                <c:pt idx="8">
                  <c:v>1.3333333333333328</c:v>
                </c:pt>
                <c:pt idx="9">
                  <c:v>1.3499999999999994</c:v>
                </c:pt>
                <c:pt idx="10">
                  <c:v>1.366666666666666</c:v>
                </c:pt>
                <c:pt idx="11">
                  <c:v>1.3833333333333326</c:v>
                </c:pt>
                <c:pt idx="12">
                  <c:v>1.3999999999999992</c:v>
                </c:pt>
                <c:pt idx="13">
                  <c:v>1.4166666666666659</c:v>
                </c:pt>
                <c:pt idx="14">
                  <c:v>1.4333333333333325</c:v>
                </c:pt>
                <c:pt idx="15">
                  <c:v>1.4499999999999991</c:v>
                </c:pt>
                <c:pt idx="16">
                  <c:v>1.4666666666666657</c:v>
                </c:pt>
                <c:pt idx="17">
                  <c:v>1.4833333333333323</c:v>
                </c:pt>
                <c:pt idx="18">
                  <c:v>1.4999999999999989</c:v>
                </c:pt>
                <c:pt idx="19">
                  <c:v>1.5166666666666655</c:v>
                </c:pt>
                <c:pt idx="20">
                  <c:v>1.5333333333333321</c:v>
                </c:pt>
                <c:pt idx="21">
                  <c:v>1.5499999999999987</c:v>
                </c:pt>
                <c:pt idx="22">
                  <c:v>1.5666666666666653</c:v>
                </c:pt>
                <c:pt idx="23">
                  <c:v>1.5833333333333319</c:v>
                </c:pt>
                <c:pt idx="24">
                  <c:v>1.5999999999999985</c:v>
                </c:pt>
              </c:numCache>
            </c:numRef>
          </c:cat>
          <c:val>
            <c:numRef>
              <c:f>'Ex.6.4'!$O$8:$O$32</c:f>
              <c:numCache>
                <c:formatCode>0.00</c:formatCode>
                <c:ptCount val="25"/>
                <c:pt idx="0">
                  <c:v>1.3718500000000002</c:v>
                </c:pt>
                <c:pt idx="1">
                  <c:v>1.3751333333333333</c:v>
                </c:pt>
                <c:pt idx="2">
                  <c:v>1.3788083333333332</c:v>
                </c:pt>
                <c:pt idx="3">
                  <c:v>1.3828749999999999</c:v>
                </c:pt>
                <c:pt idx="4">
                  <c:v>1.3873333333333333</c:v>
                </c:pt>
                <c:pt idx="5">
                  <c:v>1.3921833333333336</c:v>
                </c:pt>
                <c:pt idx="6">
                  <c:v>1.3974250000000001</c:v>
                </c:pt>
                <c:pt idx="7">
                  <c:v>1.4030583333333331</c:v>
                </c:pt>
                <c:pt idx="8">
                  <c:v>1.4090833333333332</c:v>
                </c:pt>
                <c:pt idx="9">
                  <c:v>1.4155</c:v>
                </c:pt>
                <c:pt idx="10">
                  <c:v>1.4223083333333335</c:v>
                </c:pt>
                <c:pt idx="11">
                  <c:v>1.4295083333333332</c:v>
                </c:pt>
                <c:pt idx="12">
                  <c:v>1.4371</c:v>
                </c:pt>
                <c:pt idx="13">
                  <c:v>1.4450833333333328</c:v>
                </c:pt>
                <c:pt idx="14">
                  <c:v>1.4534583333333329</c:v>
                </c:pt>
                <c:pt idx="15">
                  <c:v>1.4622250000000001</c:v>
                </c:pt>
                <c:pt idx="16">
                  <c:v>1.4713833333333328</c:v>
                </c:pt>
                <c:pt idx="17">
                  <c:v>1.4809333333333328</c:v>
                </c:pt>
                <c:pt idx="18">
                  <c:v>1.4908749999999991</c:v>
                </c:pt>
                <c:pt idx="19">
                  <c:v>1.5012083333333326</c:v>
                </c:pt>
                <c:pt idx="20">
                  <c:v>1.5119333333333325</c:v>
                </c:pt>
                <c:pt idx="21">
                  <c:v>1.5230499999999991</c:v>
                </c:pt>
                <c:pt idx="22">
                  <c:v>1.5345583333333326</c:v>
                </c:pt>
                <c:pt idx="23">
                  <c:v>1.5464583333333324</c:v>
                </c:pt>
                <c:pt idx="24">
                  <c:v>1.5587499999999985</c:v>
                </c:pt>
              </c:numCache>
            </c:numRef>
          </c:val>
        </c:ser>
        <c:ser>
          <c:idx val="3"/>
          <c:order val="3"/>
          <c:tx>
            <c:strRef>
              <c:f>'Ex.6.4'!$P$7</c:f>
              <c:strCache>
                <c:ptCount val="1"/>
                <c:pt idx="0">
                  <c:v>775.0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'Ex.6.4'!$L$8:$L$32</c:f>
              <c:numCache>
                <c:formatCode>0.0</c:formatCode>
                <c:ptCount val="25"/>
                <c:pt idx="0">
                  <c:v>1.2</c:v>
                </c:pt>
                <c:pt idx="1">
                  <c:v>1.2166666666666666</c:v>
                </c:pt>
                <c:pt idx="2">
                  <c:v>1.2333333333333332</c:v>
                </c:pt>
                <c:pt idx="3">
                  <c:v>1.2499999999999998</c:v>
                </c:pt>
                <c:pt idx="4">
                  <c:v>1.2666666666666664</c:v>
                </c:pt>
                <c:pt idx="5">
                  <c:v>1.283333333333333</c:v>
                </c:pt>
                <c:pt idx="6">
                  <c:v>1.2999999999999996</c:v>
                </c:pt>
                <c:pt idx="7">
                  <c:v>1.3166666666666662</c:v>
                </c:pt>
                <c:pt idx="8">
                  <c:v>1.3333333333333328</c:v>
                </c:pt>
                <c:pt idx="9">
                  <c:v>1.3499999999999994</c:v>
                </c:pt>
                <c:pt idx="10">
                  <c:v>1.366666666666666</c:v>
                </c:pt>
                <c:pt idx="11">
                  <c:v>1.3833333333333326</c:v>
                </c:pt>
                <c:pt idx="12">
                  <c:v>1.3999999999999992</c:v>
                </c:pt>
                <c:pt idx="13">
                  <c:v>1.4166666666666659</c:v>
                </c:pt>
                <c:pt idx="14">
                  <c:v>1.4333333333333325</c:v>
                </c:pt>
                <c:pt idx="15">
                  <c:v>1.4499999999999991</c:v>
                </c:pt>
                <c:pt idx="16">
                  <c:v>1.4666666666666657</c:v>
                </c:pt>
                <c:pt idx="17">
                  <c:v>1.4833333333333323</c:v>
                </c:pt>
                <c:pt idx="18">
                  <c:v>1.4999999999999989</c:v>
                </c:pt>
                <c:pt idx="19">
                  <c:v>1.5166666666666655</c:v>
                </c:pt>
                <c:pt idx="20">
                  <c:v>1.5333333333333321</c:v>
                </c:pt>
                <c:pt idx="21">
                  <c:v>1.5499999999999987</c:v>
                </c:pt>
                <c:pt idx="22">
                  <c:v>1.5666666666666653</c:v>
                </c:pt>
                <c:pt idx="23">
                  <c:v>1.5833333333333319</c:v>
                </c:pt>
                <c:pt idx="24">
                  <c:v>1.5999999999999985</c:v>
                </c:pt>
              </c:numCache>
            </c:numRef>
          </c:cat>
          <c:val>
            <c:numRef>
              <c:f>'Ex.6.4'!$P$8:$P$32</c:f>
              <c:numCache>
                <c:formatCode>0.00</c:formatCode>
                <c:ptCount val="25"/>
                <c:pt idx="0">
                  <c:v>1.3796175000000002</c:v>
                </c:pt>
                <c:pt idx="1">
                  <c:v>1.3825520833333336</c:v>
                </c:pt>
                <c:pt idx="2">
                  <c:v>1.3858783333333333</c:v>
                </c:pt>
                <c:pt idx="3">
                  <c:v>1.3895962499999996</c:v>
                </c:pt>
                <c:pt idx="4">
                  <c:v>1.3937058333333332</c:v>
                </c:pt>
                <c:pt idx="5">
                  <c:v>1.3982070833333331</c:v>
                </c:pt>
                <c:pt idx="6">
                  <c:v>1.4030999999999998</c:v>
                </c:pt>
                <c:pt idx="7">
                  <c:v>1.4083845833333331</c:v>
                </c:pt>
                <c:pt idx="8">
                  <c:v>1.4140608333333331</c:v>
                </c:pt>
                <c:pt idx="9">
                  <c:v>1.4201287499999997</c:v>
                </c:pt>
                <c:pt idx="10">
                  <c:v>1.4265883333333336</c:v>
                </c:pt>
                <c:pt idx="11">
                  <c:v>1.4334395833333327</c:v>
                </c:pt>
                <c:pt idx="12">
                  <c:v>1.4406825000000003</c:v>
                </c:pt>
                <c:pt idx="13">
                  <c:v>1.448317083333333</c:v>
                </c:pt>
                <c:pt idx="14">
                  <c:v>1.4563433333333331</c:v>
                </c:pt>
                <c:pt idx="15">
                  <c:v>1.4647612499999996</c:v>
                </c:pt>
                <c:pt idx="16">
                  <c:v>1.4735708333333324</c:v>
                </c:pt>
                <c:pt idx="17">
                  <c:v>1.4827720833333324</c:v>
                </c:pt>
                <c:pt idx="18">
                  <c:v>1.4923649999999991</c:v>
                </c:pt>
                <c:pt idx="19">
                  <c:v>1.5023495833333325</c:v>
                </c:pt>
                <c:pt idx="20">
                  <c:v>1.5127258333333322</c:v>
                </c:pt>
                <c:pt idx="21">
                  <c:v>1.5234937499999992</c:v>
                </c:pt>
                <c:pt idx="22">
                  <c:v>1.5346533333333328</c:v>
                </c:pt>
                <c:pt idx="23">
                  <c:v>1.5462045833333324</c:v>
                </c:pt>
                <c:pt idx="24">
                  <c:v>1.5581474999999987</c:v>
                </c:pt>
              </c:numCache>
            </c:numRef>
          </c:val>
        </c:ser>
        <c:ser>
          <c:idx val="4"/>
          <c:order val="4"/>
          <c:tx>
            <c:strRef>
              <c:f>'Ex.6.4'!$Q$7</c:f>
              <c:strCache>
                <c:ptCount val="1"/>
                <c:pt idx="0">
                  <c:v>800.0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'Ex.6.4'!$L$8:$L$32</c:f>
              <c:numCache>
                <c:formatCode>0.0</c:formatCode>
                <c:ptCount val="25"/>
                <c:pt idx="0">
                  <c:v>1.2</c:v>
                </c:pt>
                <c:pt idx="1">
                  <c:v>1.2166666666666666</c:v>
                </c:pt>
                <c:pt idx="2">
                  <c:v>1.2333333333333332</c:v>
                </c:pt>
                <c:pt idx="3">
                  <c:v>1.2499999999999998</c:v>
                </c:pt>
                <c:pt idx="4">
                  <c:v>1.2666666666666664</c:v>
                </c:pt>
                <c:pt idx="5">
                  <c:v>1.283333333333333</c:v>
                </c:pt>
                <c:pt idx="6">
                  <c:v>1.2999999999999996</c:v>
                </c:pt>
                <c:pt idx="7">
                  <c:v>1.3166666666666662</c:v>
                </c:pt>
                <c:pt idx="8">
                  <c:v>1.3333333333333328</c:v>
                </c:pt>
                <c:pt idx="9">
                  <c:v>1.3499999999999994</c:v>
                </c:pt>
                <c:pt idx="10">
                  <c:v>1.366666666666666</c:v>
                </c:pt>
                <c:pt idx="11">
                  <c:v>1.3833333333333326</c:v>
                </c:pt>
                <c:pt idx="12">
                  <c:v>1.3999999999999992</c:v>
                </c:pt>
                <c:pt idx="13">
                  <c:v>1.4166666666666659</c:v>
                </c:pt>
                <c:pt idx="14">
                  <c:v>1.4333333333333325</c:v>
                </c:pt>
                <c:pt idx="15">
                  <c:v>1.4499999999999991</c:v>
                </c:pt>
                <c:pt idx="16">
                  <c:v>1.4666666666666657</c:v>
                </c:pt>
                <c:pt idx="17">
                  <c:v>1.4833333333333323</c:v>
                </c:pt>
                <c:pt idx="18">
                  <c:v>1.4999999999999989</c:v>
                </c:pt>
                <c:pt idx="19">
                  <c:v>1.5166666666666655</c:v>
                </c:pt>
                <c:pt idx="20">
                  <c:v>1.5333333333333321</c:v>
                </c:pt>
                <c:pt idx="21">
                  <c:v>1.5499999999999987</c:v>
                </c:pt>
                <c:pt idx="22">
                  <c:v>1.5666666666666653</c:v>
                </c:pt>
                <c:pt idx="23">
                  <c:v>1.5833333333333319</c:v>
                </c:pt>
                <c:pt idx="24">
                  <c:v>1.5999999999999985</c:v>
                </c:pt>
              </c:numCache>
            </c:numRef>
          </c:cat>
          <c:val>
            <c:numRef>
              <c:f>'Ex.6.4'!$Q$8:$Q$32</c:f>
              <c:numCache>
                <c:formatCode>0.00</c:formatCode>
                <c:ptCount val="25"/>
                <c:pt idx="0">
                  <c:v>1.3868400000000003</c:v>
                </c:pt>
                <c:pt idx="1">
                  <c:v>1.3894258333333331</c:v>
                </c:pt>
                <c:pt idx="2">
                  <c:v>1.3924033333333337</c:v>
                </c:pt>
                <c:pt idx="3">
                  <c:v>1.3957725000000001</c:v>
                </c:pt>
                <c:pt idx="4">
                  <c:v>1.3995333333333337</c:v>
                </c:pt>
                <c:pt idx="5">
                  <c:v>1.4036858333333333</c:v>
                </c:pt>
                <c:pt idx="6">
                  <c:v>1.4082300000000001</c:v>
                </c:pt>
                <c:pt idx="7">
                  <c:v>1.4131658333333337</c:v>
                </c:pt>
                <c:pt idx="8">
                  <c:v>1.4184933333333332</c:v>
                </c:pt>
                <c:pt idx="9">
                  <c:v>1.4242125000000001</c:v>
                </c:pt>
                <c:pt idx="10">
                  <c:v>1.4303233333333334</c:v>
                </c:pt>
                <c:pt idx="11">
                  <c:v>1.4368258333333332</c:v>
                </c:pt>
                <c:pt idx="12">
                  <c:v>1.4437199999999999</c:v>
                </c:pt>
                <c:pt idx="13">
                  <c:v>1.4510058333333329</c:v>
                </c:pt>
                <c:pt idx="14">
                  <c:v>1.4586833333333331</c:v>
                </c:pt>
                <c:pt idx="15">
                  <c:v>1.4667524999999997</c:v>
                </c:pt>
                <c:pt idx="16">
                  <c:v>1.4752133333333326</c:v>
                </c:pt>
                <c:pt idx="17">
                  <c:v>1.4840658333333328</c:v>
                </c:pt>
                <c:pt idx="18">
                  <c:v>1.4933099999999995</c:v>
                </c:pt>
                <c:pt idx="19">
                  <c:v>1.5029458333333328</c:v>
                </c:pt>
                <c:pt idx="20">
                  <c:v>1.5129733333333326</c:v>
                </c:pt>
                <c:pt idx="21">
                  <c:v>1.5233924999999995</c:v>
                </c:pt>
                <c:pt idx="22">
                  <c:v>1.5342033333333329</c:v>
                </c:pt>
                <c:pt idx="23">
                  <c:v>1.5454058333333329</c:v>
                </c:pt>
                <c:pt idx="24">
                  <c:v>1.5569999999999991</c:v>
                </c:pt>
              </c:numCache>
            </c:numRef>
          </c:val>
        </c:ser>
        <c:ser>
          <c:idx val="5"/>
          <c:order val="5"/>
          <c:tx>
            <c:strRef>
              <c:f>'Ex.6.4'!$R$7</c:f>
              <c:strCache>
                <c:ptCount val="1"/>
                <c:pt idx="0">
                  <c:v>825.0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'Ex.6.4'!$L$8:$L$32</c:f>
              <c:numCache>
                <c:formatCode>0.0</c:formatCode>
                <c:ptCount val="25"/>
                <c:pt idx="0">
                  <c:v>1.2</c:v>
                </c:pt>
                <c:pt idx="1">
                  <c:v>1.2166666666666666</c:v>
                </c:pt>
                <c:pt idx="2">
                  <c:v>1.2333333333333332</c:v>
                </c:pt>
                <c:pt idx="3">
                  <c:v>1.2499999999999998</c:v>
                </c:pt>
                <c:pt idx="4">
                  <c:v>1.2666666666666664</c:v>
                </c:pt>
                <c:pt idx="5">
                  <c:v>1.283333333333333</c:v>
                </c:pt>
                <c:pt idx="6">
                  <c:v>1.2999999999999996</c:v>
                </c:pt>
                <c:pt idx="7">
                  <c:v>1.3166666666666662</c:v>
                </c:pt>
                <c:pt idx="8">
                  <c:v>1.3333333333333328</c:v>
                </c:pt>
                <c:pt idx="9">
                  <c:v>1.3499999999999994</c:v>
                </c:pt>
                <c:pt idx="10">
                  <c:v>1.366666666666666</c:v>
                </c:pt>
                <c:pt idx="11">
                  <c:v>1.3833333333333326</c:v>
                </c:pt>
                <c:pt idx="12">
                  <c:v>1.3999999999999992</c:v>
                </c:pt>
                <c:pt idx="13">
                  <c:v>1.4166666666666659</c:v>
                </c:pt>
                <c:pt idx="14">
                  <c:v>1.4333333333333325</c:v>
                </c:pt>
                <c:pt idx="15">
                  <c:v>1.4499999999999991</c:v>
                </c:pt>
                <c:pt idx="16">
                  <c:v>1.4666666666666657</c:v>
                </c:pt>
                <c:pt idx="17">
                  <c:v>1.4833333333333323</c:v>
                </c:pt>
                <c:pt idx="18">
                  <c:v>1.4999999999999989</c:v>
                </c:pt>
                <c:pt idx="19">
                  <c:v>1.5166666666666655</c:v>
                </c:pt>
                <c:pt idx="20">
                  <c:v>1.5333333333333321</c:v>
                </c:pt>
                <c:pt idx="21">
                  <c:v>1.5499999999999987</c:v>
                </c:pt>
                <c:pt idx="22">
                  <c:v>1.5666666666666653</c:v>
                </c:pt>
                <c:pt idx="23">
                  <c:v>1.5833333333333319</c:v>
                </c:pt>
                <c:pt idx="24">
                  <c:v>1.5999999999999985</c:v>
                </c:pt>
              </c:numCache>
            </c:numRef>
          </c:cat>
          <c:val>
            <c:numRef>
              <c:f>'Ex.6.4'!$R$8:$R$32</c:f>
              <c:numCache>
                <c:formatCode>0.00</c:formatCode>
                <c:ptCount val="25"/>
                <c:pt idx="0">
                  <c:v>1.3935175000000002</c:v>
                </c:pt>
                <c:pt idx="1">
                  <c:v>1.3957545833333334</c:v>
                </c:pt>
                <c:pt idx="2">
                  <c:v>1.3983833333333333</c:v>
                </c:pt>
                <c:pt idx="3">
                  <c:v>1.4014037499999996</c:v>
                </c:pt>
                <c:pt idx="4">
                  <c:v>1.4048158333333332</c:v>
                </c:pt>
                <c:pt idx="5">
                  <c:v>1.408619583333333</c:v>
                </c:pt>
                <c:pt idx="6">
                  <c:v>1.4128149999999997</c:v>
                </c:pt>
                <c:pt idx="7">
                  <c:v>1.4174020833333332</c:v>
                </c:pt>
                <c:pt idx="8">
                  <c:v>1.422380833333333</c:v>
                </c:pt>
                <c:pt idx="9">
                  <c:v>1.4277512499999996</c:v>
                </c:pt>
                <c:pt idx="10">
                  <c:v>1.4335133333333334</c:v>
                </c:pt>
                <c:pt idx="11">
                  <c:v>1.4396670833333327</c:v>
                </c:pt>
                <c:pt idx="12">
                  <c:v>1.4462125000000001</c:v>
                </c:pt>
                <c:pt idx="13">
                  <c:v>1.453149583333333</c:v>
                </c:pt>
                <c:pt idx="14">
                  <c:v>1.4604783333333331</c:v>
                </c:pt>
                <c:pt idx="15">
                  <c:v>1.4681987499999996</c:v>
                </c:pt>
                <c:pt idx="16">
                  <c:v>1.4763108333333324</c:v>
                </c:pt>
                <c:pt idx="17">
                  <c:v>1.4848145833333324</c:v>
                </c:pt>
                <c:pt idx="18">
                  <c:v>1.4937099999999992</c:v>
                </c:pt>
                <c:pt idx="19">
                  <c:v>1.5029970833333324</c:v>
                </c:pt>
                <c:pt idx="20">
                  <c:v>1.5126758333333323</c:v>
                </c:pt>
                <c:pt idx="21">
                  <c:v>1.5227462499999991</c:v>
                </c:pt>
                <c:pt idx="22">
                  <c:v>1.5332083333333326</c:v>
                </c:pt>
                <c:pt idx="23">
                  <c:v>1.5440620833333325</c:v>
                </c:pt>
                <c:pt idx="24">
                  <c:v>1.5553074999999987</c:v>
                </c:pt>
              </c:numCache>
            </c:numRef>
          </c:val>
        </c:ser>
        <c:ser>
          <c:idx val="6"/>
          <c:order val="6"/>
          <c:tx>
            <c:strRef>
              <c:f>'Ex.6.4'!$S$7</c:f>
              <c:strCache>
                <c:ptCount val="1"/>
                <c:pt idx="0">
                  <c:v>850.0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'Ex.6.4'!$L$8:$L$32</c:f>
              <c:numCache>
                <c:formatCode>0.0</c:formatCode>
                <c:ptCount val="25"/>
                <c:pt idx="0">
                  <c:v>1.2</c:v>
                </c:pt>
                <c:pt idx="1">
                  <c:v>1.2166666666666666</c:v>
                </c:pt>
                <c:pt idx="2">
                  <c:v>1.2333333333333332</c:v>
                </c:pt>
                <c:pt idx="3">
                  <c:v>1.2499999999999998</c:v>
                </c:pt>
                <c:pt idx="4">
                  <c:v>1.2666666666666664</c:v>
                </c:pt>
                <c:pt idx="5">
                  <c:v>1.283333333333333</c:v>
                </c:pt>
                <c:pt idx="6">
                  <c:v>1.2999999999999996</c:v>
                </c:pt>
                <c:pt idx="7">
                  <c:v>1.3166666666666662</c:v>
                </c:pt>
                <c:pt idx="8">
                  <c:v>1.3333333333333328</c:v>
                </c:pt>
                <c:pt idx="9">
                  <c:v>1.3499999999999994</c:v>
                </c:pt>
                <c:pt idx="10">
                  <c:v>1.366666666666666</c:v>
                </c:pt>
                <c:pt idx="11">
                  <c:v>1.3833333333333326</c:v>
                </c:pt>
                <c:pt idx="12">
                  <c:v>1.3999999999999992</c:v>
                </c:pt>
                <c:pt idx="13">
                  <c:v>1.4166666666666659</c:v>
                </c:pt>
                <c:pt idx="14">
                  <c:v>1.4333333333333325</c:v>
                </c:pt>
                <c:pt idx="15">
                  <c:v>1.4499999999999991</c:v>
                </c:pt>
                <c:pt idx="16">
                  <c:v>1.4666666666666657</c:v>
                </c:pt>
                <c:pt idx="17">
                  <c:v>1.4833333333333323</c:v>
                </c:pt>
                <c:pt idx="18">
                  <c:v>1.4999999999999989</c:v>
                </c:pt>
                <c:pt idx="19">
                  <c:v>1.5166666666666655</c:v>
                </c:pt>
                <c:pt idx="20">
                  <c:v>1.5333333333333321</c:v>
                </c:pt>
                <c:pt idx="21">
                  <c:v>1.5499999999999987</c:v>
                </c:pt>
                <c:pt idx="22">
                  <c:v>1.5666666666666653</c:v>
                </c:pt>
                <c:pt idx="23">
                  <c:v>1.5833333333333319</c:v>
                </c:pt>
                <c:pt idx="24">
                  <c:v>1.5999999999999985</c:v>
                </c:pt>
              </c:numCache>
            </c:numRef>
          </c:cat>
          <c:val>
            <c:numRef>
              <c:f>'Ex.6.4'!$S$8:$S$32</c:f>
              <c:numCache>
                <c:formatCode>0.00</c:formatCode>
                <c:ptCount val="25"/>
                <c:pt idx="0">
                  <c:v>1.3996500000000001</c:v>
                </c:pt>
                <c:pt idx="1">
                  <c:v>1.4015383333333333</c:v>
                </c:pt>
                <c:pt idx="2">
                  <c:v>1.4038183333333332</c:v>
                </c:pt>
                <c:pt idx="3">
                  <c:v>1.4064899999999998</c:v>
                </c:pt>
                <c:pt idx="4">
                  <c:v>1.4095533333333332</c:v>
                </c:pt>
                <c:pt idx="5">
                  <c:v>1.4130083333333334</c:v>
                </c:pt>
                <c:pt idx="6">
                  <c:v>1.416855</c:v>
                </c:pt>
                <c:pt idx="7">
                  <c:v>1.4210933333333329</c:v>
                </c:pt>
                <c:pt idx="8">
                  <c:v>1.4257233333333332</c:v>
                </c:pt>
                <c:pt idx="9">
                  <c:v>1.4307449999999999</c:v>
                </c:pt>
                <c:pt idx="10">
                  <c:v>1.4361583333333332</c:v>
                </c:pt>
                <c:pt idx="11">
                  <c:v>1.441963333333333</c:v>
                </c:pt>
                <c:pt idx="12">
                  <c:v>1.4481600000000001</c:v>
                </c:pt>
                <c:pt idx="13">
                  <c:v>1.4547483333333329</c:v>
                </c:pt>
                <c:pt idx="14">
                  <c:v>1.4617283333333329</c:v>
                </c:pt>
                <c:pt idx="15">
                  <c:v>1.4690999999999999</c:v>
                </c:pt>
                <c:pt idx="16">
                  <c:v>1.4768633333333328</c:v>
                </c:pt>
                <c:pt idx="17">
                  <c:v>1.4850183333333327</c:v>
                </c:pt>
                <c:pt idx="18">
                  <c:v>1.4935649999999991</c:v>
                </c:pt>
                <c:pt idx="19">
                  <c:v>1.5025033333333326</c:v>
                </c:pt>
                <c:pt idx="20">
                  <c:v>1.5118333333333325</c:v>
                </c:pt>
                <c:pt idx="21">
                  <c:v>1.5215549999999991</c:v>
                </c:pt>
                <c:pt idx="22">
                  <c:v>1.5316683333333325</c:v>
                </c:pt>
                <c:pt idx="23">
                  <c:v>1.5421733333333323</c:v>
                </c:pt>
                <c:pt idx="24">
                  <c:v>1.5530699999999986</c:v>
                </c:pt>
              </c:numCache>
            </c:numRef>
          </c:val>
        </c:ser>
        <c:ser>
          <c:idx val="7"/>
          <c:order val="7"/>
          <c:tx>
            <c:strRef>
              <c:f>'Ex.6.4'!$T$7</c:f>
              <c:strCache>
                <c:ptCount val="1"/>
                <c:pt idx="0">
                  <c:v>875.0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'Ex.6.4'!$L$8:$L$32</c:f>
              <c:numCache>
                <c:formatCode>0.0</c:formatCode>
                <c:ptCount val="25"/>
                <c:pt idx="0">
                  <c:v>1.2</c:v>
                </c:pt>
                <c:pt idx="1">
                  <c:v>1.2166666666666666</c:v>
                </c:pt>
                <c:pt idx="2">
                  <c:v>1.2333333333333332</c:v>
                </c:pt>
                <c:pt idx="3">
                  <c:v>1.2499999999999998</c:v>
                </c:pt>
                <c:pt idx="4">
                  <c:v>1.2666666666666664</c:v>
                </c:pt>
                <c:pt idx="5">
                  <c:v>1.283333333333333</c:v>
                </c:pt>
                <c:pt idx="6">
                  <c:v>1.2999999999999996</c:v>
                </c:pt>
                <c:pt idx="7">
                  <c:v>1.3166666666666662</c:v>
                </c:pt>
                <c:pt idx="8">
                  <c:v>1.3333333333333328</c:v>
                </c:pt>
                <c:pt idx="9">
                  <c:v>1.3499999999999994</c:v>
                </c:pt>
                <c:pt idx="10">
                  <c:v>1.366666666666666</c:v>
                </c:pt>
                <c:pt idx="11">
                  <c:v>1.3833333333333326</c:v>
                </c:pt>
                <c:pt idx="12">
                  <c:v>1.3999999999999992</c:v>
                </c:pt>
                <c:pt idx="13">
                  <c:v>1.4166666666666659</c:v>
                </c:pt>
                <c:pt idx="14">
                  <c:v>1.4333333333333325</c:v>
                </c:pt>
                <c:pt idx="15">
                  <c:v>1.4499999999999991</c:v>
                </c:pt>
                <c:pt idx="16">
                  <c:v>1.4666666666666657</c:v>
                </c:pt>
                <c:pt idx="17">
                  <c:v>1.4833333333333323</c:v>
                </c:pt>
                <c:pt idx="18">
                  <c:v>1.4999999999999989</c:v>
                </c:pt>
                <c:pt idx="19">
                  <c:v>1.5166666666666655</c:v>
                </c:pt>
                <c:pt idx="20">
                  <c:v>1.5333333333333321</c:v>
                </c:pt>
                <c:pt idx="21">
                  <c:v>1.5499999999999987</c:v>
                </c:pt>
                <c:pt idx="22">
                  <c:v>1.5666666666666653</c:v>
                </c:pt>
                <c:pt idx="23">
                  <c:v>1.5833333333333319</c:v>
                </c:pt>
                <c:pt idx="24">
                  <c:v>1.5999999999999985</c:v>
                </c:pt>
              </c:numCache>
            </c:numRef>
          </c:cat>
          <c:val>
            <c:numRef>
              <c:f>'Ex.6.4'!$T$8:$T$32</c:f>
              <c:numCache>
                <c:formatCode>0.00</c:formatCode>
                <c:ptCount val="25"/>
                <c:pt idx="0">
                  <c:v>1.4052375000000001</c:v>
                </c:pt>
                <c:pt idx="1">
                  <c:v>1.4067770833333333</c:v>
                </c:pt>
                <c:pt idx="2">
                  <c:v>1.4087083333333332</c:v>
                </c:pt>
                <c:pt idx="3">
                  <c:v>1.4110312499999993</c:v>
                </c:pt>
                <c:pt idx="4">
                  <c:v>1.413745833333333</c:v>
                </c:pt>
                <c:pt idx="5">
                  <c:v>1.4168520833333331</c:v>
                </c:pt>
                <c:pt idx="6">
                  <c:v>1.4203499999999996</c:v>
                </c:pt>
                <c:pt idx="7">
                  <c:v>1.4242395833333332</c:v>
                </c:pt>
                <c:pt idx="8">
                  <c:v>1.4285208333333328</c:v>
                </c:pt>
                <c:pt idx="9">
                  <c:v>1.4331937499999996</c:v>
                </c:pt>
                <c:pt idx="10">
                  <c:v>1.4382583333333334</c:v>
                </c:pt>
                <c:pt idx="11">
                  <c:v>1.4437145833333327</c:v>
                </c:pt>
                <c:pt idx="12">
                  <c:v>1.4495625000000001</c:v>
                </c:pt>
                <c:pt idx="13">
                  <c:v>1.4558020833333329</c:v>
                </c:pt>
                <c:pt idx="14">
                  <c:v>1.462433333333333</c:v>
                </c:pt>
                <c:pt idx="15">
                  <c:v>1.4694562499999997</c:v>
                </c:pt>
                <c:pt idx="16">
                  <c:v>1.4768708333333322</c:v>
                </c:pt>
                <c:pt idx="17">
                  <c:v>1.4846770833333323</c:v>
                </c:pt>
                <c:pt idx="18">
                  <c:v>1.4928749999999991</c:v>
                </c:pt>
                <c:pt idx="19">
                  <c:v>1.5014645833333322</c:v>
                </c:pt>
                <c:pt idx="20">
                  <c:v>1.5104458333333322</c:v>
                </c:pt>
                <c:pt idx="21">
                  <c:v>1.5198187499999991</c:v>
                </c:pt>
                <c:pt idx="22">
                  <c:v>1.5295833333333326</c:v>
                </c:pt>
                <c:pt idx="23">
                  <c:v>1.5397395833333325</c:v>
                </c:pt>
                <c:pt idx="24">
                  <c:v>1.5502874999999987</c:v>
                </c:pt>
              </c:numCache>
            </c:numRef>
          </c:val>
        </c:ser>
        <c:ser>
          <c:idx val="8"/>
          <c:order val="8"/>
          <c:tx>
            <c:strRef>
              <c:f>'Ex.6.4'!$U$7</c:f>
              <c:strCache>
                <c:ptCount val="1"/>
                <c:pt idx="0">
                  <c:v>900.0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'Ex.6.4'!$L$8:$L$32</c:f>
              <c:numCache>
                <c:formatCode>0.0</c:formatCode>
                <c:ptCount val="25"/>
                <c:pt idx="0">
                  <c:v>1.2</c:v>
                </c:pt>
                <c:pt idx="1">
                  <c:v>1.2166666666666666</c:v>
                </c:pt>
                <c:pt idx="2">
                  <c:v>1.2333333333333332</c:v>
                </c:pt>
                <c:pt idx="3">
                  <c:v>1.2499999999999998</c:v>
                </c:pt>
                <c:pt idx="4">
                  <c:v>1.2666666666666664</c:v>
                </c:pt>
                <c:pt idx="5">
                  <c:v>1.283333333333333</c:v>
                </c:pt>
                <c:pt idx="6">
                  <c:v>1.2999999999999996</c:v>
                </c:pt>
                <c:pt idx="7">
                  <c:v>1.3166666666666662</c:v>
                </c:pt>
                <c:pt idx="8">
                  <c:v>1.3333333333333328</c:v>
                </c:pt>
                <c:pt idx="9">
                  <c:v>1.3499999999999994</c:v>
                </c:pt>
                <c:pt idx="10">
                  <c:v>1.366666666666666</c:v>
                </c:pt>
                <c:pt idx="11">
                  <c:v>1.3833333333333326</c:v>
                </c:pt>
                <c:pt idx="12">
                  <c:v>1.3999999999999992</c:v>
                </c:pt>
                <c:pt idx="13">
                  <c:v>1.4166666666666659</c:v>
                </c:pt>
                <c:pt idx="14">
                  <c:v>1.4333333333333325</c:v>
                </c:pt>
                <c:pt idx="15">
                  <c:v>1.4499999999999991</c:v>
                </c:pt>
                <c:pt idx="16">
                  <c:v>1.4666666666666657</c:v>
                </c:pt>
                <c:pt idx="17">
                  <c:v>1.4833333333333323</c:v>
                </c:pt>
                <c:pt idx="18">
                  <c:v>1.4999999999999989</c:v>
                </c:pt>
                <c:pt idx="19">
                  <c:v>1.5166666666666655</c:v>
                </c:pt>
                <c:pt idx="20">
                  <c:v>1.5333333333333321</c:v>
                </c:pt>
                <c:pt idx="21">
                  <c:v>1.5499999999999987</c:v>
                </c:pt>
                <c:pt idx="22">
                  <c:v>1.5666666666666653</c:v>
                </c:pt>
                <c:pt idx="23">
                  <c:v>1.5833333333333319</c:v>
                </c:pt>
                <c:pt idx="24">
                  <c:v>1.5999999999999985</c:v>
                </c:pt>
              </c:numCache>
            </c:numRef>
          </c:cat>
          <c:val>
            <c:numRef>
              <c:f>'Ex.6.4'!$U$8:$U$32</c:f>
              <c:numCache>
                <c:formatCode>0.00</c:formatCode>
                <c:ptCount val="25"/>
                <c:pt idx="0">
                  <c:v>1.41028</c:v>
                </c:pt>
                <c:pt idx="1">
                  <c:v>1.411470833333333</c:v>
                </c:pt>
                <c:pt idx="2">
                  <c:v>1.4130533333333335</c:v>
                </c:pt>
                <c:pt idx="3">
                  <c:v>1.4150274999999997</c:v>
                </c:pt>
                <c:pt idx="4">
                  <c:v>1.4173933333333335</c:v>
                </c:pt>
                <c:pt idx="5">
                  <c:v>1.4201508333333333</c:v>
                </c:pt>
                <c:pt idx="6">
                  <c:v>1.4232999999999998</c:v>
                </c:pt>
                <c:pt idx="7">
                  <c:v>1.4268408333333333</c:v>
                </c:pt>
                <c:pt idx="8">
                  <c:v>1.430773333333333</c:v>
                </c:pt>
                <c:pt idx="9">
                  <c:v>1.4350974999999999</c:v>
                </c:pt>
                <c:pt idx="10">
                  <c:v>1.4398133333333332</c:v>
                </c:pt>
                <c:pt idx="11">
                  <c:v>1.444920833333333</c:v>
                </c:pt>
                <c:pt idx="12">
                  <c:v>1.4504199999999998</c:v>
                </c:pt>
                <c:pt idx="13">
                  <c:v>1.4563108333333328</c:v>
                </c:pt>
                <c:pt idx="14">
                  <c:v>1.4625933333333327</c:v>
                </c:pt>
                <c:pt idx="15">
                  <c:v>1.4692674999999999</c:v>
                </c:pt>
                <c:pt idx="16">
                  <c:v>1.4763333333333326</c:v>
                </c:pt>
                <c:pt idx="17">
                  <c:v>1.4837908333333327</c:v>
                </c:pt>
                <c:pt idx="18">
                  <c:v>1.4916399999999994</c:v>
                </c:pt>
                <c:pt idx="19">
                  <c:v>1.4998808333333324</c:v>
                </c:pt>
                <c:pt idx="20">
                  <c:v>1.5085133333333325</c:v>
                </c:pt>
                <c:pt idx="21">
                  <c:v>1.5175374999999993</c:v>
                </c:pt>
                <c:pt idx="22">
                  <c:v>1.5269533333333329</c:v>
                </c:pt>
                <c:pt idx="23">
                  <c:v>1.5367608333333327</c:v>
                </c:pt>
                <c:pt idx="24">
                  <c:v>1.546959999999999</c:v>
                </c:pt>
              </c:numCache>
            </c:numRef>
          </c:val>
        </c:ser>
        <c:ser>
          <c:idx val="9"/>
          <c:order val="9"/>
          <c:tx>
            <c:strRef>
              <c:f>'Ex.6.4'!$V$7</c:f>
              <c:strCache>
                <c:ptCount val="1"/>
                <c:pt idx="0">
                  <c:v>925.0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'Ex.6.4'!$L$8:$L$32</c:f>
              <c:numCache>
                <c:formatCode>0.0</c:formatCode>
                <c:ptCount val="25"/>
                <c:pt idx="0">
                  <c:v>1.2</c:v>
                </c:pt>
                <c:pt idx="1">
                  <c:v>1.2166666666666666</c:v>
                </c:pt>
                <c:pt idx="2">
                  <c:v>1.2333333333333332</c:v>
                </c:pt>
                <c:pt idx="3">
                  <c:v>1.2499999999999998</c:v>
                </c:pt>
                <c:pt idx="4">
                  <c:v>1.2666666666666664</c:v>
                </c:pt>
                <c:pt idx="5">
                  <c:v>1.283333333333333</c:v>
                </c:pt>
                <c:pt idx="6">
                  <c:v>1.2999999999999996</c:v>
                </c:pt>
                <c:pt idx="7">
                  <c:v>1.3166666666666662</c:v>
                </c:pt>
                <c:pt idx="8">
                  <c:v>1.3333333333333328</c:v>
                </c:pt>
                <c:pt idx="9">
                  <c:v>1.3499999999999994</c:v>
                </c:pt>
                <c:pt idx="10">
                  <c:v>1.366666666666666</c:v>
                </c:pt>
                <c:pt idx="11">
                  <c:v>1.3833333333333326</c:v>
                </c:pt>
                <c:pt idx="12">
                  <c:v>1.3999999999999992</c:v>
                </c:pt>
                <c:pt idx="13">
                  <c:v>1.4166666666666659</c:v>
                </c:pt>
                <c:pt idx="14">
                  <c:v>1.4333333333333325</c:v>
                </c:pt>
                <c:pt idx="15">
                  <c:v>1.4499999999999991</c:v>
                </c:pt>
                <c:pt idx="16">
                  <c:v>1.4666666666666657</c:v>
                </c:pt>
                <c:pt idx="17">
                  <c:v>1.4833333333333323</c:v>
                </c:pt>
                <c:pt idx="18">
                  <c:v>1.4999999999999989</c:v>
                </c:pt>
                <c:pt idx="19">
                  <c:v>1.5166666666666655</c:v>
                </c:pt>
                <c:pt idx="20">
                  <c:v>1.5333333333333321</c:v>
                </c:pt>
                <c:pt idx="21">
                  <c:v>1.5499999999999987</c:v>
                </c:pt>
                <c:pt idx="22">
                  <c:v>1.5666666666666653</c:v>
                </c:pt>
                <c:pt idx="23">
                  <c:v>1.5833333333333319</c:v>
                </c:pt>
                <c:pt idx="24">
                  <c:v>1.5999999999999985</c:v>
                </c:pt>
              </c:numCache>
            </c:numRef>
          </c:cat>
          <c:val>
            <c:numRef>
              <c:f>'Ex.6.4'!$V$8:$V$32</c:f>
              <c:numCache>
                <c:formatCode>0.00</c:formatCode>
                <c:ptCount val="25"/>
                <c:pt idx="0">
                  <c:v>1.4147775</c:v>
                </c:pt>
                <c:pt idx="1">
                  <c:v>1.4156195833333332</c:v>
                </c:pt>
                <c:pt idx="2">
                  <c:v>1.4168533333333335</c:v>
                </c:pt>
                <c:pt idx="3">
                  <c:v>1.4184787499999998</c:v>
                </c:pt>
                <c:pt idx="4">
                  <c:v>1.4204958333333333</c:v>
                </c:pt>
                <c:pt idx="5">
                  <c:v>1.4229045833333331</c:v>
                </c:pt>
                <c:pt idx="6">
                  <c:v>1.425705</c:v>
                </c:pt>
                <c:pt idx="7">
                  <c:v>1.4288970833333334</c:v>
                </c:pt>
                <c:pt idx="8">
                  <c:v>1.4324808333333332</c:v>
                </c:pt>
                <c:pt idx="9">
                  <c:v>1.43645625</c:v>
                </c:pt>
                <c:pt idx="10">
                  <c:v>1.4408233333333333</c:v>
                </c:pt>
                <c:pt idx="11">
                  <c:v>1.445582083333333</c:v>
                </c:pt>
                <c:pt idx="12">
                  <c:v>1.4507325</c:v>
                </c:pt>
                <c:pt idx="13">
                  <c:v>1.4562745833333328</c:v>
                </c:pt>
                <c:pt idx="14">
                  <c:v>1.4622083333333329</c:v>
                </c:pt>
                <c:pt idx="15">
                  <c:v>1.4685337499999995</c:v>
                </c:pt>
                <c:pt idx="16">
                  <c:v>1.4752508333333327</c:v>
                </c:pt>
                <c:pt idx="17">
                  <c:v>1.4823595833333327</c:v>
                </c:pt>
                <c:pt idx="18">
                  <c:v>1.4898599999999995</c:v>
                </c:pt>
                <c:pt idx="19">
                  <c:v>1.4977520833333327</c:v>
                </c:pt>
                <c:pt idx="20">
                  <c:v>1.5060358333333326</c:v>
                </c:pt>
                <c:pt idx="21">
                  <c:v>1.5147112499999995</c:v>
                </c:pt>
                <c:pt idx="22">
                  <c:v>1.523778333333333</c:v>
                </c:pt>
                <c:pt idx="23">
                  <c:v>1.5332370833333329</c:v>
                </c:pt>
                <c:pt idx="24">
                  <c:v>1.5430874999999991</c:v>
                </c:pt>
              </c:numCache>
            </c:numRef>
          </c:val>
        </c:ser>
        <c:ser>
          <c:idx val="10"/>
          <c:order val="10"/>
          <c:tx>
            <c:strRef>
              <c:f>'Ex.6.4'!$W$7</c:f>
              <c:strCache>
                <c:ptCount val="1"/>
                <c:pt idx="0">
                  <c:v>950.0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'Ex.6.4'!$L$8:$L$32</c:f>
              <c:numCache>
                <c:formatCode>0.0</c:formatCode>
                <c:ptCount val="25"/>
                <c:pt idx="0">
                  <c:v>1.2</c:v>
                </c:pt>
                <c:pt idx="1">
                  <c:v>1.2166666666666666</c:v>
                </c:pt>
                <c:pt idx="2">
                  <c:v>1.2333333333333332</c:v>
                </c:pt>
                <c:pt idx="3">
                  <c:v>1.2499999999999998</c:v>
                </c:pt>
                <c:pt idx="4">
                  <c:v>1.2666666666666664</c:v>
                </c:pt>
                <c:pt idx="5">
                  <c:v>1.283333333333333</c:v>
                </c:pt>
                <c:pt idx="6">
                  <c:v>1.2999999999999996</c:v>
                </c:pt>
                <c:pt idx="7">
                  <c:v>1.3166666666666662</c:v>
                </c:pt>
                <c:pt idx="8">
                  <c:v>1.3333333333333328</c:v>
                </c:pt>
                <c:pt idx="9">
                  <c:v>1.3499999999999994</c:v>
                </c:pt>
                <c:pt idx="10">
                  <c:v>1.366666666666666</c:v>
                </c:pt>
                <c:pt idx="11">
                  <c:v>1.3833333333333326</c:v>
                </c:pt>
                <c:pt idx="12">
                  <c:v>1.3999999999999992</c:v>
                </c:pt>
                <c:pt idx="13">
                  <c:v>1.4166666666666659</c:v>
                </c:pt>
                <c:pt idx="14">
                  <c:v>1.4333333333333325</c:v>
                </c:pt>
                <c:pt idx="15">
                  <c:v>1.4499999999999991</c:v>
                </c:pt>
                <c:pt idx="16">
                  <c:v>1.4666666666666657</c:v>
                </c:pt>
                <c:pt idx="17">
                  <c:v>1.4833333333333323</c:v>
                </c:pt>
                <c:pt idx="18">
                  <c:v>1.4999999999999989</c:v>
                </c:pt>
                <c:pt idx="19">
                  <c:v>1.5166666666666655</c:v>
                </c:pt>
                <c:pt idx="20">
                  <c:v>1.5333333333333321</c:v>
                </c:pt>
                <c:pt idx="21">
                  <c:v>1.5499999999999987</c:v>
                </c:pt>
                <c:pt idx="22">
                  <c:v>1.5666666666666653</c:v>
                </c:pt>
                <c:pt idx="23">
                  <c:v>1.5833333333333319</c:v>
                </c:pt>
                <c:pt idx="24">
                  <c:v>1.5999999999999985</c:v>
                </c:pt>
              </c:numCache>
            </c:numRef>
          </c:cat>
          <c:val>
            <c:numRef>
              <c:f>'Ex.6.4'!$W$8:$W$32</c:f>
              <c:numCache>
                <c:formatCode>0.00</c:formatCode>
                <c:ptCount val="25"/>
                <c:pt idx="0">
                  <c:v>1.41873</c:v>
                </c:pt>
                <c:pt idx="1">
                  <c:v>1.4192233333333333</c:v>
                </c:pt>
                <c:pt idx="2">
                  <c:v>1.4201083333333333</c:v>
                </c:pt>
                <c:pt idx="3">
                  <c:v>1.4213849999999999</c:v>
                </c:pt>
                <c:pt idx="4">
                  <c:v>1.4230533333333333</c:v>
                </c:pt>
                <c:pt idx="5">
                  <c:v>1.4251133333333335</c:v>
                </c:pt>
                <c:pt idx="6">
                  <c:v>1.4275650000000002</c:v>
                </c:pt>
                <c:pt idx="7">
                  <c:v>1.4304083333333331</c:v>
                </c:pt>
                <c:pt idx="8">
                  <c:v>1.4336433333333334</c:v>
                </c:pt>
                <c:pt idx="9">
                  <c:v>1.43727</c:v>
                </c:pt>
                <c:pt idx="10">
                  <c:v>1.4412883333333335</c:v>
                </c:pt>
                <c:pt idx="11">
                  <c:v>1.4456983333333333</c:v>
                </c:pt>
                <c:pt idx="12">
                  <c:v>1.4505000000000001</c:v>
                </c:pt>
                <c:pt idx="13">
                  <c:v>1.4556933333333331</c:v>
                </c:pt>
                <c:pt idx="14">
                  <c:v>1.461278333333333</c:v>
                </c:pt>
                <c:pt idx="15">
                  <c:v>1.4672549999999998</c:v>
                </c:pt>
                <c:pt idx="16">
                  <c:v>1.4736233333333328</c:v>
                </c:pt>
                <c:pt idx="17">
                  <c:v>1.4803833333333329</c:v>
                </c:pt>
                <c:pt idx="18">
                  <c:v>1.4875349999999992</c:v>
                </c:pt>
                <c:pt idx="19">
                  <c:v>1.4950783333333328</c:v>
                </c:pt>
                <c:pt idx="20">
                  <c:v>1.5030133333333326</c:v>
                </c:pt>
                <c:pt idx="21">
                  <c:v>1.5113399999999992</c:v>
                </c:pt>
                <c:pt idx="22">
                  <c:v>1.5200583333333328</c:v>
                </c:pt>
                <c:pt idx="23">
                  <c:v>1.5291683333333326</c:v>
                </c:pt>
                <c:pt idx="24">
                  <c:v>1.5386699999999989</c:v>
                </c:pt>
              </c:numCache>
            </c:numRef>
          </c:val>
        </c:ser>
        <c:ser>
          <c:idx val="11"/>
          <c:order val="11"/>
          <c:tx>
            <c:strRef>
              <c:f>'Ex.6.4'!$X$7</c:f>
              <c:strCache>
                <c:ptCount val="1"/>
                <c:pt idx="0">
                  <c:v>975.0</c:v>
                </c:pt>
              </c:strCache>
            </c:strRef>
          </c:tx>
          <c:spPr>
            <a:solidFill>
              <a:srgbClr val="00FF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'Ex.6.4'!$L$8:$L$32</c:f>
              <c:numCache>
                <c:formatCode>0.0</c:formatCode>
                <c:ptCount val="25"/>
                <c:pt idx="0">
                  <c:v>1.2</c:v>
                </c:pt>
                <c:pt idx="1">
                  <c:v>1.2166666666666666</c:v>
                </c:pt>
                <c:pt idx="2">
                  <c:v>1.2333333333333332</c:v>
                </c:pt>
                <c:pt idx="3">
                  <c:v>1.2499999999999998</c:v>
                </c:pt>
                <c:pt idx="4">
                  <c:v>1.2666666666666664</c:v>
                </c:pt>
                <c:pt idx="5">
                  <c:v>1.283333333333333</c:v>
                </c:pt>
                <c:pt idx="6">
                  <c:v>1.2999999999999996</c:v>
                </c:pt>
                <c:pt idx="7">
                  <c:v>1.3166666666666662</c:v>
                </c:pt>
                <c:pt idx="8">
                  <c:v>1.3333333333333328</c:v>
                </c:pt>
                <c:pt idx="9">
                  <c:v>1.3499999999999994</c:v>
                </c:pt>
                <c:pt idx="10">
                  <c:v>1.366666666666666</c:v>
                </c:pt>
                <c:pt idx="11">
                  <c:v>1.3833333333333326</c:v>
                </c:pt>
                <c:pt idx="12">
                  <c:v>1.3999999999999992</c:v>
                </c:pt>
                <c:pt idx="13">
                  <c:v>1.4166666666666659</c:v>
                </c:pt>
                <c:pt idx="14">
                  <c:v>1.4333333333333325</c:v>
                </c:pt>
                <c:pt idx="15">
                  <c:v>1.4499999999999991</c:v>
                </c:pt>
                <c:pt idx="16">
                  <c:v>1.4666666666666657</c:v>
                </c:pt>
                <c:pt idx="17">
                  <c:v>1.4833333333333323</c:v>
                </c:pt>
                <c:pt idx="18">
                  <c:v>1.4999999999999989</c:v>
                </c:pt>
                <c:pt idx="19">
                  <c:v>1.5166666666666655</c:v>
                </c:pt>
                <c:pt idx="20">
                  <c:v>1.5333333333333321</c:v>
                </c:pt>
                <c:pt idx="21">
                  <c:v>1.5499999999999987</c:v>
                </c:pt>
                <c:pt idx="22">
                  <c:v>1.5666666666666653</c:v>
                </c:pt>
                <c:pt idx="23">
                  <c:v>1.5833333333333319</c:v>
                </c:pt>
                <c:pt idx="24">
                  <c:v>1.5999999999999985</c:v>
                </c:pt>
              </c:numCache>
            </c:numRef>
          </c:cat>
          <c:val>
            <c:numRef>
              <c:f>'Ex.6.4'!$X$8:$X$32</c:f>
              <c:numCache>
                <c:formatCode>0.00</c:formatCode>
                <c:ptCount val="25"/>
                <c:pt idx="0">
                  <c:v>1.4221374999999998</c:v>
                </c:pt>
                <c:pt idx="1">
                  <c:v>1.4222820833333327</c:v>
                </c:pt>
                <c:pt idx="2">
                  <c:v>1.4228183333333333</c:v>
                </c:pt>
                <c:pt idx="3">
                  <c:v>1.42374625</c:v>
                </c:pt>
                <c:pt idx="4">
                  <c:v>1.4250658333333333</c:v>
                </c:pt>
                <c:pt idx="5">
                  <c:v>1.4267770833333335</c:v>
                </c:pt>
                <c:pt idx="6">
                  <c:v>1.4288800000000001</c:v>
                </c:pt>
                <c:pt idx="7">
                  <c:v>1.4313745833333331</c:v>
                </c:pt>
                <c:pt idx="8">
                  <c:v>1.4342608333333333</c:v>
                </c:pt>
                <c:pt idx="9">
                  <c:v>1.4375387500000001</c:v>
                </c:pt>
                <c:pt idx="10">
                  <c:v>1.441208333333333</c:v>
                </c:pt>
                <c:pt idx="11">
                  <c:v>1.4452695833333331</c:v>
                </c:pt>
                <c:pt idx="12">
                  <c:v>1.4497224999999996</c:v>
                </c:pt>
                <c:pt idx="13">
                  <c:v>1.4545670833333326</c:v>
                </c:pt>
                <c:pt idx="14">
                  <c:v>1.4598033333333327</c:v>
                </c:pt>
                <c:pt idx="15">
                  <c:v>1.4654312499999997</c:v>
                </c:pt>
                <c:pt idx="16">
                  <c:v>1.4714508333333329</c:v>
                </c:pt>
                <c:pt idx="17">
                  <c:v>1.4778620833333329</c:v>
                </c:pt>
                <c:pt idx="18">
                  <c:v>1.4846649999999992</c:v>
                </c:pt>
                <c:pt idx="19">
                  <c:v>1.4918595833333328</c:v>
                </c:pt>
                <c:pt idx="20">
                  <c:v>1.4994458333333327</c:v>
                </c:pt>
                <c:pt idx="21">
                  <c:v>1.5074237499999992</c:v>
                </c:pt>
                <c:pt idx="22">
                  <c:v>1.5157933333333327</c:v>
                </c:pt>
                <c:pt idx="23">
                  <c:v>1.5245545833333325</c:v>
                </c:pt>
                <c:pt idx="24">
                  <c:v>1.5337074999999989</c:v>
                </c:pt>
              </c:numCache>
            </c:numRef>
          </c:val>
        </c:ser>
        <c:ser>
          <c:idx val="12"/>
          <c:order val="12"/>
          <c:tx>
            <c:strRef>
              <c:f>'Ex.6.4'!$Y$7</c:f>
              <c:strCache>
                <c:ptCount val="1"/>
                <c:pt idx="0">
                  <c:v>1000.0</c:v>
                </c:pt>
              </c:strCache>
            </c:strRef>
          </c:tx>
          <c:spPr>
            <a:solidFill>
              <a:srgbClr val="800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'Ex.6.4'!$L$8:$L$32</c:f>
              <c:numCache>
                <c:formatCode>0.0</c:formatCode>
                <c:ptCount val="25"/>
                <c:pt idx="0">
                  <c:v>1.2</c:v>
                </c:pt>
                <c:pt idx="1">
                  <c:v>1.2166666666666666</c:v>
                </c:pt>
                <c:pt idx="2">
                  <c:v>1.2333333333333332</c:v>
                </c:pt>
                <c:pt idx="3">
                  <c:v>1.2499999999999998</c:v>
                </c:pt>
                <c:pt idx="4">
                  <c:v>1.2666666666666664</c:v>
                </c:pt>
                <c:pt idx="5">
                  <c:v>1.283333333333333</c:v>
                </c:pt>
                <c:pt idx="6">
                  <c:v>1.2999999999999996</c:v>
                </c:pt>
                <c:pt idx="7">
                  <c:v>1.3166666666666662</c:v>
                </c:pt>
                <c:pt idx="8">
                  <c:v>1.3333333333333328</c:v>
                </c:pt>
                <c:pt idx="9">
                  <c:v>1.3499999999999994</c:v>
                </c:pt>
                <c:pt idx="10">
                  <c:v>1.366666666666666</c:v>
                </c:pt>
                <c:pt idx="11">
                  <c:v>1.3833333333333326</c:v>
                </c:pt>
                <c:pt idx="12">
                  <c:v>1.3999999999999992</c:v>
                </c:pt>
                <c:pt idx="13">
                  <c:v>1.4166666666666659</c:v>
                </c:pt>
                <c:pt idx="14">
                  <c:v>1.4333333333333325</c:v>
                </c:pt>
                <c:pt idx="15">
                  <c:v>1.4499999999999991</c:v>
                </c:pt>
                <c:pt idx="16">
                  <c:v>1.4666666666666657</c:v>
                </c:pt>
                <c:pt idx="17">
                  <c:v>1.4833333333333323</c:v>
                </c:pt>
                <c:pt idx="18">
                  <c:v>1.4999999999999989</c:v>
                </c:pt>
                <c:pt idx="19">
                  <c:v>1.5166666666666655</c:v>
                </c:pt>
                <c:pt idx="20">
                  <c:v>1.5333333333333321</c:v>
                </c:pt>
                <c:pt idx="21">
                  <c:v>1.5499999999999987</c:v>
                </c:pt>
                <c:pt idx="22">
                  <c:v>1.5666666666666653</c:v>
                </c:pt>
                <c:pt idx="23">
                  <c:v>1.5833333333333319</c:v>
                </c:pt>
                <c:pt idx="24">
                  <c:v>1.5999999999999985</c:v>
                </c:pt>
              </c:numCache>
            </c:numRef>
          </c:cat>
          <c:val>
            <c:numRef>
              <c:f>'Ex.6.4'!$Y$8:$Y$32</c:f>
              <c:numCache>
                <c:formatCode>0.00</c:formatCode>
                <c:ptCount val="25"/>
                <c:pt idx="0">
                  <c:v>1.4249999999999998</c:v>
                </c:pt>
                <c:pt idx="1">
                  <c:v>1.424795833333333</c:v>
                </c:pt>
                <c:pt idx="2">
                  <c:v>1.4249833333333335</c:v>
                </c:pt>
                <c:pt idx="3">
                  <c:v>1.4255624999999996</c:v>
                </c:pt>
                <c:pt idx="4">
                  <c:v>1.4265333333333334</c:v>
                </c:pt>
                <c:pt idx="5">
                  <c:v>1.4278958333333331</c:v>
                </c:pt>
                <c:pt idx="6">
                  <c:v>1.4296499999999999</c:v>
                </c:pt>
                <c:pt idx="7">
                  <c:v>1.4317958333333334</c:v>
                </c:pt>
                <c:pt idx="8">
                  <c:v>1.434333333333333</c:v>
                </c:pt>
                <c:pt idx="9">
                  <c:v>1.4372624999999999</c:v>
                </c:pt>
                <c:pt idx="10">
                  <c:v>1.4405833333333338</c:v>
                </c:pt>
                <c:pt idx="11">
                  <c:v>1.4442958333333329</c:v>
                </c:pt>
                <c:pt idx="12">
                  <c:v>1.4484000000000004</c:v>
                </c:pt>
                <c:pt idx="13">
                  <c:v>1.4528958333333333</c:v>
                </c:pt>
                <c:pt idx="14">
                  <c:v>1.4577833333333332</c:v>
                </c:pt>
                <c:pt idx="15">
                  <c:v>1.4630624999999999</c:v>
                </c:pt>
                <c:pt idx="16">
                  <c:v>1.4687333333333326</c:v>
                </c:pt>
                <c:pt idx="17">
                  <c:v>1.4747958333333326</c:v>
                </c:pt>
                <c:pt idx="18">
                  <c:v>1.4812499999999995</c:v>
                </c:pt>
                <c:pt idx="19">
                  <c:v>1.4880958333333325</c:v>
                </c:pt>
                <c:pt idx="20">
                  <c:v>1.4953333333333325</c:v>
                </c:pt>
                <c:pt idx="21">
                  <c:v>1.5029624999999995</c:v>
                </c:pt>
                <c:pt idx="22">
                  <c:v>1.5109833333333329</c:v>
                </c:pt>
                <c:pt idx="23">
                  <c:v>1.5193958333333328</c:v>
                </c:pt>
                <c:pt idx="24">
                  <c:v>1.5281999999999991</c:v>
                </c:pt>
              </c:numCache>
            </c:numRef>
          </c:val>
        </c:ser>
        <c:ser>
          <c:idx val="13"/>
          <c:order val="13"/>
          <c:tx>
            <c:strRef>
              <c:f>'Ex.6.4'!$Z$7</c:f>
              <c:strCache>
                <c:ptCount val="1"/>
                <c:pt idx="0">
                  <c:v>1025.0</c:v>
                </c:pt>
              </c:strCache>
            </c:strRef>
          </c:tx>
          <c:spPr>
            <a:solidFill>
              <a:srgbClr val="80000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'Ex.6.4'!$L$8:$L$32</c:f>
              <c:numCache>
                <c:formatCode>0.0</c:formatCode>
                <c:ptCount val="25"/>
                <c:pt idx="0">
                  <c:v>1.2</c:v>
                </c:pt>
                <c:pt idx="1">
                  <c:v>1.2166666666666666</c:v>
                </c:pt>
                <c:pt idx="2">
                  <c:v>1.2333333333333332</c:v>
                </c:pt>
                <c:pt idx="3">
                  <c:v>1.2499999999999998</c:v>
                </c:pt>
                <c:pt idx="4">
                  <c:v>1.2666666666666664</c:v>
                </c:pt>
                <c:pt idx="5">
                  <c:v>1.283333333333333</c:v>
                </c:pt>
                <c:pt idx="6">
                  <c:v>1.2999999999999996</c:v>
                </c:pt>
                <c:pt idx="7">
                  <c:v>1.3166666666666662</c:v>
                </c:pt>
                <c:pt idx="8">
                  <c:v>1.3333333333333328</c:v>
                </c:pt>
                <c:pt idx="9">
                  <c:v>1.3499999999999994</c:v>
                </c:pt>
                <c:pt idx="10">
                  <c:v>1.366666666666666</c:v>
                </c:pt>
                <c:pt idx="11">
                  <c:v>1.3833333333333326</c:v>
                </c:pt>
                <c:pt idx="12">
                  <c:v>1.3999999999999992</c:v>
                </c:pt>
                <c:pt idx="13">
                  <c:v>1.4166666666666659</c:v>
                </c:pt>
                <c:pt idx="14">
                  <c:v>1.4333333333333325</c:v>
                </c:pt>
                <c:pt idx="15">
                  <c:v>1.4499999999999991</c:v>
                </c:pt>
                <c:pt idx="16">
                  <c:v>1.4666666666666657</c:v>
                </c:pt>
                <c:pt idx="17">
                  <c:v>1.4833333333333323</c:v>
                </c:pt>
                <c:pt idx="18">
                  <c:v>1.4999999999999989</c:v>
                </c:pt>
                <c:pt idx="19">
                  <c:v>1.5166666666666655</c:v>
                </c:pt>
                <c:pt idx="20">
                  <c:v>1.5333333333333321</c:v>
                </c:pt>
                <c:pt idx="21">
                  <c:v>1.5499999999999987</c:v>
                </c:pt>
                <c:pt idx="22">
                  <c:v>1.5666666666666653</c:v>
                </c:pt>
                <c:pt idx="23">
                  <c:v>1.5833333333333319</c:v>
                </c:pt>
                <c:pt idx="24">
                  <c:v>1.5999999999999985</c:v>
                </c:pt>
              </c:numCache>
            </c:numRef>
          </c:cat>
          <c:val>
            <c:numRef>
              <c:f>'Ex.6.4'!$Z$8:$Z$32</c:f>
              <c:numCache>
                <c:formatCode>0.00</c:formatCode>
                <c:ptCount val="25"/>
                <c:pt idx="0">
                  <c:v>1.4273175000000002</c:v>
                </c:pt>
                <c:pt idx="1">
                  <c:v>1.4267645833333333</c:v>
                </c:pt>
                <c:pt idx="2">
                  <c:v>1.4266033333333332</c:v>
                </c:pt>
                <c:pt idx="3">
                  <c:v>1.4268337500000001</c:v>
                </c:pt>
                <c:pt idx="4">
                  <c:v>1.4274558333333334</c:v>
                </c:pt>
                <c:pt idx="5">
                  <c:v>1.4284695833333336</c:v>
                </c:pt>
                <c:pt idx="6">
                  <c:v>1.4298749999999998</c:v>
                </c:pt>
                <c:pt idx="7">
                  <c:v>1.4316720833333332</c:v>
                </c:pt>
                <c:pt idx="8">
                  <c:v>1.4338608333333331</c:v>
                </c:pt>
                <c:pt idx="9">
                  <c:v>1.4364412499999999</c:v>
                </c:pt>
                <c:pt idx="10">
                  <c:v>1.4394133333333337</c:v>
                </c:pt>
                <c:pt idx="11">
                  <c:v>1.4427770833333329</c:v>
                </c:pt>
                <c:pt idx="12">
                  <c:v>1.4465325000000002</c:v>
                </c:pt>
                <c:pt idx="13">
                  <c:v>1.450679583333333</c:v>
                </c:pt>
                <c:pt idx="14">
                  <c:v>1.4552183333333333</c:v>
                </c:pt>
                <c:pt idx="15">
                  <c:v>1.4601487499999999</c:v>
                </c:pt>
                <c:pt idx="16">
                  <c:v>1.4654708333333326</c:v>
                </c:pt>
                <c:pt idx="17">
                  <c:v>1.4711845833333326</c:v>
                </c:pt>
                <c:pt idx="18">
                  <c:v>1.4772899999999993</c:v>
                </c:pt>
                <c:pt idx="19">
                  <c:v>1.4837870833333326</c:v>
                </c:pt>
                <c:pt idx="20">
                  <c:v>1.4906758333333325</c:v>
                </c:pt>
                <c:pt idx="21">
                  <c:v>1.4979562499999994</c:v>
                </c:pt>
                <c:pt idx="22">
                  <c:v>1.5056283333333329</c:v>
                </c:pt>
                <c:pt idx="23">
                  <c:v>1.5136920833333327</c:v>
                </c:pt>
                <c:pt idx="24">
                  <c:v>1.5221474999999989</c:v>
                </c:pt>
              </c:numCache>
            </c:numRef>
          </c:val>
        </c:ser>
        <c:ser>
          <c:idx val="14"/>
          <c:order val="14"/>
          <c:tx>
            <c:strRef>
              <c:f>'Ex.6.4'!$AA$7</c:f>
              <c:strCache>
                <c:ptCount val="1"/>
                <c:pt idx="0">
                  <c:v>1050.0</c:v>
                </c:pt>
              </c:strCache>
            </c:strRef>
          </c:tx>
          <c:spPr>
            <a:solidFill>
              <a:srgbClr val="008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'Ex.6.4'!$L$8:$L$32</c:f>
              <c:numCache>
                <c:formatCode>0.0</c:formatCode>
                <c:ptCount val="25"/>
                <c:pt idx="0">
                  <c:v>1.2</c:v>
                </c:pt>
                <c:pt idx="1">
                  <c:v>1.2166666666666666</c:v>
                </c:pt>
                <c:pt idx="2">
                  <c:v>1.2333333333333332</c:v>
                </c:pt>
                <c:pt idx="3">
                  <c:v>1.2499999999999998</c:v>
                </c:pt>
                <c:pt idx="4">
                  <c:v>1.2666666666666664</c:v>
                </c:pt>
                <c:pt idx="5">
                  <c:v>1.283333333333333</c:v>
                </c:pt>
                <c:pt idx="6">
                  <c:v>1.2999999999999996</c:v>
                </c:pt>
                <c:pt idx="7">
                  <c:v>1.3166666666666662</c:v>
                </c:pt>
                <c:pt idx="8">
                  <c:v>1.3333333333333328</c:v>
                </c:pt>
                <c:pt idx="9">
                  <c:v>1.3499999999999994</c:v>
                </c:pt>
                <c:pt idx="10">
                  <c:v>1.366666666666666</c:v>
                </c:pt>
                <c:pt idx="11">
                  <c:v>1.3833333333333326</c:v>
                </c:pt>
                <c:pt idx="12">
                  <c:v>1.3999999999999992</c:v>
                </c:pt>
                <c:pt idx="13">
                  <c:v>1.4166666666666659</c:v>
                </c:pt>
                <c:pt idx="14">
                  <c:v>1.4333333333333325</c:v>
                </c:pt>
                <c:pt idx="15">
                  <c:v>1.4499999999999991</c:v>
                </c:pt>
                <c:pt idx="16">
                  <c:v>1.4666666666666657</c:v>
                </c:pt>
                <c:pt idx="17">
                  <c:v>1.4833333333333323</c:v>
                </c:pt>
                <c:pt idx="18">
                  <c:v>1.4999999999999989</c:v>
                </c:pt>
                <c:pt idx="19">
                  <c:v>1.5166666666666655</c:v>
                </c:pt>
                <c:pt idx="20">
                  <c:v>1.5333333333333321</c:v>
                </c:pt>
                <c:pt idx="21">
                  <c:v>1.5499999999999987</c:v>
                </c:pt>
                <c:pt idx="22">
                  <c:v>1.5666666666666653</c:v>
                </c:pt>
                <c:pt idx="23">
                  <c:v>1.5833333333333319</c:v>
                </c:pt>
                <c:pt idx="24">
                  <c:v>1.5999999999999985</c:v>
                </c:pt>
              </c:numCache>
            </c:numRef>
          </c:cat>
          <c:val>
            <c:numRef>
              <c:f>'Ex.6.4'!$AA$8:$AA$32</c:f>
              <c:numCache>
                <c:formatCode>0.00</c:formatCode>
                <c:ptCount val="25"/>
                <c:pt idx="0">
                  <c:v>1.4290900000000004</c:v>
                </c:pt>
                <c:pt idx="1">
                  <c:v>1.4281883333333336</c:v>
                </c:pt>
                <c:pt idx="2">
                  <c:v>1.4276783333333334</c:v>
                </c:pt>
                <c:pt idx="3">
                  <c:v>1.4275599999999997</c:v>
                </c:pt>
                <c:pt idx="4">
                  <c:v>1.4278333333333335</c:v>
                </c:pt>
                <c:pt idx="5">
                  <c:v>1.4284983333333334</c:v>
                </c:pt>
                <c:pt idx="6">
                  <c:v>1.4295549999999999</c:v>
                </c:pt>
                <c:pt idx="7">
                  <c:v>1.4310033333333334</c:v>
                </c:pt>
                <c:pt idx="8">
                  <c:v>1.4328433333333332</c:v>
                </c:pt>
                <c:pt idx="9">
                  <c:v>1.4350749999999999</c:v>
                </c:pt>
                <c:pt idx="10">
                  <c:v>1.4376983333333337</c:v>
                </c:pt>
                <c:pt idx="11">
                  <c:v>1.4407133333333331</c:v>
                </c:pt>
                <c:pt idx="12">
                  <c:v>1.4441200000000005</c:v>
                </c:pt>
                <c:pt idx="13">
                  <c:v>1.4479183333333332</c:v>
                </c:pt>
                <c:pt idx="14">
                  <c:v>1.4521083333333333</c:v>
                </c:pt>
                <c:pt idx="15">
                  <c:v>1.45669</c:v>
                </c:pt>
                <c:pt idx="16">
                  <c:v>1.4616633333333329</c:v>
                </c:pt>
                <c:pt idx="17">
                  <c:v>1.4670283333333327</c:v>
                </c:pt>
                <c:pt idx="18">
                  <c:v>1.4727849999999996</c:v>
                </c:pt>
                <c:pt idx="19">
                  <c:v>1.4789333333333328</c:v>
                </c:pt>
                <c:pt idx="20">
                  <c:v>1.4854733333333325</c:v>
                </c:pt>
                <c:pt idx="21">
                  <c:v>1.4924049999999995</c:v>
                </c:pt>
                <c:pt idx="22">
                  <c:v>1.4997283333333331</c:v>
                </c:pt>
                <c:pt idx="23">
                  <c:v>1.507443333333333</c:v>
                </c:pt>
                <c:pt idx="24">
                  <c:v>1.5155499999999991</c:v>
                </c:pt>
              </c:numCache>
            </c:numRef>
          </c:val>
        </c:ser>
        <c:ser>
          <c:idx val="15"/>
          <c:order val="15"/>
          <c:tx>
            <c:strRef>
              <c:f>'Ex.6.4'!$AB$7</c:f>
              <c:strCache>
                <c:ptCount val="1"/>
                <c:pt idx="0">
                  <c:v>1075.0</c:v>
                </c:pt>
              </c:strCache>
            </c:strRef>
          </c:tx>
          <c:spPr>
            <a:solidFill>
              <a:srgbClr val="0000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'Ex.6.4'!$L$8:$L$32</c:f>
              <c:numCache>
                <c:formatCode>0.0</c:formatCode>
                <c:ptCount val="25"/>
                <c:pt idx="0">
                  <c:v>1.2</c:v>
                </c:pt>
                <c:pt idx="1">
                  <c:v>1.2166666666666666</c:v>
                </c:pt>
                <c:pt idx="2">
                  <c:v>1.2333333333333332</c:v>
                </c:pt>
                <c:pt idx="3">
                  <c:v>1.2499999999999998</c:v>
                </c:pt>
                <c:pt idx="4">
                  <c:v>1.2666666666666664</c:v>
                </c:pt>
                <c:pt idx="5">
                  <c:v>1.283333333333333</c:v>
                </c:pt>
                <c:pt idx="6">
                  <c:v>1.2999999999999996</c:v>
                </c:pt>
                <c:pt idx="7">
                  <c:v>1.3166666666666662</c:v>
                </c:pt>
                <c:pt idx="8">
                  <c:v>1.3333333333333328</c:v>
                </c:pt>
                <c:pt idx="9">
                  <c:v>1.3499999999999994</c:v>
                </c:pt>
                <c:pt idx="10">
                  <c:v>1.366666666666666</c:v>
                </c:pt>
                <c:pt idx="11">
                  <c:v>1.3833333333333326</c:v>
                </c:pt>
                <c:pt idx="12">
                  <c:v>1.3999999999999992</c:v>
                </c:pt>
                <c:pt idx="13">
                  <c:v>1.4166666666666659</c:v>
                </c:pt>
                <c:pt idx="14">
                  <c:v>1.4333333333333325</c:v>
                </c:pt>
                <c:pt idx="15">
                  <c:v>1.4499999999999991</c:v>
                </c:pt>
                <c:pt idx="16">
                  <c:v>1.4666666666666657</c:v>
                </c:pt>
                <c:pt idx="17">
                  <c:v>1.4833333333333323</c:v>
                </c:pt>
                <c:pt idx="18">
                  <c:v>1.4999999999999989</c:v>
                </c:pt>
                <c:pt idx="19">
                  <c:v>1.5166666666666655</c:v>
                </c:pt>
                <c:pt idx="20">
                  <c:v>1.5333333333333321</c:v>
                </c:pt>
                <c:pt idx="21">
                  <c:v>1.5499999999999987</c:v>
                </c:pt>
                <c:pt idx="22">
                  <c:v>1.5666666666666653</c:v>
                </c:pt>
                <c:pt idx="23">
                  <c:v>1.5833333333333319</c:v>
                </c:pt>
                <c:pt idx="24">
                  <c:v>1.5999999999999985</c:v>
                </c:pt>
              </c:numCache>
            </c:numRef>
          </c:cat>
          <c:val>
            <c:numRef>
              <c:f>'Ex.6.4'!$AB$8:$AB$32</c:f>
              <c:numCache>
                <c:formatCode>0.00</c:formatCode>
                <c:ptCount val="25"/>
                <c:pt idx="0">
                  <c:v>1.4303174999999999</c:v>
                </c:pt>
                <c:pt idx="1">
                  <c:v>1.429067083333333</c:v>
                </c:pt>
                <c:pt idx="2">
                  <c:v>1.4282083333333333</c:v>
                </c:pt>
                <c:pt idx="3">
                  <c:v>1.4277412499999997</c:v>
                </c:pt>
                <c:pt idx="4">
                  <c:v>1.4276658333333334</c:v>
                </c:pt>
                <c:pt idx="5">
                  <c:v>1.4279820833333332</c:v>
                </c:pt>
                <c:pt idx="6">
                  <c:v>1.4286899999999998</c:v>
                </c:pt>
                <c:pt idx="7">
                  <c:v>1.4297895833333334</c:v>
                </c:pt>
                <c:pt idx="8">
                  <c:v>1.4312808333333331</c:v>
                </c:pt>
                <c:pt idx="9">
                  <c:v>1.4331637499999998</c:v>
                </c:pt>
                <c:pt idx="10">
                  <c:v>1.4354383333333334</c:v>
                </c:pt>
                <c:pt idx="11">
                  <c:v>1.438104583333333</c:v>
                </c:pt>
                <c:pt idx="12">
                  <c:v>1.4411624999999999</c:v>
                </c:pt>
                <c:pt idx="13">
                  <c:v>1.4446120833333327</c:v>
                </c:pt>
                <c:pt idx="14">
                  <c:v>1.4484533333333329</c:v>
                </c:pt>
                <c:pt idx="15">
                  <c:v>1.4526862499999995</c:v>
                </c:pt>
                <c:pt idx="16">
                  <c:v>1.4573108333333327</c:v>
                </c:pt>
                <c:pt idx="17">
                  <c:v>1.4623270833333326</c:v>
                </c:pt>
                <c:pt idx="18">
                  <c:v>1.4677349999999996</c:v>
                </c:pt>
                <c:pt idx="19">
                  <c:v>1.4735345833333326</c:v>
                </c:pt>
                <c:pt idx="20">
                  <c:v>1.4797258333333325</c:v>
                </c:pt>
                <c:pt idx="21">
                  <c:v>1.4863087499999996</c:v>
                </c:pt>
                <c:pt idx="22">
                  <c:v>1.4932833333333331</c:v>
                </c:pt>
                <c:pt idx="23">
                  <c:v>1.5006495833333329</c:v>
                </c:pt>
                <c:pt idx="24">
                  <c:v>1.508407499999999</c:v>
                </c:pt>
              </c:numCache>
            </c:numRef>
          </c:val>
        </c:ser>
        <c:ser>
          <c:idx val="16"/>
          <c:order val="16"/>
          <c:tx>
            <c:strRef>
              <c:f>'Ex.6.4'!$AC$7</c:f>
              <c:strCache>
                <c:ptCount val="1"/>
                <c:pt idx="0">
                  <c:v>1100.0</c:v>
                </c:pt>
              </c:strCache>
            </c:strRef>
          </c:tx>
          <c:spPr>
            <a:solidFill>
              <a:srgbClr val="00CC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'Ex.6.4'!$L$8:$L$32</c:f>
              <c:numCache>
                <c:formatCode>0.0</c:formatCode>
                <c:ptCount val="25"/>
                <c:pt idx="0">
                  <c:v>1.2</c:v>
                </c:pt>
                <c:pt idx="1">
                  <c:v>1.2166666666666666</c:v>
                </c:pt>
                <c:pt idx="2">
                  <c:v>1.2333333333333332</c:v>
                </c:pt>
                <c:pt idx="3">
                  <c:v>1.2499999999999998</c:v>
                </c:pt>
                <c:pt idx="4">
                  <c:v>1.2666666666666664</c:v>
                </c:pt>
                <c:pt idx="5">
                  <c:v>1.283333333333333</c:v>
                </c:pt>
                <c:pt idx="6">
                  <c:v>1.2999999999999996</c:v>
                </c:pt>
                <c:pt idx="7">
                  <c:v>1.3166666666666662</c:v>
                </c:pt>
                <c:pt idx="8">
                  <c:v>1.3333333333333328</c:v>
                </c:pt>
                <c:pt idx="9">
                  <c:v>1.3499999999999994</c:v>
                </c:pt>
                <c:pt idx="10">
                  <c:v>1.366666666666666</c:v>
                </c:pt>
                <c:pt idx="11">
                  <c:v>1.3833333333333326</c:v>
                </c:pt>
                <c:pt idx="12">
                  <c:v>1.3999999999999992</c:v>
                </c:pt>
                <c:pt idx="13">
                  <c:v>1.4166666666666659</c:v>
                </c:pt>
                <c:pt idx="14">
                  <c:v>1.4333333333333325</c:v>
                </c:pt>
                <c:pt idx="15">
                  <c:v>1.4499999999999991</c:v>
                </c:pt>
                <c:pt idx="16">
                  <c:v>1.4666666666666657</c:v>
                </c:pt>
                <c:pt idx="17">
                  <c:v>1.4833333333333323</c:v>
                </c:pt>
                <c:pt idx="18">
                  <c:v>1.4999999999999989</c:v>
                </c:pt>
                <c:pt idx="19">
                  <c:v>1.5166666666666655</c:v>
                </c:pt>
                <c:pt idx="20">
                  <c:v>1.5333333333333321</c:v>
                </c:pt>
                <c:pt idx="21">
                  <c:v>1.5499999999999987</c:v>
                </c:pt>
                <c:pt idx="22">
                  <c:v>1.5666666666666653</c:v>
                </c:pt>
                <c:pt idx="23">
                  <c:v>1.5833333333333319</c:v>
                </c:pt>
                <c:pt idx="24">
                  <c:v>1.5999999999999985</c:v>
                </c:pt>
              </c:numCache>
            </c:numRef>
          </c:cat>
          <c:val>
            <c:numRef>
              <c:f>'Ex.6.4'!$AC$8:$AC$32</c:f>
              <c:numCache>
                <c:formatCode>0.00</c:formatCode>
                <c:ptCount val="25"/>
                <c:pt idx="0">
                  <c:v>1.431</c:v>
                </c:pt>
                <c:pt idx="1">
                  <c:v>1.429400833333333</c:v>
                </c:pt>
                <c:pt idx="2">
                  <c:v>1.428193333333333</c:v>
                </c:pt>
                <c:pt idx="3">
                  <c:v>1.4273774999999997</c:v>
                </c:pt>
                <c:pt idx="4">
                  <c:v>1.4269533333333331</c:v>
                </c:pt>
                <c:pt idx="5">
                  <c:v>1.4269208333333334</c:v>
                </c:pt>
                <c:pt idx="6">
                  <c:v>1.4272800000000001</c:v>
                </c:pt>
                <c:pt idx="7">
                  <c:v>1.4280308333333329</c:v>
                </c:pt>
                <c:pt idx="8">
                  <c:v>1.4291733333333332</c:v>
                </c:pt>
                <c:pt idx="9">
                  <c:v>1.4307075</c:v>
                </c:pt>
                <c:pt idx="10">
                  <c:v>1.4326333333333334</c:v>
                </c:pt>
                <c:pt idx="11">
                  <c:v>1.4349508333333332</c:v>
                </c:pt>
                <c:pt idx="12">
                  <c:v>1.4376599999999999</c:v>
                </c:pt>
                <c:pt idx="13">
                  <c:v>1.4407608333333328</c:v>
                </c:pt>
                <c:pt idx="14">
                  <c:v>1.4442533333333329</c:v>
                </c:pt>
                <c:pt idx="15">
                  <c:v>1.4481375000000001</c:v>
                </c:pt>
                <c:pt idx="16">
                  <c:v>1.4524133333333329</c:v>
                </c:pt>
                <c:pt idx="17">
                  <c:v>1.4570808333333329</c:v>
                </c:pt>
                <c:pt idx="18">
                  <c:v>1.4621399999999991</c:v>
                </c:pt>
                <c:pt idx="19">
                  <c:v>1.4675908333333327</c:v>
                </c:pt>
                <c:pt idx="20">
                  <c:v>1.4734333333333327</c:v>
                </c:pt>
                <c:pt idx="21">
                  <c:v>1.4796674999999992</c:v>
                </c:pt>
                <c:pt idx="22">
                  <c:v>1.4862933333333328</c:v>
                </c:pt>
                <c:pt idx="23">
                  <c:v>1.4933108333333325</c:v>
                </c:pt>
                <c:pt idx="24">
                  <c:v>1.5007199999999987</c:v>
                </c:pt>
              </c:numCache>
            </c:numRef>
          </c:val>
        </c:ser>
        <c:ser>
          <c:idx val="17"/>
          <c:order val="17"/>
          <c:tx>
            <c:strRef>
              <c:f>'Ex.6.4'!$AD$7</c:f>
              <c:strCache>
                <c:ptCount val="1"/>
                <c:pt idx="0">
                  <c:v>1125.0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'Ex.6.4'!$L$8:$L$32</c:f>
              <c:numCache>
                <c:formatCode>0.0</c:formatCode>
                <c:ptCount val="25"/>
                <c:pt idx="0">
                  <c:v>1.2</c:v>
                </c:pt>
                <c:pt idx="1">
                  <c:v>1.2166666666666666</c:v>
                </c:pt>
                <c:pt idx="2">
                  <c:v>1.2333333333333332</c:v>
                </c:pt>
                <c:pt idx="3">
                  <c:v>1.2499999999999998</c:v>
                </c:pt>
                <c:pt idx="4">
                  <c:v>1.2666666666666664</c:v>
                </c:pt>
                <c:pt idx="5">
                  <c:v>1.283333333333333</c:v>
                </c:pt>
                <c:pt idx="6">
                  <c:v>1.2999999999999996</c:v>
                </c:pt>
                <c:pt idx="7">
                  <c:v>1.3166666666666662</c:v>
                </c:pt>
                <c:pt idx="8">
                  <c:v>1.3333333333333328</c:v>
                </c:pt>
                <c:pt idx="9">
                  <c:v>1.3499999999999994</c:v>
                </c:pt>
                <c:pt idx="10">
                  <c:v>1.366666666666666</c:v>
                </c:pt>
                <c:pt idx="11">
                  <c:v>1.3833333333333326</c:v>
                </c:pt>
                <c:pt idx="12">
                  <c:v>1.3999999999999992</c:v>
                </c:pt>
                <c:pt idx="13">
                  <c:v>1.4166666666666659</c:v>
                </c:pt>
                <c:pt idx="14">
                  <c:v>1.4333333333333325</c:v>
                </c:pt>
                <c:pt idx="15">
                  <c:v>1.4499999999999991</c:v>
                </c:pt>
                <c:pt idx="16">
                  <c:v>1.4666666666666657</c:v>
                </c:pt>
                <c:pt idx="17">
                  <c:v>1.4833333333333323</c:v>
                </c:pt>
                <c:pt idx="18">
                  <c:v>1.4999999999999989</c:v>
                </c:pt>
                <c:pt idx="19">
                  <c:v>1.5166666666666655</c:v>
                </c:pt>
                <c:pt idx="20">
                  <c:v>1.5333333333333321</c:v>
                </c:pt>
                <c:pt idx="21">
                  <c:v>1.5499999999999987</c:v>
                </c:pt>
                <c:pt idx="22">
                  <c:v>1.5666666666666653</c:v>
                </c:pt>
                <c:pt idx="23">
                  <c:v>1.5833333333333319</c:v>
                </c:pt>
                <c:pt idx="24">
                  <c:v>1.5999999999999985</c:v>
                </c:pt>
              </c:numCache>
            </c:numRef>
          </c:cat>
          <c:val>
            <c:numRef>
              <c:f>'Ex.6.4'!$AD$8:$AD$32</c:f>
              <c:numCache>
                <c:formatCode>0.00</c:formatCode>
                <c:ptCount val="25"/>
                <c:pt idx="0">
                  <c:v>1.4311375000000002</c:v>
                </c:pt>
                <c:pt idx="1">
                  <c:v>1.4291895833333335</c:v>
                </c:pt>
                <c:pt idx="2">
                  <c:v>1.4276333333333333</c:v>
                </c:pt>
                <c:pt idx="3">
                  <c:v>1.4264687499999997</c:v>
                </c:pt>
                <c:pt idx="4">
                  <c:v>1.4256958333333334</c:v>
                </c:pt>
                <c:pt idx="5">
                  <c:v>1.4253145833333332</c:v>
                </c:pt>
                <c:pt idx="6">
                  <c:v>1.425325</c:v>
                </c:pt>
                <c:pt idx="7">
                  <c:v>1.4257270833333333</c:v>
                </c:pt>
                <c:pt idx="8">
                  <c:v>1.426520833333333</c:v>
                </c:pt>
                <c:pt idx="9">
                  <c:v>1.42770625</c:v>
                </c:pt>
                <c:pt idx="10">
                  <c:v>1.4292833333333337</c:v>
                </c:pt>
                <c:pt idx="11">
                  <c:v>1.4312520833333329</c:v>
                </c:pt>
                <c:pt idx="12">
                  <c:v>1.4336125000000004</c:v>
                </c:pt>
                <c:pt idx="13">
                  <c:v>1.4363645833333332</c:v>
                </c:pt>
                <c:pt idx="14">
                  <c:v>1.4395083333333334</c:v>
                </c:pt>
                <c:pt idx="15">
                  <c:v>1.44304375</c:v>
                </c:pt>
                <c:pt idx="16">
                  <c:v>1.4469708333333327</c:v>
                </c:pt>
                <c:pt idx="17">
                  <c:v>1.4512895833333328</c:v>
                </c:pt>
                <c:pt idx="18">
                  <c:v>1.4559999999999995</c:v>
                </c:pt>
                <c:pt idx="19">
                  <c:v>1.4611020833333326</c:v>
                </c:pt>
                <c:pt idx="20">
                  <c:v>1.4665958333333327</c:v>
                </c:pt>
                <c:pt idx="21">
                  <c:v>1.4724812499999995</c:v>
                </c:pt>
                <c:pt idx="22">
                  <c:v>1.478758333333333</c:v>
                </c:pt>
                <c:pt idx="23">
                  <c:v>1.485427083333333</c:v>
                </c:pt>
                <c:pt idx="24">
                  <c:v>1.4924874999999991</c:v>
                </c:pt>
              </c:numCache>
            </c:numRef>
          </c:val>
        </c:ser>
        <c:ser>
          <c:idx val="18"/>
          <c:order val="18"/>
          <c:tx>
            <c:strRef>
              <c:f>'Ex.6.4'!$AE$7</c:f>
              <c:strCache>
                <c:ptCount val="1"/>
                <c:pt idx="0">
                  <c:v>1150.0</c:v>
                </c:pt>
              </c:strCache>
            </c:strRef>
          </c:tx>
          <c:spPr>
            <a:solidFill>
              <a:srgbClr val="CCFFCC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'Ex.6.4'!$L$8:$L$32</c:f>
              <c:numCache>
                <c:formatCode>0.0</c:formatCode>
                <c:ptCount val="25"/>
                <c:pt idx="0">
                  <c:v>1.2</c:v>
                </c:pt>
                <c:pt idx="1">
                  <c:v>1.2166666666666666</c:v>
                </c:pt>
                <c:pt idx="2">
                  <c:v>1.2333333333333332</c:v>
                </c:pt>
                <c:pt idx="3">
                  <c:v>1.2499999999999998</c:v>
                </c:pt>
                <c:pt idx="4">
                  <c:v>1.2666666666666664</c:v>
                </c:pt>
                <c:pt idx="5">
                  <c:v>1.283333333333333</c:v>
                </c:pt>
                <c:pt idx="6">
                  <c:v>1.2999999999999996</c:v>
                </c:pt>
                <c:pt idx="7">
                  <c:v>1.3166666666666662</c:v>
                </c:pt>
                <c:pt idx="8">
                  <c:v>1.3333333333333328</c:v>
                </c:pt>
                <c:pt idx="9">
                  <c:v>1.3499999999999994</c:v>
                </c:pt>
                <c:pt idx="10">
                  <c:v>1.366666666666666</c:v>
                </c:pt>
                <c:pt idx="11">
                  <c:v>1.3833333333333326</c:v>
                </c:pt>
                <c:pt idx="12">
                  <c:v>1.3999999999999992</c:v>
                </c:pt>
                <c:pt idx="13">
                  <c:v>1.4166666666666659</c:v>
                </c:pt>
                <c:pt idx="14">
                  <c:v>1.4333333333333325</c:v>
                </c:pt>
                <c:pt idx="15">
                  <c:v>1.4499999999999991</c:v>
                </c:pt>
                <c:pt idx="16">
                  <c:v>1.4666666666666657</c:v>
                </c:pt>
                <c:pt idx="17">
                  <c:v>1.4833333333333323</c:v>
                </c:pt>
                <c:pt idx="18">
                  <c:v>1.4999999999999989</c:v>
                </c:pt>
                <c:pt idx="19">
                  <c:v>1.5166666666666655</c:v>
                </c:pt>
                <c:pt idx="20">
                  <c:v>1.5333333333333321</c:v>
                </c:pt>
                <c:pt idx="21">
                  <c:v>1.5499999999999987</c:v>
                </c:pt>
                <c:pt idx="22">
                  <c:v>1.5666666666666653</c:v>
                </c:pt>
                <c:pt idx="23">
                  <c:v>1.5833333333333319</c:v>
                </c:pt>
                <c:pt idx="24">
                  <c:v>1.5999999999999985</c:v>
                </c:pt>
              </c:numCache>
            </c:numRef>
          </c:cat>
          <c:val>
            <c:numRef>
              <c:f>'Ex.6.4'!$AE$8:$AE$32</c:f>
              <c:numCache>
                <c:formatCode>0.00</c:formatCode>
                <c:ptCount val="25"/>
                <c:pt idx="0">
                  <c:v>1.4307300000000003</c:v>
                </c:pt>
                <c:pt idx="1">
                  <c:v>1.4284333333333334</c:v>
                </c:pt>
                <c:pt idx="2">
                  <c:v>1.4265283333333334</c:v>
                </c:pt>
                <c:pt idx="3">
                  <c:v>1.4250149999999997</c:v>
                </c:pt>
                <c:pt idx="4">
                  <c:v>1.4238933333333335</c:v>
                </c:pt>
                <c:pt idx="5">
                  <c:v>1.4231633333333333</c:v>
                </c:pt>
                <c:pt idx="6">
                  <c:v>1.422825</c:v>
                </c:pt>
                <c:pt idx="7">
                  <c:v>1.4228783333333335</c:v>
                </c:pt>
                <c:pt idx="8">
                  <c:v>1.4233233333333333</c:v>
                </c:pt>
                <c:pt idx="9">
                  <c:v>1.4241600000000001</c:v>
                </c:pt>
                <c:pt idx="10">
                  <c:v>1.4253883333333337</c:v>
                </c:pt>
                <c:pt idx="11">
                  <c:v>1.427008333333333</c:v>
                </c:pt>
                <c:pt idx="12">
                  <c:v>1.4290200000000004</c:v>
                </c:pt>
                <c:pt idx="13">
                  <c:v>1.4314233333333333</c:v>
                </c:pt>
                <c:pt idx="14">
                  <c:v>1.4342183333333334</c:v>
                </c:pt>
                <c:pt idx="15">
                  <c:v>1.437405</c:v>
                </c:pt>
                <c:pt idx="16">
                  <c:v>1.4409833333333328</c:v>
                </c:pt>
                <c:pt idx="17">
                  <c:v>1.4449533333333329</c:v>
                </c:pt>
                <c:pt idx="18">
                  <c:v>1.4493149999999997</c:v>
                </c:pt>
                <c:pt idx="19">
                  <c:v>1.4540683333333329</c:v>
                </c:pt>
                <c:pt idx="20">
                  <c:v>1.4592133333333326</c:v>
                </c:pt>
                <c:pt idx="21">
                  <c:v>1.4647499999999996</c:v>
                </c:pt>
                <c:pt idx="22">
                  <c:v>1.4706783333333331</c:v>
                </c:pt>
                <c:pt idx="23">
                  <c:v>1.476998333333333</c:v>
                </c:pt>
                <c:pt idx="24">
                  <c:v>1.4837099999999992</c:v>
                </c:pt>
              </c:numCache>
            </c:numRef>
          </c:val>
        </c:ser>
        <c:ser>
          <c:idx val="19"/>
          <c:order val="19"/>
          <c:tx>
            <c:strRef>
              <c:f>'Ex.6.4'!$AF$7</c:f>
              <c:strCache>
                <c:ptCount val="1"/>
                <c:pt idx="0">
                  <c:v>1175.0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'Ex.6.4'!$L$8:$L$32</c:f>
              <c:numCache>
                <c:formatCode>0.0</c:formatCode>
                <c:ptCount val="25"/>
                <c:pt idx="0">
                  <c:v>1.2</c:v>
                </c:pt>
                <c:pt idx="1">
                  <c:v>1.2166666666666666</c:v>
                </c:pt>
                <c:pt idx="2">
                  <c:v>1.2333333333333332</c:v>
                </c:pt>
                <c:pt idx="3">
                  <c:v>1.2499999999999998</c:v>
                </c:pt>
                <c:pt idx="4">
                  <c:v>1.2666666666666664</c:v>
                </c:pt>
                <c:pt idx="5">
                  <c:v>1.283333333333333</c:v>
                </c:pt>
                <c:pt idx="6">
                  <c:v>1.2999999999999996</c:v>
                </c:pt>
                <c:pt idx="7">
                  <c:v>1.3166666666666662</c:v>
                </c:pt>
                <c:pt idx="8">
                  <c:v>1.3333333333333328</c:v>
                </c:pt>
                <c:pt idx="9">
                  <c:v>1.3499999999999994</c:v>
                </c:pt>
                <c:pt idx="10">
                  <c:v>1.366666666666666</c:v>
                </c:pt>
                <c:pt idx="11">
                  <c:v>1.3833333333333326</c:v>
                </c:pt>
                <c:pt idx="12">
                  <c:v>1.3999999999999992</c:v>
                </c:pt>
                <c:pt idx="13">
                  <c:v>1.4166666666666659</c:v>
                </c:pt>
                <c:pt idx="14">
                  <c:v>1.4333333333333325</c:v>
                </c:pt>
                <c:pt idx="15">
                  <c:v>1.4499999999999991</c:v>
                </c:pt>
                <c:pt idx="16">
                  <c:v>1.4666666666666657</c:v>
                </c:pt>
                <c:pt idx="17">
                  <c:v>1.4833333333333323</c:v>
                </c:pt>
                <c:pt idx="18">
                  <c:v>1.4999999999999989</c:v>
                </c:pt>
                <c:pt idx="19">
                  <c:v>1.5166666666666655</c:v>
                </c:pt>
                <c:pt idx="20">
                  <c:v>1.5333333333333321</c:v>
                </c:pt>
                <c:pt idx="21">
                  <c:v>1.5499999999999987</c:v>
                </c:pt>
                <c:pt idx="22">
                  <c:v>1.5666666666666653</c:v>
                </c:pt>
                <c:pt idx="23">
                  <c:v>1.5833333333333319</c:v>
                </c:pt>
                <c:pt idx="24">
                  <c:v>1.5999999999999985</c:v>
                </c:pt>
              </c:numCache>
            </c:numRef>
          </c:cat>
          <c:val>
            <c:numRef>
              <c:f>'Ex.6.4'!$AF$8:$AF$32</c:f>
              <c:numCache>
                <c:formatCode>0.00</c:formatCode>
                <c:ptCount val="25"/>
                <c:pt idx="0">
                  <c:v>1.4297774999999997</c:v>
                </c:pt>
                <c:pt idx="1">
                  <c:v>1.427132083333333</c:v>
                </c:pt>
                <c:pt idx="2">
                  <c:v>1.4248783333333332</c:v>
                </c:pt>
                <c:pt idx="3">
                  <c:v>1.4230162499999994</c:v>
                </c:pt>
                <c:pt idx="4">
                  <c:v>1.4215458333333333</c:v>
                </c:pt>
                <c:pt idx="5">
                  <c:v>1.420467083333333</c:v>
                </c:pt>
                <c:pt idx="6">
                  <c:v>1.4197799999999998</c:v>
                </c:pt>
                <c:pt idx="7">
                  <c:v>1.4194845833333332</c:v>
                </c:pt>
                <c:pt idx="8">
                  <c:v>1.4195808333333331</c:v>
                </c:pt>
                <c:pt idx="9">
                  <c:v>1.4200687499999998</c:v>
                </c:pt>
                <c:pt idx="10">
                  <c:v>1.4209483333333333</c:v>
                </c:pt>
                <c:pt idx="11">
                  <c:v>1.4222195833333329</c:v>
                </c:pt>
                <c:pt idx="12">
                  <c:v>1.4238824999999999</c:v>
                </c:pt>
                <c:pt idx="13">
                  <c:v>1.4259370833333327</c:v>
                </c:pt>
                <c:pt idx="14">
                  <c:v>1.4283833333333327</c:v>
                </c:pt>
                <c:pt idx="15">
                  <c:v>1.4312212499999999</c:v>
                </c:pt>
                <c:pt idx="16">
                  <c:v>1.4344508333333326</c:v>
                </c:pt>
                <c:pt idx="17">
                  <c:v>1.4380720833333327</c:v>
                </c:pt>
                <c:pt idx="18">
                  <c:v>1.4420849999999994</c:v>
                </c:pt>
                <c:pt idx="19">
                  <c:v>1.4464895833333327</c:v>
                </c:pt>
                <c:pt idx="20">
                  <c:v>1.4512858333333325</c:v>
                </c:pt>
                <c:pt idx="21">
                  <c:v>1.4564737499999996</c:v>
                </c:pt>
                <c:pt idx="22">
                  <c:v>1.462053333333333</c:v>
                </c:pt>
                <c:pt idx="23">
                  <c:v>1.468024583333333</c:v>
                </c:pt>
                <c:pt idx="24">
                  <c:v>1.4743874999999991</c:v>
                </c:pt>
              </c:numCache>
            </c:numRef>
          </c:val>
        </c:ser>
        <c:ser>
          <c:idx val="20"/>
          <c:order val="20"/>
          <c:tx>
            <c:strRef>
              <c:f>'Ex.6.4'!$AG$7</c:f>
              <c:strCache>
                <c:ptCount val="1"/>
                <c:pt idx="0">
                  <c:v>1200.0</c:v>
                </c:pt>
              </c:strCache>
            </c:strRef>
          </c:tx>
          <c:spPr>
            <a:solidFill>
              <a:srgbClr val="99CC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'Ex.6.4'!$L$8:$L$32</c:f>
              <c:numCache>
                <c:formatCode>0.0</c:formatCode>
                <c:ptCount val="25"/>
                <c:pt idx="0">
                  <c:v>1.2</c:v>
                </c:pt>
                <c:pt idx="1">
                  <c:v>1.2166666666666666</c:v>
                </c:pt>
                <c:pt idx="2">
                  <c:v>1.2333333333333332</c:v>
                </c:pt>
                <c:pt idx="3">
                  <c:v>1.2499999999999998</c:v>
                </c:pt>
                <c:pt idx="4">
                  <c:v>1.2666666666666664</c:v>
                </c:pt>
                <c:pt idx="5">
                  <c:v>1.283333333333333</c:v>
                </c:pt>
                <c:pt idx="6">
                  <c:v>1.2999999999999996</c:v>
                </c:pt>
                <c:pt idx="7">
                  <c:v>1.3166666666666662</c:v>
                </c:pt>
                <c:pt idx="8">
                  <c:v>1.3333333333333328</c:v>
                </c:pt>
                <c:pt idx="9">
                  <c:v>1.3499999999999994</c:v>
                </c:pt>
                <c:pt idx="10">
                  <c:v>1.366666666666666</c:v>
                </c:pt>
                <c:pt idx="11">
                  <c:v>1.3833333333333326</c:v>
                </c:pt>
                <c:pt idx="12">
                  <c:v>1.3999999999999992</c:v>
                </c:pt>
                <c:pt idx="13">
                  <c:v>1.4166666666666659</c:v>
                </c:pt>
                <c:pt idx="14">
                  <c:v>1.4333333333333325</c:v>
                </c:pt>
                <c:pt idx="15">
                  <c:v>1.4499999999999991</c:v>
                </c:pt>
                <c:pt idx="16">
                  <c:v>1.4666666666666657</c:v>
                </c:pt>
                <c:pt idx="17">
                  <c:v>1.4833333333333323</c:v>
                </c:pt>
                <c:pt idx="18">
                  <c:v>1.4999999999999989</c:v>
                </c:pt>
                <c:pt idx="19">
                  <c:v>1.5166666666666655</c:v>
                </c:pt>
                <c:pt idx="20">
                  <c:v>1.5333333333333321</c:v>
                </c:pt>
                <c:pt idx="21">
                  <c:v>1.5499999999999987</c:v>
                </c:pt>
                <c:pt idx="22">
                  <c:v>1.5666666666666653</c:v>
                </c:pt>
                <c:pt idx="23">
                  <c:v>1.5833333333333319</c:v>
                </c:pt>
                <c:pt idx="24">
                  <c:v>1.5999999999999985</c:v>
                </c:pt>
              </c:numCache>
            </c:numRef>
          </c:cat>
          <c:val>
            <c:numRef>
              <c:f>'Ex.6.4'!$AG$8:$AG$32</c:f>
              <c:numCache>
                <c:formatCode>0.00</c:formatCode>
                <c:ptCount val="25"/>
                <c:pt idx="0">
                  <c:v>1.4282799999999998</c:v>
                </c:pt>
                <c:pt idx="1">
                  <c:v>1.4252858333333329</c:v>
                </c:pt>
                <c:pt idx="2">
                  <c:v>1.4226833333333333</c:v>
                </c:pt>
                <c:pt idx="3">
                  <c:v>1.4204724999999996</c:v>
                </c:pt>
                <c:pt idx="4">
                  <c:v>1.4186533333333333</c:v>
                </c:pt>
                <c:pt idx="5">
                  <c:v>1.4172258333333332</c:v>
                </c:pt>
                <c:pt idx="6">
                  <c:v>1.4161899999999998</c:v>
                </c:pt>
                <c:pt idx="7">
                  <c:v>1.4155458333333333</c:v>
                </c:pt>
                <c:pt idx="8">
                  <c:v>1.4152933333333331</c:v>
                </c:pt>
                <c:pt idx="9">
                  <c:v>1.4154324999999999</c:v>
                </c:pt>
                <c:pt idx="10">
                  <c:v>1.4159633333333332</c:v>
                </c:pt>
                <c:pt idx="11">
                  <c:v>1.416885833333333</c:v>
                </c:pt>
                <c:pt idx="12">
                  <c:v>1.4181999999999999</c:v>
                </c:pt>
                <c:pt idx="13">
                  <c:v>1.4199058333333328</c:v>
                </c:pt>
                <c:pt idx="14">
                  <c:v>1.4220033333333328</c:v>
                </c:pt>
                <c:pt idx="15">
                  <c:v>1.4244924999999999</c:v>
                </c:pt>
                <c:pt idx="16">
                  <c:v>1.4273733333333327</c:v>
                </c:pt>
                <c:pt idx="17">
                  <c:v>1.4306458333333327</c:v>
                </c:pt>
                <c:pt idx="18">
                  <c:v>1.4343099999999995</c:v>
                </c:pt>
                <c:pt idx="19">
                  <c:v>1.4383658333333327</c:v>
                </c:pt>
                <c:pt idx="20">
                  <c:v>1.4428133333333326</c:v>
                </c:pt>
                <c:pt idx="21">
                  <c:v>1.4476524999999996</c:v>
                </c:pt>
                <c:pt idx="22">
                  <c:v>1.4528833333333331</c:v>
                </c:pt>
                <c:pt idx="23">
                  <c:v>1.4585058333333329</c:v>
                </c:pt>
                <c:pt idx="24">
                  <c:v>1.4645199999999992</c:v>
                </c:pt>
              </c:numCache>
            </c:numRef>
          </c:val>
        </c:ser>
        <c:ser>
          <c:idx val="21"/>
          <c:order val="21"/>
          <c:tx>
            <c:strRef>
              <c:f>'Ex.6.4'!$AH$7</c:f>
              <c:strCache>
                <c:ptCount val="1"/>
                <c:pt idx="0">
                  <c:v>1225.0</c:v>
                </c:pt>
              </c:strCache>
            </c:strRef>
          </c:tx>
          <c:spPr>
            <a:solidFill>
              <a:srgbClr val="FF99CC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'Ex.6.4'!$L$8:$L$32</c:f>
              <c:numCache>
                <c:formatCode>0.0</c:formatCode>
                <c:ptCount val="25"/>
                <c:pt idx="0">
                  <c:v>1.2</c:v>
                </c:pt>
                <c:pt idx="1">
                  <c:v>1.2166666666666666</c:v>
                </c:pt>
                <c:pt idx="2">
                  <c:v>1.2333333333333332</c:v>
                </c:pt>
                <c:pt idx="3">
                  <c:v>1.2499999999999998</c:v>
                </c:pt>
                <c:pt idx="4">
                  <c:v>1.2666666666666664</c:v>
                </c:pt>
                <c:pt idx="5">
                  <c:v>1.283333333333333</c:v>
                </c:pt>
                <c:pt idx="6">
                  <c:v>1.2999999999999996</c:v>
                </c:pt>
                <c:pt idx="7">
                  <c:v>1.3166666666666662</c:v>
                </c:pt>
                <c:pt idx="8">
                  <c:v>1.3333333333333328</c:v>
                </c:pt>
                <c:pt idx="9">
                  <c:v>1.3499999999999994</c:v>
                </c:pt>
                <c:pt idx="10">
                  <c:v>1.366666666666666</c:v>
                </c:pt>
                <c:pt idx="11">
                  <c:v>1.3833333333333326</c:v>
                </c:pt>
                <c:pt idx="12">
                  <c:v>1.3999999999999992</c:v>
                </c:pt>
                <c:pt idx="13">
                  <c:v>1.4166666666666659</c:v>
                </c:pt>
                <c:pt idx="14">
                  <c:v>1.4333333333333325</c:v>
                </c:pt>
                <c:pt idx="15">
                  <c:v>1.4499999999999991</c:v>
                </c:pt>
                <c:pt idx="16">
                  <c:v>1.4666666666666657</c:v>
                </c:pt>
                <c:pt idx="17">
                  <c:v>1.4833333333333323</c:v>
                </c:pt>
                <c:pt idx="18">
                  <c:v>1.4999999999999989</c:v>
                </c:pt>
                <c:pt idx="19">
                  <c:v>1.5166666666666655</c:v>
                </c:pt>
                <c:pt idx="20">
                  <c:v>1.5333333333333321</c:v>
                </c:pt>
                <c:pt idx="21">
                  <c:v>1.5499999999999987</c:v>
                </c:pt>
                <c:pt idx="22">
                  <c:v>1.5666666666666653</c:v>
                </c:pt>
                <c:pt idx="23">
                  <c:v>1.5833333333333319</c:v>
                </c:pt>
                <c:pt idx="24">
                  <c:v>1.5999999999999985</c:v>
                </c:pt>
              </c:numCache>
            </c:numRef>
          </c:cat>
          <c:val>
            <c:numRef>
              <c:f>'Ex.6.4'!$AH$8:$AH$32</c:f>
              <c:numCache>
                <c:formatCode>0.00</c:formatCode>
                <c:ptCount val="25"/>
                <c:pt idx="0">
                  <c:v>1.4262375</c:v>
                </c:pt>
                <c:pt idx="1">
                  <c:v>1.4228945833333331</c:v>
                </c:pt>
                <c:pt idx="2">
                  <c:v>1.4199433333333336</c:v>
                </c:pt>
                <c:pt idx="3">
                  <c:v>1.4173837499999997</c:v>
                </c:pt>
                <c:pt idx="4">
                  <c:v>1.4152158333333336</c:v>
                </c:pt>
                <c:pt idx="5">
                  <c:v>1.4134395833333335</c:v>
                </c:pt>
                <c:pt idx="6">
                  <c:v>1.4120550000000001</c:v>
                </c:pt>
                <c:pt idx="7">
                  <c:v>1.4110620833333336</c:v>
                </c:pt>
                <c:pt idx="8">
                  <c:v>1.4104608333333333</c:v>
                </c:pt>
                <c:pt idx="9">
                  <c:v>1.4102512500000002</c:v>
                </c:pt>
                <c:pt idx="10">
                  <c:v>1.4104333333333334</c:v>
                </c:pt>
                <c:pt idx="11">
                  <c:v>1.4110070833333332</c:v>
                </c:pt>
                <c:pt idx="12">
                  <c:v>1.4119725000000001</c:v>
                </c:pt>
                <c:pt idx="13">
                  <c:v>1.413329583333333</c:v>
                </c:pt>
                <c:pt idx="14">
                  <c:v>1.415078333333333</c:v>
                </c:pt>
                <c:pt idx="15">
                  <c:v>1.4172187499999997</c:v>
                </c:pt>
                <c:pt idx="16">
                  <c:v>1.4197508333333331</c:v>
                </c:pt>
                <c:pt idx="17">
                  <c:v>1.422674583333333</c:v>
                </c:pt>
                <c:pt idx="18">
                  <c:v>1.4259899999999999</c:v>
                </c:pt>
                <c:pt idx="19">
                  <c:v>1.4296970833333329</c:v>
                </c:pt>
                <c:pt idx="20">
                  <c:v>1.4337958333333329</c:v>
                </c:pt>
                <c:pt idx="21">
                  <c:v>1.4382862499999998</c:v>
                </c:pt>
                <c:pt idx="22">
                  <c:v>1.4431683333333334</c:v>
                </c:pt>
                <c:pt idx="23">
                  <c:v>1.4484420833333331</c:v>
                </c:pt>
                <c:pt idx="24">
                  <c:v>1.4541074999999994</c:v>
                </c:pt>
              </c:numCache>
            </c:numRef>
          </c:val>
        </c:ser>
        <c:ser>
          <c:idx val="22"/>
          <c:order val="22"/>
          <c:tx>
            <c:strRef>
              <c:f>'Ex.6.4'!$AI$7</c:f>
              <c:strCache>
                <c:ptCount val="1"/>
                <c:pt idx="0">
                  <c:v>1250.0</c:v>
                </c:pt>
              </c:strCache>
            </c:strRef>
          </c:tx>
          <c:spPr>
            <a:solidFill>
              <a:srgbClr val="CC99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'Ex.6.4'!$L$8:$L$32</c:f>
              <c:numCache>
                <c:formatCode>0.0</c:formatCode>
                <c:ptCount val="25"/>
                <c:pt idx="0">
                  <c:v>1.2</c:v>
                </c:pt>
                <c:pt idx="1">
                  <c:v>1.2166666666666666</c:v>
                </c:pt>
                <c:pt idx="2">
                  <c:v>1.2333333333333332</c:v>
                </c:pt>
                <c:pt idx="3">
                  <c:v>1.2499999999999998</c:v>
                </c:pt>
                <c:pt idx="4">
                  <c:v>1.2666666666666664</c:v>
                </c:pt>
                <c:pt idx="5">
                  <c:v>1.283333333333333</c:v>
                </c:pt>
                <c:pt idx="6">
                  <c:v>1.2999999999999996</c:v>
                </c:pt>
                <c:pt idx="7">
                  <c:v>1.3166666666666662</c:v>
                </c:pt>
                <c:pt idx="8">
                  <c:v>1.3333333333333328</c:v>
                </c:pt>
                <c:pt idx="9">
                  <c:v>1.3499999999999994</c:v>
                </c:pt>
                <c:pt idx="10">
                  <c:v>1.366666666666666</c:v>
                </c:pt>
                <c:pt idx="11">
                  <c:v>1.3833333333333326</c:v>
                </c:pt>
                <c:pt idx="12">
                  <c:v>1.3999999999999992</c:v>
                </c:pt>
                <c:pt idx="13">
                  <c:v>1.4166666666666659</c:v>
                </c:pt>
                <c:pt idx="14">
                  <c:v>1.4333333333333325</c:v>
                </c:pt>
                <c:pt idx="15">
                  <c:v>1.4499999999999991</c:v>
                </c:pt>
                <c:pt idx="16">
                  <c:v>1.4666666666666657</c:v>
                </c:pt>
                <c:pt idx="17">
                  <c:v>1.4833333333333323</c:v>
                </c:pt>
                <c:pt idx="18">
                  <c:v>1.4999999999999989</c:v>
                </c:pt>
                <c:pt idx="19">
                  <c:v>1.5166666666666655</c:v>
                </c:pt>
                <c:pt idx="20">
                  <c:v>1.5333333333333321</c:v>
                </c:pt>
                <c:pt idx="21">
                  <c:v>1.5499999999999987</c:v>
                </c:pt>
                <c:pt idx="22">
                  <c:v>1.5666666666666653</c:v>
                </c:pt>
                <c:pt idx="23">
                  <c:v>1.5833333333333319</c:v>
                </c:pt>
                <c:pt idx="24">
                  <c:v>1.5999999999999985</c:v>
                </c:pt>
              </c:numCache>
            </c:numRef>
          </c:cat>
          <c:val>
            <c:numRef>
              <c:f>'Ex.6.4'!$AI$8:$AI$32</c:f>
              <c:numCache>
                <c:formatCode>0.00</c:formatCode>
                <c:ptCount val="25"/>
                <c:pt idx="0">
                  <c:v>1.4236500000000001</c:v>
                </c:pt>
                <c:pt idx="1">
                  <c:v>1.4199583333333332</c:v>
                </c:pt>
                <c:pt idx="2">
                  <c:v>1.4166583333333336</c:v>
                </c:pt>
                <c:pt idx="3">
                  <c:v>1.4137499999999998</c:v>
                </c:pt>
                <c:pt idx="4">
                  <c:v>1.4112333333333336</c:v>
                </c:pt>
                <c:pt idx="5">
                  <c:v>1.4091083333333334</c:v>
                </c:pt>
                <c:pt idx="6">
                  <c:v>1.407375</c:v>
                </c:pt>
                <c:pt idx="7">
                  <c:v>1.4060333333333335</c:v>
                </c:pt>
                <c:pt idx="8">
                  <c:v>1.4050833333333332</c:v>
                </c:pt>
                <c:pt idx="9">
                  <c:v>1.4045250000000002</c:v>
                </c:pt>
                <c:pt idx="10">
                  <c:v>1.4043583333333336</c:v>
                </c:pt>
                <c:pt idx="11">
                  <c:v>1.4045833333333333</c:v>
                </c:pt>
                <c:pt idx="12">
                  <c:v>1.4052000000000002</c:v>
                </c:pt>
                <c:pt idx="13">
                  <c:v>1.4062083333333331</c:v>
                </c:pt>
                <c:pt idx="14">
                  <c:v>1.4076083333333331</c:v>
                </c:pt>
                <c:pt idx="15">
                  <c:v>1.4094000000000002</c:v>
                </c:pt>
                <c:pt idx="16">
                  <c:v>1.411583333333333</c:v>
                </c:pt>
                <c:pt idx="17">
                  <c:v>1.414158333333333</c:v>
                </c:pt>
                <c:pt idx="18">
                  <c:v>1.4171249999999997</c:v>
                </c:pt>
                <c:pt idx="19">
                  <c:v>1.4204833333333329</c:v>
                </c:pt>
                <c:pt idx="20">
                  <c:v>1.4242333333333328</c:v>
                </c:pt>
                <c:pt idx="21">
                  <c:v>1.428375</c:v>
                </c:pt>
                <c:pt idx="22">
                  <c:v>1.4329083333333335</c:v>
                </c:pt>
                <c:pt idx="23">
                  <c:v>1.4378333333333333</c:v>
                </c:pt>
                <c:pt idx="24">
                  <c:v>1.4431499999999995</c:v>
                </c:pt>
              </c:numCache>
            </c:numRef>
          </c:val>
        </c:ser>
        <c:ser>
          <c:idx val="23"/>
          <c:order val="23"/>
          <c:tx>
            <c:strRef>
              <c:f>'Ex.6.4'!$AJ$7</c:f>
              <c:strCache>
                <c:ptCount val="1"/>
                <c:pt idx="0">
                  <c:v>1275.0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'Ex.6.4'!$L$8:$L$32</c:f>
              <c:numCache>
                <c:formatCode>0.0</c:formatCode>
                <c:ptCount val="25"/>
                <c:pt idx="0">
                  <c:v>1.2</c:v>
                </c:pt>
                <c:pt idx="1">
                  <c:v>1.2166666666666666</c:v>
                </c:pt>
                <c:pt idx="2">
                  <c:v>1.2333333333333332</c:v>
                </c:pt>
                <c:pt idx="3">
                  <c:v>1.2499999999999998</c:v>
                </c:pt>
                <c:pt idx="4">
                  <c:v>1.2666666666666664</c:v>
                </c:pt>
                <c:pt idx="5">
                  <c:v>1.283333333333333</c:v>
                </c:pt>
                <c:pt idx="6">
                  <c:v>1.2999999999999996</c:v>
                </c:pt>
                <c:pt idx="7">
                  <c:v>1.3166666666666662</c:v>
                </c:pt>
                <c:pt idx="8">
                  <c:v>1.3333333333333328</c:v>
                </c:pt>
                <c:pt idx="9">
                  <c:v>1.3499999999999994</c:v>
                </c:pt>
                <c:pt idx="10">
                  <c:v>1.366666666666666</c:v>
                </c:pt>
                <c:pt idx="11">
                  <c:v>1.3833333333333326</c:v>
                </c:pt>
                <c:pt idx="12">
                  <c:v>1.3999999999999992</c:v>
                </c:pt>
                <c:pt idx="13">
                  <c:v>1.4166666666666659</c:v>
                </c:pt>
                <c:pt idx="14">
                  <c:v>1.4333333333333325</c:v>
                </c:pt>
                <c:pt idx="15">
                  <c:v>1.4499999999999991</c:v>
                </c:pt>
                <c:pt idx="16">
                  <c:v>1.4666666666666657</c:v>
                </c:pt>
                <c:pt idx="17">
                  <c:v>1.4833333333333323</c:v>
                </c:pt>
                <c:pt idx="18">
                  <c:v>1.4999999999999989</c:v>
                </c:pt>
                <c:pt idx="19">
                  <c:v>1.5166666666666655</c:v>
                </c:pt>
                <c:pt idx="20">
                  <c:v>1.5333333333333321</c:v>
                </c:pt>
                <c:pt idx="21">
                  <c:v>1.5499999999999987</c:v>
                </c:pt>
                <c:pt idx="22">
                  <c:v>1.5666666666666653</c:v>
                </c:pt>
                <c:pt idx="23">
                  <c:v>1.5833333333333319</c:v>
                </c:pt>
                <c:pt idx="24">
                  <c:v>1.5999999999999985</c:v>
                </c:pt>
              </c:numCache>
            </c:numRef>
          </c:cat>
          <c:val>
            <c:numRef>
              <c:f>'Ex.6.4'!$AJ$8:$AJ$32</c:f>
              <c:numCache>
                <c:formatCode>0.00</c:formatCode>
                <c:ptCount val="25"/>
                <c:pt idx="0">
                  <c:v>1.4205175000000003</c:v>
                </c:pt>
                <c:pt idx="1">
                  <c:v>1.4164770833333333</c:v>
                </c:pt>
                <c:pt idx="2">
                  <c:v>1.4128283333333338</c:v>
                </c:pt>
                <c:pt idx="3">
                  <c:v>1.4095712499999999</c:v>
                </c:pt>
                <c:pt idx="4">
                  <c:v>1.4067058333333338</c:v>
                </c:pt>
                <c:pt idx="5">
                  <c:v>1.4042320833333337</c:v>
                </c:pt>
                <c:pt idx="6">
                  <c:v>1.4021500000000002</c:v>
                </c:pt>
                <c:pt idx="7">
                  <c:v>1.4004595833333338</c:v>
                </c:pt>
                <c:pt idx="8">
                  <c:v>1.3991608333333336</c:v>
                </c:pt>
                <c:pt idx="9">
                  <c:v>1.3982537500000003</c:v>
                </c:pt>
                <c:pt idx="10">
                  <c:v>1.3977383333333337</c:v>
                </c:pt>
                <c:pt idx="11">
                  <c:v>1.3976145833333335</c:v>
                </c:pt>
                <c:pt idx="12">
                  <c:v>1.3978825000000004</c:v>
                </c:pt>
                <c:pt idx="13">
                  <c:v>1.3985420833333333</c:v>
                </c:pt>
                <c:pt idx="14">
                  <c:v>1.3995933333333332</c:v>
                </c:pt>
                <c:pt idx="15">
                  <c:v>1.40103625</c:v>
                </c:pt>
                <c:pt idx="16">
                  <c:v>1.4028708333333333</c:v>
                </c:pt>
                <c:pt idx="17">
                  <c:v>1.4050970833333332</c:v>
                </c:pt>
                <c:pt idx="18">
                  <c:v>1.407715</c:v>
                </c:pt>
                <c:pt idx="19">
                  <c:v>1.4107245833333333</c:v>
                </c:pt>
                <c:pt idx="20">
                  <c:v>1.4141258333333331</c:v>
                </c:pt>
                <c:pt idx="21">
                  <c:v>1.4179187500000001</c:v>
                </c:pt>
                <c:pt idx="22">
                  <c:v>1.4221033333333337</c:v>
                </c:pt>
                <c:pt idx="23">
                  <c:v>1.4266795833333334</c:v>
                </c:pt>
                <c:pt idx="24">
                  <c:v>1.4316474999999997</c:v>
                </c:pt>
              </c:numCache>
            </c:numRef>
          </c:val>
        </c:ser>
        <c:ser>
          <c:idx val="24"/>
          <c:order val="24"/>
          <c:tx>
            <c:strRef>
              <c:f>'Ex.6.4'!$AK$7</c:f>
              <c:strCache>
                <c:ptCount val="1"/>
                <c:pt idx="0">
                  <c:v>1300.0</c:v>
                </c:pt>
              </c:strCache>
            </c:strRef>
          </c:tx>
          <c:spPr>
            <a:solidFill>
              <a:srgbClr val="3366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'Ex.6.4'!$L$8:$L$32</c:f>
              <c:numCache>
                <c:formatCode>0.0</c:formatCode>
                <c:ptCount val="25"/>
                <c:pt idx="0">
                  <c:v>1.2</c:v>
                </c:pt>
                <c:pt idx="1">
                  <c:v>1.2166666666666666</c:v>
                </c:pt>
                <c:pt idx="2">
                  <c:v>1.2333333333333332</c:v>
                </c:pt>
                <c:pt idx="3">
                  <c:v>1.2499999999999998</c:v>
                </c:pt>
                <c:pt idx="4">
                  <c:v>1.2666666666666664</c:v>
                </c:pt>
                <c:pt idx="5">
                  <c:v>1.283333333333333</c:v>
                </c:pt>
                <c:pt idx="6">
                  <c:v>1.2999999999999996</c:v>
                </c:pt>
                <c:pt idx="7">
                  <c:v>1.3166666666666662</c:v>
                </c:pt>
                <c:pt idx="8">
                  <c:v>1.3333333333333328</c:v>
                </c:pt>
                <c:pt idx="9">
                  <c:v>1.3499999999999994</c:v>
                </c:pt>
                <c:pt idx="10">
                  <c:v>1.366666666666666</c:v>
                </c:pt>
                <c:pt idx="11">
                  <c:v>1.3833333333333326</c:v>
                </c:pt>
                <c:pt idx="12">
                  <c:v>1.3999999999999992</c:v>
                </c:pt>
                <c:pt idx="13">
                  <c:v>1.4166666666666659</c:v>
                </c:pt>
                <c:pt idx="14">
                  <c:v>1.4333333333333325</c:v>
                </c:pt>
                <c:pt idx="15">
                  <c:v>1.4499999999999991</c:v>
                </c:pt>
                <c:pt idx="16">
                  <c:v>1.4666666666666657</c:v>
                </c:pt>
                <c:pt idx="17">
                  <c:v>1.4833333333333323</c:v>
                </c:pt>
                <c:pt idx="18">
                  <c:v>1.4999999999999989</c:v>
                </c:pt>
                <c:pt idx="19">
                  <c:v>1.5166666666666655</c:v>
                </c:pt>
                <c:pt idx="20">
                  <c:v>1.5333333333333321</c:v>
                </c:pt>
                <c:pt idx="21">
                  <c:v>1.5499999999999987</c:v>
                </c:pt>
                <c:pt idx="22">
                  <c:v>1.5666666666666653</c:v>
                </c:pt>
                <c:pt idx="23">
                  <c:v>1.5833333333333319</c:v>
                </c:pt>
                <c:pt idx="24">
                  <c:v>1.5999999999999985</c:v>
                </c:pt>
              </c:numCache>
            </c:numRef>
          </c:cat>
          <c:val>
            <c:numRef>
              <c:f>'Ex.6.4'!$AK$8:$AK$32</c:f>
              <c:numCache>
                <c:formatCode>0.00</c:formatCode>
                <c:ptCount val="25"/>
                <c:pt idx="0">
                  <c:v>1.4168399999999997</c:v>
                </c:pt>
                <c:pt idx="1">
                  <c:v>1.412450833333333</c:v>
                </c:pt>
                <c:pt idx="2">
                  <c:v>1.4084533333333333</c:v>
                </c:pt>
                <c:pt idx="3">
                  <c:v>1.4048474999999996</c:v>
                </c:pt>
                <c:pt idx="4">
                  <c:v>1.4016333333333333</c:v>
                </c:pt>
                <c:pt idx="5">
                  <c:v>1.3988108333333331</c:v>
                </c:pt>
                <c:pt idx="6">
                  <c:v>1.39638</c:v>
                </c:pt>
                <c:pt idx="7">
                  <c:v>1.3943408333333334</c:v>
                </c:pt>
                <c:pt idx="8">
                  <c:v>1.3926933333333331</c:v>
                </c:pt>
                <c:pt idx="9">
                  <c:v>1.3914374999999999</c:v>
                </c:pt>
                <c:pt idx="10">
                  <c:v>1.3905733333333332</c:v>
                </c:pt>
                <c:pt idx="11">
                  <c:v>1.3901008333333329</c:v>
                </c:pt>
                <c:pt idx="12">
                  <c:v>1.39002</c:v>
                </c:pt>
                <c:pt idx="13">
                  <c:v>1.3903308333333328</c:v>
                </c:pt>
                <c:pt idx="14">
                  <c:v>1.3910333333333329</c:v>
                </c:pt>
                <c:pt idx="15">
                  <c:v>1.3921275</c:v>
                </c:pt>
                <c:pt idx="16">
                  <c:v>1.3936133333333327</c:v>
                </c:pt>
                <c:pt idx="17">
                  <c:v>1.3954908333333329</c:v>
                </c:pt>
                <c:pt idx="18">
                  <c:v>1.3977599999999997</c:v>
                </c:pt>
                <c:pt idx="19">
                  <c:v>1.4004208333333328</c:v>
                </c:pt>
                <c:pt idx="20">
                  <c:v>1.4034733333333327</c:v>
                </c:pt>
                <c:pt idx="21">
                  <c:v>1.4069174999999996</c:v>
                </c:pt>
                <c:pt idx="22">
                  <c:v>1.4107533333333331</c:v>
                </c:pt>
                <c:pt idx="23">
                  <c:v>1.4149808333333331</c:v>
                </c:pt>
                <c:pt idx="24">
                  <c:v>1.4195999999999993</c:v>
                </c:pt>
              </c:numCache>
            </c:numRef>
          </c:val>
        </c:ser>
        <c:bandFmts>
          <c:bandFmt>
            <c:idx val="0"/>
            <c:spPr>
              <a:solidFill>
                <a:srgbClr val="C0C0C0"/>
              </a:solidFill>
              <a:ln w="25400">
                <a:noFill/>
              </a:ln>
              <a:sp3d prstMaterial="flat"/>
            </c:spPr>
          </c:bandFmt>
          <c:bandFmt>
            <c:idx val="1"/>
            <c:spPr>
              <a:solidFill>
                <a:srgbClr val="C0C0C0"/>
              </a:solidFill>
              <a:ln w="25400">
                <a:noFill/>
              </a:ln>
              <a:sp3d prstMaterial="flat"/>
            </c:spPr>
          </c:bandFmt>
          <c:bandFmt>
            <c:idx val="2"/>
            <c:spPr>
              <a:solidFill>
                <a:srgbClr val="C0C0C0"/>
              </a:solidFill>
              <a:ln w="25400">
                <a:noFill/>
              </a:ln>
              <a:sp3d prstMaterial="flat"/>
            </c:spPr>
          </c:bandFmt>
        </c:bandFmts>
        <c:axId val="163239040"/>
        <c:axId val="163240960"/>
        <c:axId val="163208704"/>
      </c:surface3DChart>
      <c:catAx>
        <c:axId val="163239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SGf</a:t>
                </a:r>
              </a:p>
            </c:rich>
          </c:tx>
          <c:layout>
            <c:manualLayout>
              <c:xMode val="edge"/>
              <c:yMode val="edge"/>
              <c:x val="0.7440003149606299"/>
              <c:y val="0.7811099174822037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out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3240960"/>
        <c:crosses val="autoZero"/>
        <c:auto val="1"/>
        <c:lblAlgn val="ctr"/>
        <c:lblOffset val="100"/>
        <c:tickLblSkip val="6"/>
        <c:tickMarkSkip val="3"/>
        <c:noMultiLvlLbl val="1"/>
      </c:catAx>
      <c:valAx>
        <c:axId val="163240960"/>
        <c:scaling>
          <c:orientation val="minMax"/>
          <c:max val="1.6"/>
          <c:min val="1.3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ysDash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4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SG50</a:t>
                </a:r>
              </a:p>
            </c:rich>
          </c:tx>
          <c:layout>
            <c:manualLayout>
              <c:xMode val="edge"/>
              <c:yMode val="edge"/>
              <c:x val="2.4E-2"/>
              <c:y val="0.22788629307393546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3239040"/>
        <c:crosses val="autoZero"/>
        <c:crossBetween val="between"/>
        <c:majorUnit val="0.1"/>
        <c:minorUnit val="0.05"/>
      </c:valAx>
      <c:serAx>
        <c:axId val="163208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Cyclone dia.(mm)</a:t>
                </a:r>
              </a:p>
            </c:rich>
          </c:tx>
          <c:layout>
            <c:manualLayout>
              <c:xMode val="edge"/>
              <c:yMode val="edge"/>
              <c:x val="0.104"/>
              <c:y val="0.8140936618305021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3240960"/>
        <c:crosses val="autoZero"/>
        <c:tickLblSkip val="7"/>
        <c:tickMarkSkip val="4"/>
      </c:ser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453239497932236"/>
          <c:y val="9.5122291071447707E-2"/>
          <c:w val="0.79792207792207792"/>
          <c:h val="0.6585389381869456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spPr>
              <a:ln w="12700">
                <a:solidFill>
                  <a:srgbClr val="000000"/>
                </a:solidFill>
                <a:prstDash val="solid"/>
              </a:ln>
            </c:spPr>
            <c:trendlineType val="linear"/>
            <c:forward val="50"/>
            <c:backward val="50"/>
            <c:dispRSqr val="0"/>
            <c:dispEq val="1"/>
            <c:trendlineLbl>
              <c:layout>
                <c:manualLayout>
                  <c:x val="0.20885827456261324"/>
                  <c:y val="0.13569177547879654"/>
                </c:manualLayout>
              </c:layout>
              <c:tx>
                <c:rich>
                  <a:bodyPr/>
                  <a:lstStyle/>
                  <a:p>
                    <a:pPr>
                      <a:defRPr sz="975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AU"/>
                      <a:t>Without screen
y = 0.0017x - 0.4214</a:t>
                    </a:r>
                  </a:p>
                </c:rich>
              </c:tx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'Ex.6.6'!$B$3:$B$8</c:f>
              <c:numCache>
                <c:formatCode>General</c:formatCode>
                <c:ptCount val="6"/>
                <c:pt idx="0">
                  <c:v>536</c:v>
                </c:pt>
                <c:pt idx="1">
                  <c:v>543</c:v>
                </c:pt>
                <c:pt idx="2">
                  <c:v>377</c:v>
                </c:pt>
                <c:pt idx="3">
                  <c:v>940</c:v>
                </c:pt>
                <c:pt idx="4">
                  <c:v>629</c:v>
                </c:pt>
                <c:pt idx="5">
                  <c:v>826</c:v>
                </c:pt>
              </c:numCache>
            </c:numRef>
          </c:xVal>
          <c:yVal>
            <c:numRef>
              <c:f>'Ex.6.6'!$C$3:$C$8</c:f>
              <c:numCache>
                <c:formatCode>0.000</c:formatCode>
                <c:ptCount val="6"/>
                <c:pt idx="0">
                  <c:v>0.54</c:v>
                </c:pt>
                <c:pt idx="1">
                  <c:v>0.45</c:v>
                </c:pt>
                <c:pt idx="2">
                  <c:v>0.27900000000000003</c:v>
                </c:pt>
                <c:pt idx="3">
                  <c:v>1.1759999999999999</c:v>
                </c:pt>
                <c:pt idx="4">
                  <c:v>0.58199999999999996</c:v>
                </c:pt>
                <c:pt idx="5">
                  <c:v>1.0980000000000001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marker>
            <c:symbol val="squar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trendline>
            <c:spPr>
              <a:ln w="12700">
                <a:solidFill>
                  <a:srgbClr val="000000"/>
                </a:solidFill>
                <a:prstDash val="lgDash"/>
              </a:ln>
            </c:spPr>
            <c:trendlineType val="linear"/>
            <c:forward val="50"/>
            <c:backward val="50"/>
            <c:dispRSqr val="0"/>
            <c:dispEq val="1"/>
            <c:trendlineLbl>
              <c:layout>
                <c:manualLayout>
                  <c:x val="-0.17278947088479529"/>
                  <c:y val="0.11077637465597027"/>
                </c:manualLayout>
              </c:layout>
              <c:tx>
                <c:rich>
                  <a:bodyPr/>
                  <a:lstStyle/>
                  <a:p>
                    <a:pPr>
                      <a:defRPr sz="975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AU"/>
                      <a:t>With screen: y = 0.0016x - 0.1088</a:t>
                    </a:r>
                  </a:p>
                </c:rich>
              </c:tx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'Ex.6.6'!$D$3:$D$10</c:f>
              <c:numCache>
                <c:formatCode>General</c:formatCode>
                <c:ptCount val="8"/>
                <c:pt idx="0">
                  <c:v>614</c:v>
                </c:pt>
                <c:pt idx="1">
                  <c:v>357</c:v>
                </c:pt>
                <c:pt idx="2">
                  <c:v>556</c:v>
                </c:pt>
                <c:pt idx="3">
                  <c:v>1411</c:v>
                </c:pt>
                <c:pt idx="4">
                  <c:v>650</c:v>
                </c:pt>
                <c:pt idx="5">
                  <c:v>864</c:v>
                </c:pt>
                <c:pt idx="6">
                  <c:v>885</c:v>
                </c:pt>
                <c:pt idx="7">
                  <c:v>554</c:v>
                </c:pt>
              </c:numCache>
            </c:numRef>
          </c:xVal>
          <c:yVal>
            <c:numRef>
              <c:f>'Ex.6.6'!$E$3:$E$10</c:f>
              <c:numCache>
                <c:formatCode>0.000</c:formatCode>
                <c:ptCount val="8"/>
                <c:pt idx="0">
                  <c:v>0.876</c:v>
                </c:pt>
                <c:pt idx="1">
                  <c:v>0.39900000000000002</c:v>
                </c:pt>
                <c:pt idx="2">
                  <c:v>0.56999999999999995</c:v>
                </c:pt>
                <c:pt idx="3">
                  <c:v>2.0249999999999999</c:v>
                </c:pt>
                <c:pt idx="4">
                  <c:v>1.0349999999999999</c:v>
                </c:pt>
                <c:pt idx="5">
                  <c:v>1.5329999999999999</c:v>
                </c:pt>
                <c:pt idx="6">
                  <c:v>1.266</c:v>
                </c:pt>
                <c:pt idx="7">
                  <c:v>0.79500000000000004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398400"/>
        <c:axId val="163400320"/>
      </c:scatterChart>
      <c:valAx>
        <c:axId val="163398400"/>
        <c:scaling>
          <c:orientation val="minMax"/>
          <c:max val="1500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Feedrate (kg/h)</a:t>
                </a:r>
              </a:p>
            </c:rich>
          </c:tx>
          <c:layout>
            <c:manualLayout>
              <c:xMode val="edge"/>
              <c:yMode val="edge"/>
              <c:x val="0.44130874799639647"/>
              <c:y val="0.863417706932974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3400320"/>
        <c:crosses val="autoZero"/>
        <c:crossBetween val="midCat"/>
        <c:majorUnit val="250"/>
      </c:valAx>
      <c:valAx>
        <c:axId val="163400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Power draw (kW)</a:t>
                </a:r>
              </a:p>
            </c:rich>
          </c:tx>
          <c:layout>
            <c:manualLayout>
              <c:xMode val="edge"/>
              <c:yMode val="edge"/>
              <c:x val="3.2689450222882617E-2"/>
              <c:y val="0.2219519877088534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339840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693295292439373"/>
          <c:y val="0.10071966033343716"/>
          <c:w val="0.80884450784593442"/>
          <c:h val="0.69784336088167176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'Ex.6.7'!$C$1</c:f>
              <c:strCache>
                <c:ptCount val="1"/>
                <c:pt idx="0">
                  <c:v>Rec 1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4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forward val="5"/>
            <c:backward val="5"/>
            <c:dispRSqr val="0"/>
            <c:dispEq val="0"/>
          </c:trendline>
          <c:xVal>
            <c:numRef>
              <c:f>'Ex.6.7'!$B$2:$B$153</c:f>
              <c:numCache>
                <c:formatCode>0.00</c:formatCode>
                <c:ptCount val="152"/>
                <c:pt idx="0">
                  <c:v>32.295150501672239</c:v>
                </c:pt>
                <c:pt idx="1">
                  <c:v>38.929411764705883</c:v>
                </c:pt>
                <c:pt idx="2">
                  <c:v>32.983812949640289</c:v>
                </c:pt>
                <c:pt idx="3">
                  <c:v>47.783561643835618</c:v>
                </c:pt>
                <c:pt idx="4">
                  <c:v>62.263929618768323</c:v>
                </c:pt>
                <c:pt idx="5">
                  <c:v>54.742218675179565</c:v>
                </c:pt>
                <c:pt idx="6">
                  <c:v>36.596122778675294</c:v>
                </c:pt>
                <c:pt idx="7">
                  <c:v>33.866981769074947</c:v>
                </c:pt>
                <c:pt idx="8">
                  <c:v>36.220489977728285</c:v>
                </c:pt>
                <c:pt idx="9">
                  <c:v>38.093306288032458</c:v>
                </c:pt>
                <c:pt idx="10">
                  <c:v>61.257911392405063</c:v>
                </c:pt>
                <c:pt idx="11">
                  <c:v>36.627358490566039</c:v>
                </c:pt>
                <c:pt idx="12">
                  <c:v>37.338662790697668</c:v>
                </c:pt>
                <c:pt idx="13">
                  <c:v>34.15944540727903</c:v>
                </c:pt>
                <c:pt idx="14">
                  <c:v>37.323387096774191</c:v>
                </c:pt>
                <c:pt idx="15">
                  <c:v>56.092436974789912</c:v>
                </c:pt>
                <c:pt idx="16">
                  <c:v>38.79850746268658</c:v>
                </c:pt>
                <c:pt idx="17">
                  <c:v>42.149758454106284</c:v>
                </c:pt>
                <c:pt idx="18">
                  <c:v>47.509433962264147</c:v>
                </c:pt>
                <c:pt idx="19">
                  <c:v>38.529680365296805</c:v>
                </c:pt>
                <c:pt idx="20">
                  <c:v>31.598667776852626</c:v>
                </c:pt>
                <c:pt idx="21">
                  <c:v>50.700949367088604</c:v>
                </c:pt>
                <c:pt idx="22">
                  <c:v>52.718932443703075</c:v>
                </c:pt>
                <c:pt idx="23">
                  <c:v>49.776119402985081</c:v>
                </c:pt>
                <c:pt idx="24">
                  <c:v>45.860377358490567</c:v>
                </c:pt>
                <c:pt idx="25">
                  <c:v>44.117647058823529</c:v>
                </c:pt>
                <c:pt idx="26">
                  <c:v>48.085854456255113</c:v>
                </c:pt>
                <c:pt idx="27">
                  <c:v>30.464062500000001</c:v>
                </c:pt>
                <c:pt idx="28">
                  <c:v>38.632075471698109</c:v>
                </c:pt>
                <c:pt idx="29">
                  <c:v>43.413043478260867</c:v>
                </c:pt>
                <c:pt idx="30">
                  <c:v>40.443983402489621</c:v>
                </c:pt>
                <c:pt idx="31">
                  <c:v>28.223440712816995</c:v>
                </c:pt>
                <c:pt idx="32">
                  <c:v>39.122497998398721</c:v>
                </c:pt>
                <c:pt idx="33">
                  <c:v>48.40139009556907</c:v>
                </c:pt>
                <c:pt idx="34">
                  <c:v>39.099650349650354</c:v>
                </c:pt>
                <c:pt idx="35">
                  <c:v>30.890354492992579</c:v>
                </c:pt>
                <c:pt idx="36">
                  <c:v>25.224000000000004</c:v>
                </c:pt>
                <c:pt idx="37">
                  <c:v>36.223709369024853</c:v>
                </c:pt>
                <c:pt idx="38">
                  <c:v>38.313014827018129</c:v>
                </c:pt>
                <c:pt idx="39">
                  <c:v>40.838274932614553</c:v>
                </c:pt>
                <c:pt idx="40">
                  <c:v>35.972222222222221</c:v>
                </c:pt>
                <c:pt idx="41">
                  <c:v>56.827004219409282</c:v>
                </c:pt>
                <c:pt idx="42">
                  <c:v>52.850630455868099</c:v>
                </c:pt>
                <c:pt idx="43">
                  <c:v>49.505893909626728</c:v>
                </c:pt>
                <c:pt idx="44">
                  <c:v>68.39028776978418</c:v>
                </c:pt>
                <c:pt idx="45">
                  <c:v>41.032689450222875</c:v>
                </c:pt>
                <c:pt idx="46">
                  <c:v>63.76718606782768</c:v>
                </c:pt>
                <c:pt idx="47">
                  <c:v>52.757041447217766</c:v>
                </c:pt>
                <c:pt idx="48">
                  <c:v>47.464595375722546</c:v>
                </c:pt>
                <c:pt idx="49">
                  <c:v>67.936082474226808</c:v>
                </c:pt>
                <c:pt idx="50">
                  <c:v>52.605063291139238</c:v>
                </c:pt>
                <c:pt idx="51">
                  <c:v>44.8926014319809</c:v>
                </c:pt>
                <c:pt idx="52">
                  <c:v>49.465648854961835</c:v>
                </c:pt>
                <c:pt idx="53">
                  <c:v>50.62124248496994</c:v>
                </c:pt>
                <c:pt idx="54">
                  <c:v>45.10125142207054</c:v>
                </c:pt>
                <c:pt idx="55">
                  <c:v>45.025553662691657</c:v>
                </c:pt>
                <c:pt idx="56">
                  <c:v>42.831460674157299</c:v>
                </c:pt>
                <c:pt idx="57">
                  <c:v>51.740259740259738</c:v>
                </c:pt>
                <c:pt idx="58">
                  <c:v>67.229452054794521</c:v>
                </c:pt>
                <c:pt idx="59">
                  <c:v>56.1671469740634</c:v>
                </c:pt>
                <c:pt idx="60">
                  <c:v>56.794736842105266</c:v>
                </c:pt>
                <c:pt idx="61">
                  <c:v>63.481690140845075</c:v>
                </c:pt>
                <c:pt idx="62">
                  <c:v>37.815170008718397</c:v>
                </c:pt>
                <c:pt idx="63">
                  <c:v>40.60386473429952</c:v>
                </c:pt>
                <c:pt idx="64">
                  <c:v>55.285333333333334</c:v>
                </c:pt>
                <c:pt idx="65">
                  <c:v>30.506154960173788</c:v>
                </c:pt>
                <c:pt idx="66">
                  <c:v>57.878916172734961</c:v>
                </c:pt>
                <c:pt idx="67">
                  <c:v>55.245333333333328</c:v>
                </c:pt>
                <c:pt idx="68">
                  <c:v>59.192307692307693</c:v>
                </c:pt>
                <c:pt idx="69">
                  <c:v>49.921052631578945</c:v>
                </c:pt>
                <c:pt idx="70">
                  <c:v>58.251879699248114</c:v>
                </c:pt>
              </c:numCache>
            </c:numRef>
          </c:xVal>
          <c:yVal>
            <c:numRef>
              <c:f>'Ex.6.7'!$C$2:$C$153</c:f>
              <c:numCache>
                <c:formatCode>0.00</c:formatCode>
                <c:ptCount val="152"/>
                <c:pt idx="0">
                  <c:v>71.257286866321706</c:v>
                </c:pt>
                <c:pt idx="1">
                  <c:v>73.919235713032549</c:v>
                </c:pt>
                <c:pt idx="2">
                  <c:v>68.996236957237457</c:v>
                </c:pt>
                <c:pt idx="3">
                  <c:v>66.92808266643884</c:v>
                </c:pt>
                <c:pt idx="4">
                  <c:v>70.834957874328467</c:v>
                </c:pt>
                <c:pt idx="5">
                  <c:v>69.01738978234026</c:v>
                </c:pt>
                <c:pt idx="6">
                  <c:v>74.103830879175234</c:v>
                </c:pt>
                <c:pt idx="7">
                  <c:v>75.542654986303532</c:v>
                </c:pt>
                <c:pt idx="8">
                  <c:v>73.199338556151929</c:v>
                </c:pt>
                <c:pt idx="9">
                  <c:v>74.443476887493105</c:v>
                </c:pt>
                <c:pt idx="10">
                  <c:v>66.655982264177922</c:v>
                </c:pt>
                <c:pt idx="11">
                  <c:v>77.377923342101425</c:v>
                </c:pt>
                <c:pt idx="12">
                  <c:v>75.273405820585509</c:v>
                </c:pt>
                <c:pt idx="13">
                  <c:v>71.936529277481156</c:v>
                </c:pt>
                <c:pt idx="14">
                  <c:v>72.463241020929388</c:v>
                </c:pt>
                <c:pt idx="15">
                  <c:v>69.574329392774061</c:v>
                </c:pt>
                <c:pt idx="16">
                  <c:v>77.21721361837389</c:v>
                </c:pt>
                <c:pt idx="17">
                  <c:v>67.898089956869995</c:v>
                </c:pt>
                <c:pt idx="18">
                  <c:v>76.096746182253725</c:v>
                </c:pt>
                <c:pt idx="19">
                  <c:v>70.887854693994669</c:v>
                </c:pt>
                <c:pt idx="20">
                  <c:v>72.874153425644565</c:v>
                </c:pt>
                <c:pt idx="21">
                  <c:v>71.446251019983649</c:v>
                </c:pt>
                <c:pt idx="22">
                  <c:v>71.324061091114203</c:v>
                </c:pt>
                <c:pt idx="23">
                  <c:v>71.765845115864479</c:v>
                </c:pt>
                <c:pt idx="24">
                  <c:v>70.880403942607359</c:v>
                </c:pt>
                <c:pt idx="25">
                  <c:v>67.412481262232305</c:v>
                </c:pt>
                <c:pt idx="26">
                  <c:v>73.886282348428495</c:v>
                </c:pt>
                <c:pt idx="27">
                  <c:v>77.1653087436991</c:v>
                </c:pt>
                <c:pt idx="28">
                  <c:v>68.445524200406538</c:v>
                </c:pt>
                <c:pt idx="29">
                  <c:v>68.840883311357388</c:v>
                </c:pt>
                <c:pt idx="30">
                  <c:v>68.14010804039772</c:v>
                </c:pt>
                <c:pt idx="31">
                  <c:v>81.927967818333343</c:v>
                </c:pt>
                <c:pt idx="32">
                  <c:v>74.067281151041385</c:v>
                </c:pt>
                <c:pt idx="33">
                  <c:v>71.420857873348083</c:v>
                </c:pt>
                <c:pt idx="34">
                  <c:v>72.642018187204314</c:v>
                </c:pt>
                <c:pt idx="35">
                  <c:v>70.483305203201994</c:v>
                </c:pt>
                <c:pt idx="36">
                  <c:v>76.254829408938022</c:v>
                </c:pt>
                <c:pt idx="37">
                  <c:v>70.036440210656423</c:v>
                </c:pt>
                <c:pt idx="38">
                  <c:v>70.616685054939879</c:v>
                </c:pt>
                <c:pt idx="39">
                  <c:v>67.558882160409823</c:v>
                </c:pt>
                <c:pt idx="40">
                  <c:v>79.781324391275461</c:v>
                </c:pt>
                <c:pt idx="41">
                  <c:v>74.323288402825483</c:v>
                </c:pt>
                <c:pt idx="42">
                  <c:v>64.479012932087471</c:v>
                </c:pt>
                <c:pt idx="43">
                  <c:v>80.112252106746197</c:v>
                </c:pt>
                <c:pt idx="44">
                  <c:v>64.08210675262589</c:v>
                </c:pt>
                <c:pt idx="45">
                  <c:v>73.553256634432714</c:v>
                </c:pt>
                <c:pt idx="46">
                  <c:v>68.871625840004171</c:v>
                </c:pt>
                <c:pt idx="47">
                  <c:v>76.550325157629928</c:v>
                </c:pt>
                <c:pt idx="48">
                  <c:v>77.240572399460774</c:v>
                </c:pt>
                <c:pt idx="49">
                  <c:v>66.087922392405488</c:v>
                </c:pt>
                <c:pt idx="50">
                  <c:v>74.741467558507949</c:v>
                </c:pt>
                <c:pt idx="51">
                  <c:v>69.207128978981359</c:v>
                </c:pt>
                <c:pt idx="52">
                  <c:v>72.363381173432572</c:v>
                </c:pt>
                <c:pt idx="53">
                  <c:v>74.633444730913595</c:v>
                </c:pt>
                <c:pt idx="54">
                  <c:v>76.989649773080359</c:v>
                </c:pt>
                <c:pt idx="55">
                  <c:v>73.548562154118898</c:v>
                </c:pt>
                <c:pt idx="56">
                  <c:v>75.973783008731175</c:v>
                </c:pt>
                <c:pt idx="57">
                  <c:v>75.09946531772971</c:v>
                </c:pt>
                <c:pt idx="58">
                  <c:v>66.790086501052414</c:v>
                </c:pt>
                <c:pt idx="59">
                  <c:v>68.8147669465626</c:v>
                </c:pt>
                <c:pt idx="60">
                  <c:v>71.855438547465496</c:v>
                </c:pt>
                <c:pt idx="61">
                  <c:v>73.130862753738626</c:v>
                </c:pt>
                <c:pt idx="62">
                  <c:v>71.699552380723759</c:v>
                </c:pt>
                <c:pt idx="63">
                  <c:v>71.50796211230994</c:v>
                </c:pt>
                <c:pt idx="64">
                  <c:v>68.566032670224828</c:v>
                </c:pt>
                <c:pt idx="65">
                  <c:v>78.471945251698614</c:v>
                </c:pt>
                <c:pt idx="66">
                  <c:v>70.33312364586601</c:v>
                </c:pt>
                <c:pt idx="67">
                  <c:v>69.361060944428274</c:v>
                </c:pt>
                <c:pt idx="68">
                  <c:v>74.826202168217264</c:v>
                </c:pt>
                <c:pt idx="69">
                  <c:v>70.601123871522461</c:v>
                </c:pt>
                <c:pt idx="70">
                  <c:v>67.251969016992334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'Ex.6.7'!$E$1</c:f>
              <c:strCache>
                <c:ptCount val="1"/>
                <c:pt idx="0">
                  <c:v>Rec 2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4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lgDash"/>
              </a:ln>
            </c:spPr>
            <c:trendlineType val="linear"/>
            <c:forward val="5"/>
            <c:backward val="4"/>
            <c:dispRSqr val="0"/>
            <c:dispEq val="0"/>
          </c:trendline>
          <c:xVal>
            <c:numRef>
              <c:f>'Ex.6.7'!$D$2:$D$155</c:f>
              <c:numCache>
                <c:formatCode>0.00</c:formatCode>
                <c:ptCount val="154"/>
                <c:pt idx="0">
                  <c:v>20.463094034378155</c:v>
                </c:pt>
                <c:pt idx="1">
                  <c:v>29.408940397350996</c:v>
                </c:pt>
                <c:pt idx="2">
                  <c:v>11.201365187713311</c:v>
                </c:pt>
                <c:pt idx="3">
                  <c:v>8.2437357630979502</c:v>
                </c:pt>
                <c:pt idx="4">
                  <c:v>12.344881889763778</c:v>
                </c:pt>
                <c:pt idx="5">
                  <c:v>13.046010064701655</c:v>
                </c:pt>
                <c:pt idx="6">
                  <c:v>18.484271523178812</c:v>
                </c:pt>
                <c:pt idx="7">
                  <c:v>9.6656176239181733</c:v>
                </c:pt>
                <c:pt idx="8">
                  <c:v>20.2</c:v>
                </c:pt>
                <c:pt idx="9">
                  <c:v>27.185861795075461</c:v>
                </c:pt>
                <c:pt idx="10">
                  <c:v>34.562292358803994</c:v>
                </c:pt>
                <c:pt idx="11">
                  <c:v>25.851824274013403</c:v>
                </c:pt>
                <c:pt idx="12">
                  <c:v>31.324444444444445</c:v>
                </c:pt>
                <c:pt idx="13">
                  <c:v>31.381224489795919</c:v>
                </c:pt>
                <c:pt idx="14">
                  <c:v>24.139849624060147</c:v>
                </c:pt>
                <c:pt idx="15">
                  <c:v>38.100246507806084</c:v>
                </c:pt>
                <c:pt idx="16">
                  <c:v>34.111111111111114</c:v>
                </c:pt>
                <c:pt idx="17">
                  <c:v>25.597471022128556</c:v>
                </c:pt>
                <c:pt idx="18">
                  <c:v>32.355996944232238</c:v>
                </c:pt>
                <c:pt idx="19">
                  <c:v>33.822674418604649</c:v>
                </c:pt>
                <c:pt idx="20">
                  <c:v>28.061874431301181</c:v>
                </c:pt>
                <c:pt idx="21">
                  <c:v>27.798831385642739</c:v>
                </c:pt>
                <c:pt idx="22">
                  <c:v>25.619047619047617</c:v>
                </c:pt>
                <c:pt idx="23">
                  <c:v>26.418316831683168</c:v>
                </c:pt>
                <c:pt idx="24">
                  <c:v>29.304239401496261</c:v>
                </c:pt>
                <c:pt idx="25">
                  <c:v>26.5</c:v>
                </c:pt>
                <c:pt idx="26">
                  <c:v>27.964285714285715</c:v>
                </c:pt>
                <c:pt idx="27">
                  <c:v>15.125628140703519</c:v>
                </c:pt>
                <c:pt idx="28">
                  <c:v>34.792176039119809</c:v>
                </c:pt>
                <c:pt idx="29">
                  <c:v>34.761306532663312</c:v>
                </c:pt>
                <c:pt idx="30">
                  <c:v>33.364667747163701</c:v>
                </c:pt>
                <c:pt idx="31">
                  <c:v>5.9950617283950622</c:v>
                </c:pt>
                <c:pt idx="32">
                  <c:v>40.568828213879414</c:v>
                </c:pt>
                <c:pt idx="33">
                  <c:v>32.807142857142857</c:v>
                </c:pt>
                <c:pt idx="34">
                  <c:v>32.91041162227603</c:v>
                </c:pt>
                <c:pt idx="35">
                  <c:v>34.69992205767732</c:v>
                </c:pt>
                <c:pt idx="36">
                  <c:v>34.453662842012356</c:v>
                </c:pt>
                <c:pt idx="37">
                  <c:v>44.39641943734015</c:v>
                </c:pt>
                <c:pt idx="38">
                  <c:v>41.13101604278075</c:v>
                </c:pt>
                <c:pt idx="39">
                  <c:v>31.234991423670671</c:v>
                </c:pt>
                <c:pt idx="40">
                  <c:v>38.376377952755909</c:v>
                </c:pt>
                <c:pt idx="41">
                  <c:v>41.094224924012153</c:v>
                </c:pt>
                <c:pt idx="42">
                  <c:v>38.906174819566964</c:v>
                </c:pt>
                <c:pt idx="43">
                  <c:v>45.158653846153847</c:v>
                </c:pt>
                <c:pt idx="44">
                  <c:v>44.282982791587003</c:v>
                </c:pt>
                <c:pt idx="45">
                  <c:v>28.944349315068493</c:v>
                </c:pt>
                <c:pt idx="46">
                  <c:v>22.570909090909094</c:v>
                </c:pt>
                <c:pt idx="47">
                  <c:v>25.02618657937807</c:v>
                </c:pt>
                <c:pt idx="48">
                  <c:v>24.093061224489798</c:v>
                </c:pt>
                <c:pt idx="49">
                  <c:v>30.832730560578661</c:v>
                </c:pt>
                <c:pt idx="50">
                  <c:v>34.414168937329698</c:v>
                </c:pt>
                <c:pt idx="51">
                  <c:v>38.361064891846915</c:v>
                </c:pt>
                <c:pt idx="52">
                  <c:v>46.53278070836474</c:v>
                </c:pt>
                <c:pt idx="53">
                  <c:v>39.73770491803279</c:v>
                </c:pt>
                <c:pt idx="54">
                  <c:v>28.682514101531023</c:v>
                </c:pt>
                <c:pt idx="55">
                  <c:v>38.331163547599672</c:v>
                </c:pt>
                <c:pt idx="56">
                  <c:v>37.657657657657651</c:v>
                </c:pt>
                <c:pt idx="57">
                  <c:v>50.230179028132994</c:v>
                </c:pt>
                <c:pt idx="58">
                  <c:v>36.348837209302332</c:v>
                </c:pt>
                <c:pt idx="59">
                  <c:v>34.664150943396223</c:v>
                </c:pt>
                <c:pt idx="60">
                  <c:v>34.970802919708021</c:v>
                </c:pt>
                <c:pt idx="61">
                  <c:v>25.162755488266463</c:v>
                </c:pt>
                <c:pt idx="62">
                  <c:v>33.941176470588239</c:v>
                </c:pt>
                <c:pt idx="63">
                  <c:v>31.728019720624488</c:v>
                </c:pt>
                <c:pt idx="64">
                  <c:v>29.412844036697248</c:v>
                </c:pt>
                <c:pt idx="65">
                  <c:v>50.080428954423596</c:v>
                </c:pt>
                <c:pt idx="66">
                  <c:v>45.20276872964169</c:v>
                </c:pt>
                <c:pt idx="67">
                  <c:v>39.584295612009235</c:v>
                </c:pt>
                <c:pt idx="68">
                  <c:v>26.20804195804196</c:v>
                </c:pt>
                <c:pt idx="69">
                  <c:v>42.875874125874127</c:v>
                </c:pt>
                <c:pt idx="70">
                  <c:v>34.506998444790042</c:v>
                </c:pt>
                <c:pt idx="71">
                  <c:v>29.209580838323351</c:v>
                </c:pt>
                <c:pt idx="72">
                  <c:v>46.525252525252526</c:v>
                </c:pt>
                <c:pt idx="73">
                  <c:v>40.156372165754497</c:v>
                </c:pt>
                <c:pt idx="74">
                  <c:v>45.145374449339208</c:v>
                </c:pt>
                <c:pt idx="75">
                  <c:v>45.562969140950791</c:v>
                </c:pt>
                <c:pt idx="76">
                  <c:v>32.995169082125607</c:v>
                </c:pt>
                <c:pt idx="77">
                  <c:v>38.278822567457077</c:v>
                </c:pt>
              </c:numCache>
            </c:numRef>
          </c:xVal>
          <c:yVal>
            <c:numRef>
              <c:f>'Ex.6.7'!$E$2:$E$155</c:f>
              <c:numCache>
                <c:formatCode>0.00</c:formatCode>
                <c:ptCount val="154"/>
                <c:pt idx="0">
                  <c:v>70.714574128230282</c:v>
                </c:pt>
                <c:pt idx="1">
                  <c:v>73.607990255593137</c:v>
                </c:pt>
                <c:pt idx="2">
                  <c:v>73.450139839714467</c:v>
                </c:pt>
                <c:pt idx="3">
                  <c:v>77.930531701267626</c:v>
                </c:pt>
                <c:pt idx="4">
                  <c:v>76.512549212598429</c:v>
                </c:pt>
                <c:pt idx="5">
                  <c:v>78.514604293145297</c:v>
                </c:pt>
                <c:pt idx="6">
                  <c:v>74.256287327834897</c:v>
                </c:pt>
                <c:pt idx="7">
                  <c:v>75.632709669122875</c:v>
                </c:pt>
                <c:pt idx="8">
                  <c:v>82.1</c:v>
                </c:pt>
                <c:pt idx="9">
                  <c:v>74.741071365812175</c:v>
                </c:pt>
                <c:pt idx="10">
                  <c:v>68.740643077007121</c:v>
                </c:pt>
                <c:pt idx="11">
                  <c:v>75.714123386358096</c:v>
                </c:pt>
                <c:pt idx="12">
                  <c:v>74.400597764741434</c:v>
                </c:pt>
                <c:pt idx="13">
                  <c:v>74.658405760793471</c:v>
                </c:pt>
                <c:pt idx="14">
                  <c:v>78.614624074331445</c:v>
                </c:pt>
                <c:pt idx="15">
                  <c:v>73.406574248281842</c:v>
                </c:pt>
                <c:pt idx="16">
                  <c:v>73.053493241956971</c:v>
                </c:pt>
                <c:pt idx="17">
                  <c:v>77.519758952856918</c:v>
                </c:pt>
                <c:pt idx="18">
                  <c:v>69.727100139659925</c:v>
                </c:pt>
                <c:pt idx="19">
                  <c:v>68.959990355475369</c:v>
                </c:pt>
                <c:pt idx="20">
                  <c:v>70.729536013341885</c:v>
                </c:pt>
                <c:pt idx="21">
                  <c:v>76.868172073086868</c:v>
                </c:pt>
                <c:pt idx="22">
                  <c:v>72.234156820622971</c:v>
                </c:pt>
                <c:pt idx="23">
                  <c:v>70.852764057679465</c:v>
                </c:pt>
                <c:pt idx="24">
                  <c:v>73.499724319162581</c:v>
                </c:pt>
                <c:pt idx="25">
                  <c:v>75.952292899408278</c:v>
                </c:pt>
                <c:pt idx="26">
                  <c:v>73.169864960909734</c:v>
                </c:pt>
                <c:pt idx="27">
                  <c:v>72.002397213919849</c:v>
                </c:pt>
                <c:pt idx="28">
                  <c:v>67.876336625694861</c:v>
                </c:pt>
                <c:pt idx="29">
                  <c:v>70.212060008369107</c:v>
                </c:pt>
                <c:pt idx="30">
                  <c:v>72.411070997420708</c:v>
                </c:pt>
                <c:pt idx="31">
                  <c:v>82.099608140563774</c:v>
                </c:pt>
                <c:pt idx="32">
                  <c:v>76.784620702677088</c:v>
                </c:pt>
                <c:pt idx="33">
                  <c:v>75.927466741879385</c:v>
                </c:pt>
                <c:pt idx="34">
                  <c:v>69.902545294994013</c:v>
                </c:pt>
                <c:pt idx="35">
                  <c:v>76.446413978823614</c:v>
                </c:pt>
                <c:pt idx="36">
                  <c:v>70.43171372313995</c:v>
                </c:pt>
                <c:pt idx="37">
                  <c:v>63.953949932971419</c:v>
                </c:pt>
                <c:pt idx="38">
                  <c:v>72.419448327713212</c:v>
                </c:pt>
                <c:pt idx="39">
                  <c:v>76.15338991076203</c:v>
                </c:pt>
                <c:pt idx="40">
                  <c:v>72.653691726034239</c:v>
                </c:pt>
                <c:pt idx="41">
                  <c:v>69.52145668319244</c:v>
                </c:pt>
                <c:pt idx="42">
                  <c:v>74.277699960575248</c:v>
                </c:pt>
                <c:pt idx="43">
                  <c:v>74.704341980092821</c:v>
                </c:pt>
                <c:pt idx="44">
                  <c:v>74.622355366496222</c:v>
                </c:pt>
                <c:pt idx="45">
                  <c:v>73.717693675365524</c:v>
                </c:pt>
                <c:pt idx="46">
                  <c:v>74.684507668370742</c:v>
                </c:pt>
                <c:pt idx="47">
                  <c:v>75.235645151087013</c:v>
                </c:pt>
                <c:pt idx="48">
                  <c:v>76.764681724846014</c:v>
                </c:pt>
                <c:pt idx="49">
                  <c:v>71.383471884337013</c:v>
                </c:pt>
                <c:pt idx="50">
                  <c:v>68.217679613602158</c:v>
                </c:pt>
                <c:pt idx="51">
                  <c:v>70.107227722945154</c:v>
                </c:pt>
                <c:pt idx="52">
                  <c:v>75.311944809356746</c:v>
                </c:pt>
                <c:pt idx="53">
                  <c:v>72.964712420116697</c:v>
                </c:pt>
                <c:pt idx="54">
                  <c:v>71.954544712394082</c:v>
                </c:pt>
                <c:pt idx="55">
                  <c:v>74.388083485552912</c:v>
                </c:pt>
                <c:pt idx="56">
                  <c:v>76.167667788183095</c:v>
                </c:pt>
                <c:pt idx="57">
                  <c:v>68.466449507985544</c:v>
                </c:pt>
                <c:pt idx="58">
                  <c:v>74.487242122426466</c:v>
                </c:pt>
                <c:pt idx="59">
                  <c:v>73.852226097151444</c:v>
                </c:pt>
                <c:pt idx="60">
                  <c:v>75.480079181990718</c:v>
                </c:pt>
                <c:pt idx="61">
                  <c:v>75.99361636841634</c:v>
                </c:pt>
                <c:pt idx="62">
                  <c:v>75.970337009421883</c:v>
                </c:pt>
                <c:pt idx="63">
                  <c:v>69.378071998436042</c:v>
                </c:pt>
                <c:pt idx="64">
                  <c:v>76.769372800184627</c:v>
                </c:pt>
                <c:pt idx="65">
                  <c:v>68.000797976802346</c:v>
                </c:pt>
                <c:pt idx="66">
                  <c:v>74.772851850133833</c:v>
                </c:pt>
                <c:pt idx="67">
                  <c:v>76.901055567408491</c:v>
                </c:pt>
                <c:pt idx="68">
                  <c:v>74.007073597651839</c:v>
                </c:pt>
                <c:pt idx="69">
                  <c:v>71.895386492701917</c:v>
                </c:pt>
                <c:pt idx="70">
                  <c:v>74.436077480814149</c:v>
                </c:pt>
                <c:pt idx="71">
                  <c:v>74.743660449688349</c:v>
                </c:pt>
                <c:pt idx="72">
                  <c:v>73.656093636440843</c:v>
                </c:pt>
                <c:pt idx="73">
                  <c:v>79.768901182559915</c:v>
                </c:pt>
                <c:pt idx="74">
                  <c:v>72.170181664530148</c:v>
                </c:pt>
                <c:pt idx="75">
                  <c:v>71.926511482822761</c:v>
                </c:pt>
                <c:pt idx="76">
                  <c:v>74.7400347392648</c:v>
                </c:pt>
                <c:pt idx="77">
                  <c:v>75.956902568553957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75712"/>
        <c:axId val="164277632"/>
      </c:scatterChart>
      <c:valAx>
        <c:axId val="164275712"/>
        <c:scaling>
          <c:orientation val="minMax"/>
          <c:max val="80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Enrichment ratio</a:t>
                </a:r>
              </a:p>
            </c:rich>
          </c:tx>
          <c:layout>
            <c:manualLayout>
              <c:xMode val="edge"/>
              <c:yMode val="edge"/>
              <c:x val="0.43509272467902993"/>
              <c:y val="0.8968847599086086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277632"/>
        <c:crosses val="autoZero"/>
        <c:crossBetween val="midCat"/>
      </c:valAx>
      <c:valAx>
        <c:axId val="164277632"/>
        <c:scaling>
          <c:orientation val="minMax"/>
          <c:max val="90"/>
          <c:min val="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Recovery</a:t>
                </a:r>
              </a:p>
            </c:rich>
          </c:tx>
          <c:layout>
            <c:manualLayout>
              <c:xMode val="edge"/>
              <c:yMode val="edge"/>
              <c:x val="3.2810271041369472E-2"/>
              <c:y val="0.3357321701693762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2757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 verticalDpi="0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7218678228055"/>
          <c:y val="9.3750130046678093E-2"/>
          <c:w val="0.77317943299506631"/>
          <c:h val="0.63920543213644154"/>
        </c:manualLayout>
      </c:layout>
      <c:scatterChart>
        <c:scatterStyle val="lineMarker"/>
        <c:varyColors val="0"/>
        <c:ser>
          <c:idx val="0"/>
          <c:order val="0"/>
          <c:tx>
            <c:v>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1"/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3175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'Ex.6.8'!$B$2:$B$13</c:f>
              <c:numCache>
                <c:formatCode>0.00</c:formatCode>
                <c:ptCount val="12"/>
                <c:pt idx="0">
                  <c:v>28.508703522199273</c:v>
                </c:pt>
                <c:pt idx="1">
                  <c:v>23.538175403687195</c:v>
                </c:pt>
                <c:pt idx="2">
                  <c:v>21.056203408633682</c:v>
                </c:pt>
                <c:pt idx="3">
                  <c:v>18.546056025303773</c:v>
                </c:pt>
                <c:pt idx="4">
                  <c:v>26.322137357343422</c:v>
                </c:pt>
                <c:pt idx="5">
                  <c:v>21.707851852197123</c:v>
                </c:pt>
                <c:pt idx="6">
                  <c:v>19.056171957076369</c:v>
                </c:pt>
                <c:pt idx="7">
                  <c:v>16.554162295795877</c:v>
                </c:pt>
                <c:pt idx="8">
                  <c:v>26.532895173837719</c:v>
                </c:pt>
                <c:pt idx="9">
                  <c:v>22.555574828844929</c:v>
                </c:pt>
                <c:pt idx="10">
                  <c:v>20.507298728189983</c:v>
                </c:pt>
                <c:pt idx="11">
                  <c:v>18.216604342550589</c:v>
                </c:pt>
              </c:numCache>
            </c:numRef>
          </c:xVal>
          <c:yVal>
            <c:numRef>
              <c:f>'Ex.6.8'!$C$2:$C$13</c:f>
              <c:numCache>
                <c:formatCode>0.00</c:formatCode>
                <c:ptCount val="12"/>
                <c:pt idx="0">
                  <c:v>73.707265448054059</c:v>
                </c:pt>
                <c:pt idx="1">
                  <c:v>85.002731171306436</c:v>
                </c:pt>
                <c:pt idx="2">
                  <c:v>86.536738701449423</c:v>
                </c:pt>
                <c:pt idx="3">
                  <c:v>87.557835537892316</c:v>
                </c:pt>
                <c:pt idx="4">
                  <c:v>76.441969126333873</c:v>
                </c:pt>
                <c:pt idx="5">
                  <c:v>85.726427396453914</c:v>
                </c:pt>
                <c:pt idx="6">
                  <c:v>87.450183599921886</c:v>
                </c:pt>
                <c:pt idx="7">
                  <c:v>88.587923778067378</c:v>
                </c:pt>
                <c:pt idx="8">
                  <c:v>74.843079703224319</c:v>
                </c:pt>
                <c:pt idx="9">
                  <c:v>83.535803686819762</c:v>
                </c:pt>
                <c:pt idx="10">
                  <c:v>85.049857712016646</c:v>
                </c:pt>
                <c:pt idx="11">
                  <c:v>86.18710995821462</c:v>
                </c:pt>
              </c:numCache>
            </c:numRef>
          </c:yVal>
          <c:smooth val="0"/>
        </c:ser>
        <c:ser>
          <c:idx val="5"/>
          <c:order val="5"/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'Ex.6.8'!$K$2:$K$12</c:f>
              <c:numCache>
                <c:formatCode>0.00</c:formatCode>
                <c:ptCount val="11"/>
                <c:pt idx="0">
                  <c:v>90.675288015309192</c:v>
                </c:pt>
                <c:pt idx="1">
                  <c:v>90.231024456751754</c:v>
                </c:pt>
                <c:pt idx="2">
                  <c:v>89.643288189056605</c:v>
                </c:pt>
                <c:pt idx="3">
                  <c:v>88.858321881664622</c:v>
                </c:pt>
                <c:pt idx="4">
                  <c:v>87.804328547417327</c:v>
                </c:pt>
                <c:pt idx="5">
                  <c:v>86.384904627115475</c:v>
                </c:pt>
                <c:pt idx="6">
                  <c:v>84.470222432591285</c:v>
                </c:pt>
                <c:pt idx="7">
                  <c:v>81.885155449957111</c:v>
                </c:pt>
                <c:pt idx="8">
                  <c:v>78.393260383229219</c:v>
                </c:pt>
                <c:pt idx="9">
                  <c:v>73.675150855051427</c:v>
                </c:pt>
                <c:pt idx="10">
                  <c:v>67.299284713847499</c:v>
                </c:pt>
              </c:numCache>
            </c:numRef>
          </c:xVal>
          <c:yVal>
            <c:numRef>
              <c:f>'Ex.6.8'!$L$2:$L$12</c:f>
              <c:numCache>
                <c:formatCode>0.00</c:formatCode>
                <c:ptCount val="11"/>
              </c:numCache>
            </c:numRef>
          </c:yVal>
          <c:smooth val="0"/>
        </c:ser>
        <c:ser>
          <c:idx val="6"/>
          <c:order val="6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'Ex.6.8'!$M$2:$M$12</c:f>
              <c:numCache>
                <c:formatCode>General</c:formatCode>
                <c:ptCount val="11"/>
              </c:numCache>
            </c:numRef>
          </c:xVal>
          <c:yVal>
            <c:numRef>
              <c:f>'Ex.6.8'!$N$2:$N$12</c:f>
              <c:numCache>
                <c:formatCode>General</c:formatCode>
                <c:ptCount val="11"/>
              </c:numCache>
            </c:numRef>
          </c:yVal>
          <c:smooth val="1"/>
        </c:ser>
        <c:ser>
          <c:idx val="7"/>
          <c:order val="7"/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'Ex.6.8'!$J$2:$J$12</c:f>
              <c:numCache>
                <c:formatCode>General</c:formatCode>
                <c:ptCount val="11"/>
                <c:pt idx="0">
                  <c:v>10</c:v>
                </c:pt>
                <c:pt idx="1">
                  <c:v>12</c:v>
                </c:pt>
                <c:pt idx="2">
                  <c:v>14</c:v>
                </c:pt>
                <c:pt idx="3">
                  <c:v>16</c:v>
                </c:pt>
                <c:pt idx="4">
                  <c:v>18</c:v>
                </c:pt>
                <c:pt idx="5">
                  <c:v>20</c:v>
                </c:pt>
                <c:pt idx="6">
                  <c:v>22</c:v>
                </c:pt>
                <c:pt idx="7">
                  <c:v>24</c:v>
                </c:pt>
                <c:pt idx="8">
                  <c:v>26</c:v>
                </c:pt>
                <c:pt idx="9">
                  <c:v>28</c:v>
                </c:pt>
                <c:pt idx="10">
                  <c:v>30</c:v>
                </c:pt>
              </c:numCache>
            </c:numRef>
          </c:xVal>
          <c:yVal>
            <c:numRef>
              <c:f>'Ex.6.8'!$K$2:$K$12</c:f>
              <c:numCache>
                <c:formatCode>0.00</c:formatCode>
                <c:ptCount val="11"/>
                <c:pt idx="0">
                  <c:v>90.675288015309192</c:v>
                </c:pt>
                <c:pt idx="1">
                  <c:v>90.231024456751754</c:v>
                </c:pt>
                <c:pt idx="2">
                  <c:v>89.643288189056605</c:v>
                </c:pt>
                <c:pt idx="3">
                  <c:v>88.858321881664622</c:v>
                </c:pt>
                <c:pt idx="4">
                  <c:v>87.804328547417327</c:v>
                </c:pt>
                <c:pt idx="5">
                  <c:v>86.384904627115475</c:v>
                </c:pt>
                <c:pt idx="6">
                  <c:v>84.470222432591285</c:v>
                </c:pt>
                <c:pt idx="7">
                  <c:v>81.885155449957111</c:v>
                </c:pt>
                <c:pt idx="8">
                  <c:v>78.393260383229219</c:v>
                </c:pt>
                <c:pt idx="9">
                  <c:v>73.675150855051427</c:v>
                </c:pt>
                <c:pt idx="10">
                  <c:v>67.299284713847499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11040"/>
        <c:axId val="164312960"/>
      </c:scatterChart>
      <c:valAx>
        <c:axId val="164311040"/>
        <c:scaling>
          <c:orientation val="minMax"/>
          <c:max val="30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Cum. Enrichment Ratio</a:t>
                </a:r>
              </a:p>
            </c:rich>
          </c:tx>
          <c:layout>
            <c:manualLayout>
              <c:xMode val="edge"/>
              <c:yMode val="edge"/>
              <c:x val="0.36754992960317046"/>
              <c:y val="0.8607967967072297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312960"/>
        <c:crosses val="autoZero"/>
        <c:crossBetween val="midCat"/>
      </c:valAx>
      <c:valAx>
        <c:axId val="164312960"/>
        <c:scaling>
          <c:orientation val="minMax"/>
          <c:max val="95"/>
          <c:min val="6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Cum. Cu Recovery (%)  </a:t>
                </a:r>
              </a:p>
            </c:rich>
          </c:tx>
          <c:layout>
            <c:manualLayout>
              <c:xMode val="edge"/>
              <c:yMode val="edge"/>
              <c:x val="4.4701986754966887E-2"/>
              <c:y val="0.11647727272727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31104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260188421284968"/>
          <c:y val="7.0175488692069202E-2"/>
          <c:w val="0.77235895001103594"/>
          <c:h val="0.65789520648814881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('Ex.6.9'!$C$2:$C$14,'Ex.6.9'!$C$13:$C$15,'Ex.6.9'!$C$15)</c:f>
              <c:numCache>
                <c:formatCode>0.00</c:formatCode>
                <c:ptCount val="17"/>
                <c:pt idx="0">
                  <c:v>115.10864433221339</c:v>
                </c:pt>
                <c:pt idx="1">
                  <c:v>97.672923576598237</c:v>
                </c:pt>
                <c:pt idx="2">
                  <c:v>82.158383625774917</c:v>
                </c:pt>
                <c:pt idx="3">
                  <c:v>68.738635424337602</c:v>
                </c:pt>
                <c:pt idx="4">
                  <c:v>57.784080852774665</c:v>
                </c:pt>
                <c:pt idx="5">
                  <c:v>48.836461788299118</c:v>
                </c:pt>
                <c:pt idx="6">
                  <c:v>41.352146256270665</c:v>
                </c:pt>
                <c:pt idx="7">
                  <c:v>34.871191548325392</c:v>
                </c:pt>
                <c:pt idx="8">
                  <c:v>28.284271247461902</c:v>
                </c:pt>
                <c:pt idx="9">
                  <c:v>22.360679774997898</c:v>
                </c:pt>
                <c:pt idx="10">
                  <c:v>14.142135623730951</c:v>
                </c:pt>
                <c:pt idx="11">
                  <c:v>10</c:v>
                </c:pt>
                <c:pt idx="12">
                  <c:v>5</c:v>
                </c:pt>
                <c:pt idx="13">
                  <c:v>10</c:v>
                </c:pt>
                <c:pt idx="14">
                  <c:v>5</c:v>
                </c:pt>
                <c:pt idx="15">
                  <c:v>0</c:v>
                </c:pt>
                <c:pt idx="16">
                  <c:v>0</c:v>
                </c:pt>
              </c:numCache>
            </c:numRef>
          </c:xVal>
          <c:yVal>
            <c:numRef>
              <c:f>'Ex.6.9'!$D$2:$D$12</c:f>
              <c:numCache>
                <c:formatCode>0.0</c:formatCode>
                <c:ptCount val="11"/>
                <c:pt idx="0">
                  <c:v>100</c:v>
                </c:pt>
                <c:pt idx="1">
                  <c:v>99.2</c:v>
                </c:pt>
                <c:pt idx="2">
                  <c:v>98.4</c:v>
                </c:pt>
                <c:pt idx="3">
                  <c:v>97.6</c:v>
                </c:pt>
                <c:pt idx="4">
                  <c:v>93.6</c:v>
                </c:pt>
                <c:pt idx="5">
                  <c:v>84.1</c:v>
                </c:pt>
                <c:pt idx="6">
                  <c:v>67.8</c:v>
                </c:pt>
                <c:pt idx="7">
                  <c:v>44</c:v>
                </c:pt>
                <c:pt idx="8">
                  <c:v>28.3</c:v>
                </c:pt>
                <c:pt idx="9">
                  <c:v>21.6</c:v>
                </c:pt>
                <c:pt idx="10">
                  <c:v>20.8</c:v>
                </c:pt>
              </c:numCache>
            </c:numRef>
          </c:yVal>
          <c:smooth val="0"/>
        </c:ser>
        <c:ser>
          <c:idx val="1"/>
          <c:order val="1"/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'Ex.6.9'!$C$2:$C$15</c:f>
              <c:numCache>
                <c:formatCode>0.00</c:formatCode>
                <c:ptCount val="14"/>
                <c:pt idx="0">
                  <c:v>115.10864433221339</c:v>
                </c:pt>
                <c:pt idx="1">
                  <c:v>97.672923576598237</c:v>
                </c:pt>
                <c:pt idx="2">
                  <c:v>82.158383625774917</c:v>
                </c:pt>
                <c:pt idx="3">
                  <c:v>68.738635424337602</c:v>
                </c:pt>
                <c:pt idx="4">
                  <c:v>57.784080852774665</c:v>
                </c:pt>
                <c:pt idx="5">
                  <c:v>48.836461788299118</c:v>
                </c:pt>
                <c:pt idx="6">
                  <c:v>41.352146256270665</c:v>
                </c:pt>
                <c:pt idx="7">
                  <c:v>34.871191548325392</c:v>
                </c:pt>
                <c:pt idx="8">
                  <c:v>28.284271247461902</c:v>
                </c:pt>
                <c:pt idx="9">
                  <c:v>22.360679774997898</c:v>
                </c:pt>
                <c:pt idx="10">
                  <c:v>14.142135623730951</c:v>
                </c:pt>
                <c:pt idx="11">
                  <c:v>10</c:v>
                </c:pt>
                <c:pt idx="12">
                  <c:v>5</c:v>
                </c:pt>
                <c:pt idx="13">
                  <c:v>0</c:v>
                </c:pt>
              </c:numCache>
            </c:numRef>
          </c:xVal>
          <c:yVal>
            <c:numRef>
              <c:f>'Ex.6.9'!$E$2:$E$15</c:f>
              <c:numCache>
                <c:formatCode>0.00</c:formatCode>
                <c:ptCount val="14"/>
                <c:pt idx="0">
                  <c:v>99.999529093219394</c:v>
                </c:pt>
                <c:pt idx="1">
                  <c:v>99.992421904960551</c:v>
                </c:pt>
                <c:pt idx="2">
                  <c:v>99.910291821558076</c:v>
                </c:pt>
                <c:pt idx="3">
                  <c:v>99.244833990725596</c:v>
                </c:pt>
                <c:pt idx="4">
                  <c:v>95.852752331302469</c:v>
                </c:pt>
                <c:pt idx="5">
                  <c:v>85.108601290882618</c:v>
                </c:pt>
                <c:pt idx="6">
                  <c:v>65.300860253866617</c:v>
                </c:pt>
                <c:pt idx="7">
                  <c:v>44.648931019084415</c:v>
                </c:pt>
                <c:pt idx="8">
                  <c:v>29.591733264656632</c:v>
                </c:pt>
                <c:pt idx="9">
                  <c:v>22.670015020121731</c:v>
                </c:pt>
                <c:pt idx="10">
                  <c:v>18.965717118400171</c:v>
                </c:pt>
                <c:pt idx="11">
                  <c:v>18.266326676885011</c:v>
                </c:pt>
                <c:pt idx="12">
                  <c:v>17.849811984380352</c:v>
                </c:pt>
                <c:pt idx="13">
                  <c:v>17.660662593742423</c:v>
                </c:pt>
              </c:numCache>
            </c:numRef>
          </c:yVal>
          <c:smooth val="0"/>
        </c:ser>
        <c:ser>
          <c:idx val="2"/>
          <c:order val="2"/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'Ex.6.9'!$C$2:$C$15</c:f>
              <c:numCache>
                <c:formatCode>0.00</c:formatCode>
                <c:ptCount val="14"/>
                <c:pt idx="0">
                  <c:v>115.10864433221339</c:v>
                </c:pt>
                <c:pt idx="1">
                  <c:v>97.672923576598237</c:v>
                </c:pt>
                <c:pt idx="2">
                  <c:v>82.158383625774917</c:v>
                </c:pt>
                <c:pt idx="3">
                  <c:v>68.738635424337602</c:v>
                </c:pt>
                <c:pt idx="4">
                  <c:v>57.784080852774665</c:v>
                </c:pt>
                <c:pt idx="5">
                  <c:v>48.836461788299118</c:v>
                </c:pt>
                <c:pt idx="6">
                  <c:v>41.352146256270665</c:v>
                </c:pt>
                <c:pt idx="7">
                  <c:v>34.871191548325392</c:v>
                </c:pt>
                <c:pt idx="8">
                  <c:v>28.284271247461902</c:v>
                </c:pt>
                <c:pt idx="9">
                  <c:v>22.360679774997898</c:v>
                </c:pt>
                <c:pt idx="10">
                  <c:v>14.142135623730951</c:v>
                </c:pt>
                <c:pt idx="11">
                  <c:v>10</c:v>
                </c:pt>
                <c:pt idx="12">
                  <c:v>5</c:v>
                </c:pt>
                <c:pt idx="13">
                  <c:v>0</c:v>
                </c:pt>
              </c:numCache>
            </c:numRef>
          </c:xVal>
          <c:yVal>
            <c:numRef>
              <c:f>'Ex.6.9'!$K$2:$K$15</c:f>
              <c:numCache>
                <c:formatCode>0.00</c:formatCode>
                <c:ptCount val="14"/>
                <c:pt idx="0">
                  <c:v>99.999428090150531</c:v>
                </c:pt>
                <c:pt idx="1">
                  <c:v>99.990796507139635</c:v>
                </c:pt>
                <c:pt idx="2">
                  <c:v>99.891050643267491</c:v>
                </c:pt>
                <c:pt idx="3">
                  <c:v>99.082861202114799</c:v>
                </c:pt>
                <c:pt idx="4">
                  <c:v>94.963224384190454</c:v>
                </c:pt>
                <c:pt idx="5">
                  <c:v>81.914599779150421</c:v>
                </c:pt>
                <c:pt idx="6">
                  <c:v>57.858368989624225</c:v>
                </c:pt>
                <c:pt idx="7">
                  <c:v>32.776883170899737</c:v>
                </c:pt>
                <c:pt idx="8">
                  <c:v>14.490122275391883</c:v>
                </c:pt>
                <c:pt idx="9">
                  <c:v>6.0837900621709506</c:v>
                </c:pt>
                <c:pt idx="10">
                  <c:v>1.5849708848380493</c:v>
                </c:pt>
                <c:pt idx="11">
                  <c:v>0.73557075174685405</c:v>
                </c:pt>
                <c:pt idx="12">
                  <c:v>0.22971934994409157</c:v>
                </c:pt>
                <c:pt idx="13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458880"/>
        <c:axId val="164460800"/>
      </c:scatterChart>
      <c:valAx>
        <c:axId val="164458880"/>
        <c:scaling>
          <c:orientation val="minMax"/>
          <c:max val="100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Size (micron)</a:t>
                </a:r>
              </a:p>
            </c:rich>
          </c:tx>
          <c:layout>
            <c:manualLayout>
              <c:xMode val="edge"/>
              <c:yMode val="edge"/>
              <c:x val="0.44227719096088597"/>
              <c:y val="0.8596495832757746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460800"/>
        <c:crosses val="autoZero"/>
        <c:crossBetween val="midCat"/>
      </c:valAx>
      <c:valAx>
        <c:axId val="164460800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Efficiency (% to u/f)</a:t>
                </a:r>
              </a:p>
            </c:rich>
          </c:tx>
          <c:layout>
            <c:manualLayout>
              <c:xMode val="edge"/>
              <c:yMode val="edge"/>
              <c:x val="2.113821138211382E-2"/>
              <c:y val="0.116959064327485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45888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096774193548386"/>
          <c:y val="6.9892656598245853E-2"/>
          <c:w val="0.76935483870967747"/>
          <c:h val="0.66129205858340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'Ex.6.11-CIs line'!$A$2:$A$12</c:f>
              <c:numCache>
                <c:formatCode>0.0</c:formatCode>
                <c:ptCount val="11"/>
                <c:pt idx="0">
                  <c:v>115.10864433221339</c:v>
                </c:pt>
                <c:pt idx="1">
                  <c:v>97.672923576598237</c:v>
                </c:pt>
                <c:pt idx="2">
                  <c:v>82.158383625774917</c:v>
                </c:pt>
                <c:pt idx="3">
                  <c:v>68.738635424337602</c:v>
                </c:pt>
                <c:pt idx="4">
                  <c:v>57.784080852774665</c:v>
                </c:pt>
                <c:pt idx="5">
                  <c:v>48.836461788299118</c:v>
                </c:pt>
                <c:pt idx="6">
                  <c:v>41.352146256270665</c:v>
                </c:pt>
                <c:pt idx="7">
                  <c:v>34.871191548325392</c:v>
                </c:pt>
                <c:pt idx="8">
                  <c:v>28.284271247461902</c:v>
                </c:pt>
                <c:pt idx="9">
                  <c:v>22.360679774997898</c:v>
                </c:pt>
                <c:pt idx="10">
                  <c:v>14.142135623730951</c:v>
                </c:pt>
              </c:numCache>
            </c:numRef>
          </c:xVal>
          <c:yVal>
            <c:numRef>
              <c:f>'Ex.6.11-CIs line'!$B$2:$B$12</c:f>
              <c:numCache>
                <c:formatCode>0.0</c:formatCode>
                <c:ptCount val="11"/>
                <c:pt idx="0">
                  <c:v>100</c:v>
                </c:pt>
                <c:pt idx="1">
                  <c:v>99.2</c:v>
                </c:pt>
                <c:pt idx="2">
                  <c:v>98.4</c:v>
                </c:pt>
                <c:pt idx="3">
                  <c:v>97.6</c:v>
                </c:pt>
                <c:pt idx="4">
                  <c:v>93.6</c:v>
                </c:pt>
                <c:pt idx="5">
                  <c:v>84.1</c:v>
                </c:pt>
                <c:pt idx="6">
                  <c:v>67.8</c:v>
                </c:pt>
                <c:pt idx="7">
                  <c:v>44</c:v>
                </c:pt>
                <c:pt idx="8">
                  <c:v>28.3</c:v>
                </c:pt>
                <c:pt idx="9">
                  <c:v>21.6</c:v>
                </c:pt>
                <c:pt idx="10">
                  <c:v>20.8</c:v>
                </c:pt>
              </c:numCache>
            </c:numRef>
          </c:yVal>
          <c:smooth val="0"/>
        </c:ser>
        <c:ser>
          <c:idx val="1"/>
          <c:order val="1"/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'Ex.6.11-CIs line'!$BC$9:$BC$29</c:f>
              <c:numCache>
                <c:formatCode>General</c:formatCode>
                <c:ptCount val="21"/>
              </c:numCache>
            </c:numRef>
          </c:xVal>
          <c:yVal>
            <c:numRef>
              <c:f>'Ex.6.11-CIs line'!$BD$9:$BD$29</c:f>
              <c:numCache>
                <c:formatCode>General</c:formatCode>
                <c:ptCount val="21"/>
              </c:numCache>
            </c:numRef>
          </c:yVal>
          <c:smooth val="0"/>
        </c:ser>
        <c:ser>
          <c:idx val="2"/>
          <c:order val="2"/>
          <c:spPr>
            <a:ln w="3175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'Ex.6.11-CIs line'!$AT$1:$BN$1</c:f>
              <c:numCache>
                <c:formatCode>General</c:formatCode>
                <c:ptCount val="2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</c:numCache>
            </c:numRef>
          </c:xVal>
          <c:yVal>
            <c:numRef>
              <c:f>'Ex.6.11-CIs line'!$AT$4:$BN$4</c:f>
              <c:numCache>
                <c:formatCode>General</c:formatCode>
                <c:ptCount val="21"/>
                <c:pt idx="0">
                  <c:v>14.263068082162048</c:v>
                </c:pt>
                <c:pt idx="1">
                  <c:v>14.578327971478764</c:v>
                </c:pt>
                <c:pt idx="2">
                  <c:v>15.203058938298955</c:v>
                </c:pt>
                <c:pt idx="3">
                  <c:v>16.506624793987601</c:v>
                </c:pt>
                <c:pt idx="4">
                  <c:v>18.893190089922054</c:v>
                </c:pt>
                <c:pt idx="5">
                  <c:v>23.202093197183821</c:v>
                </c:pt>
                <c:pt idx="6">
                  <c:v>30.758841549032422</c:v>
                </c:pt>
                <c:pt idx="7">
                  <c:v>42.584869067971795</c:v>
                </c:pt>
                <c:pt idx="8">
                  <c:v>58.6354046242012</c:v>
                </c:pt>
                <c:pt idx="9">
                  <c:v>73.629160747690463</c:v>
                </c:pt>
                <c:pt idx="10">
                  <c:v>84.843067629934097</c:v>
                </c:pt>
                <c:pt idx="11">
                  <c:v>91.793561772031879</c:v>
                </c:pt>
                <c:pt idx="12">
                  <c:v>95.715917129359966</c:v>
                </c:pt>
                <c:pt idx="13">
                  <c:v>97.825716477303189</c:v>
                </c:pt>
                <c:pt idx="14">
                  <c:v>98.915879327953363</c:v>
                </c:pt>
                <c:pt idx="15">
                  <c:v>99.447713900006576</c:v>
                </c:pt>
                <c:pt idx="16">
                  <c:v>99.724237292841295</c:v>
                </c:pt>
                <c:pt idx="17">
                  <c:v>99.862538943750749</c:v>
                </c:pt>
                <c:pt idx="18">
                  <c:v>99.931433642400023</c:v>
                </c:pt>
                <c:pt idx="19">
                  <c:v>99.965915238479468</c:v>
                </c:pt>
                <c:pt idx="20">
                  <c:v>99.983286285711159</c:v>
                </c:pt>
              </c:numCache>
            </c:numRef>
          </c:yVal>
          <c:smooth val="0"/>
        </c:ser>
        <c:ser>
          <c:idx val="3"/>
          <c:order val="3"/>
          <c:spPr>
            <a:ln w="3175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'Ex.6.11-CIs line'!$AT$1:$BN$1</c:f>
              <c:numCache>
                <c:formatCode>General</c:formatCode>
                <c:ptCount val="2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</c:numCache>
            </c:numRef>
          </c:xVal>
          <c:yVal>
            <c:numRef>
              <c:f>'Ex.6.11-CIs line'!$AT$5:$BN$5</c:f>
              <c:numCache>
                <c:formatCode>General</c:formatCode>
                <c:ptCount val="21"/>
                <c:pt idx="0">
                  <c:v>20.808127914461803</c:v>
                </c:pt>
                <c:pt idx="1">
                  <c:v>20.928848194868436</c:v>
                </c:pt>
                <c:pt idx="2">
                  <c:v>21.247863573653365</c:v>
                </c:pt>
                <c:pt idx="3">
                  <c:v>21.885564807773999</c:v>
                </c:pt>
                <c:pt idx="4">
                  <c:v>23.314092418067943</c:v>
                </c:pt>
                <c:pt idx="5">
                  <c:v>26.969092354229176</c:v>
                </c:pt>
                <c:pt idx="6">
                  <c:v>34.852277857256141</c:v>
                </c:pt>
                <c:pt idx="7">
                  <c:v>47.431104359537336</c:v>
                </c:pt>
                <c:pt idx="8">
                  <c:v>63.279389039959163</c:v>
                </c:pt>
                <c:pt idx="9">
                  <c:v>78.585826504698588</c:v>
                </c:pt>
                <c:pt idx="10">
                  <c:v>89.554573188233036</c:v>
                </c:pt>
                <c:pt idx="11">
                  <c:v>95.360755836478688</c:v>
                </c:pt>
                <c:pt idx="12">
                  <c:v>98.079055807089361</c:v>
                </c:pt>
                <c:pt idx="13">
                  <c:v>99.214537223175398</c:v>
                </c:pt>
                <c:pt idx="14">
                  <c:v>99.683863453311929</c:v>
                </c:pt>
                <c:pt idx="15">
                  <c:v>99.873206084623973</c:v>
                </c:pt>
                <c:pt idx="16">
                  <c:v>99.949218182603445</c:v>
                </c:pt>
                <c:pt idx="17">
                  <c:v>99.979508474904421</c:v>
                </c:pt>
                <c:pt idx="18">
                  <c:v>99.99170380220221</c:v>
                </c:pt>
                <c:pt idx="19">
                  <c:v>99.996678605559907</c:v>
                </c:pt>
                <c:pt idx="20">
                  <c:v>99.998697516583903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83200"/>
        <c:axId val="164085120"/>
      </c:scatterChart>
      <c:valAx>
        <c:axId val="164083200"/>
        <c:scaling>
          <c:orientation val="minMax"/>
          <c:max val="100"/>
        </c:scaling>
        <c:delete val="0"/>
        <c:axPos val="b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Size (micron)</a:t>
                </a:r>
              </a:p>
            </c:rich>
          </c:tx>
          <c:layout>
            <c:manualLayout>
              <c:xMode val="edge"/>
              <c:yMode val="edge"/>
              <c:x val="0.44354838709677419"/>
              <c:y val="0.86828168656337323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1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085120"/>
        <c:crosses val="autoZero"/>
        <c:crossBetween val="midCat"/>
      </c:valAx>
      <c:valAx>
        <c:axId val="164085120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Efficiency (% to u/f)</a:t>
                </a:r>
              </a:p>
            </c:rich>
          </c:tx>
          <c:layout>
            <c:manualLayout>
              <c:xMode val="edge"/>
              <c:yMode val="edge"/>
              <c:x val="2.0967741935483872E-2"/>
              <c:y val="0.1344090254847176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08320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835023754399361"/>
          <c:y val="6.9364406570369547E-2"/>
          <c:w val="0.7878791117058902"/>
          <c:h val="0.6618520460256094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Lit>
              <c:formatCode>General</c:formatCode>
              <c:ptCount val="11"/>
              <c:pt idx="0">
                <c:v>115.10864433221339</c:v>
              </c:pt>
              <c:pt idx="1">
                <c:v>97.672923576598237</c:v>
              </c:pt>
              <c:pt idx="2">
                <c:v>82.158383625774917</c:v>
              </c:pt>
              <c:pt idx="3">
                <c:v>68.738635424337602</c:v>
              </c:pt>
              <c:pt idx="4">
                <c:v>57.784080852774665</c:v>
              </c:pt>
              <c:pt idx="5">
                <c:v>48.836461788299118</c:v>
              </c:pt>
              <c:pt idx="6">
                <c:v>41.352146256270665</c:v>
              </c:pt>
              <c:pt idx="7">
                <c:v>34.871191548325392</c:v>
              </c:pt>
              <c:pt idx="8">
                <c:v>28.284271247461902</c:v>
              </c:pt>
              <c:pt idx="9">
                <c:v>22.360679774997898</c:v>
              </c:pt>
              <c:pt idx="10">
                <c:v>14.142135623730951</c:v>
              </c:pt>
            </c:numLit>
          </c:xVal>
          <c:yVal>
            <c:numLit>
              <c:formatCode>General</c:formatCode>
              <c:ptCount val="11"/>
              <c:pt idx="0">
                <c:v>100</c:v>
              </c:pt>
              <c:pt idx="1">
                <c:v>99.2</c:v>
              </c:pt>
              <c:pt idx="2">
                <c:v>98.4</c:v>
              </c:pt>
              <c:pt idx="3">
                <c:v>97.6</c:v>
              </c:pt>
              <c:pt idx="4">
                <c:v>93.6</c:v>
              </c:pt>
              <c:pt idx="5">
                <c:v>84.1</c:v>
              </c:pt>
              <c:pt idx="6">
                <c:v>67.8</c:v>
              </c:pt>
              <c:pt idx="7">
                <c:v>44</c:v>
              </c:pt>
              <c:pt idx="8">
                <c:v>28.3</c:v>
              </c:pt>
              <c:pt idx="9">
                <c:v>21.6</c:v>
              </c:pt>
              <c:pt idx="10">
                <c:v>20.8</c:v>
              </c:pt>
            </c:numLit>
          </c:yVal>
          <c:smooth val="0"/>
        </c:ser>
        <c:ser>
          <c:idx val="1"/>
          <c:order val="1"/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1"/>
              <c:pt idx="0">
                <c:v>0</c:v>
              </c:pt>
              <c:pt idx="1">
                <c:v>5</c:v>
              </c:pt>
              <c:pt idx="2">
                <c:v>10</c:v>
              </c:pt>
              <c:pt idx="3">
                <c:v>15</c:v>
              </c:pt>
              <c:pt idx="4">
                <c:v>20</c:v>
              </c:pt>
              <c:pt idx="5">
                <c:v>25</c:v>
              </c:pt>
              <c:pt idx="6">
                <c:v>30</c:v>
              </c:pt>
              <c:pt idx="7">
                <c:v>35</c:v>
              </c:pt>
              <c:pt idx="8">
                <c:v>40</c:v>
              </c:pt>
              <c:pt idx="9">
                <c:v>45</c:v>
              </c:pt>
              <c:pt idx="10">
                <c:v>50</c:v>
              </c:pt>
              <c:pt idx="11">
                <c:v>55</c:v>
              </c:pt>
              <c:pt idx="12">
                <c:v>60</c:v>
              </c:pt>
              <c:pt idx="13">
                <c:v>65</c:v>
              </c:pt>
              <c:pt idx="14">
                <c:v>70</c:v>
              </c:pt>
              <c:pt idx="15">
                <c:v>75</c:v>
              </c:pt>
              <c:pt idx="16">
                <c:v>80</c:v>
              </c:pt>
              <c:pt idx="17">
                <c:v>85</c:v>
              </c:pt>
              <c:pt idx="18">
                <c:v>90</c:v>
              </c:pt>
              <c:pt idx="19">
                <c:v>95</c:v>
              </c:pt>
              <c:pt idx="20">
                <c:v>100</c:v>
              </c:pt>
            </c:numLit>
          </c:xVal>
          <c:yVal>
            <c:numLit>
              <c:formatCode>General</c:formatCode>
              <c:ptCount val="21"/>
              <c:pt idx="0">
                <c:v>17.660786974627907</c:v>
              </c:pt>
              <c:pt idx="1">
                <c:v>17.849931297587069</c:v>
              </c:pt>
              <c:pt idx="2">
                <c:v>18.266436128560233</c:v>
              </c:pt>
              <c:pt idx="3">
                <c:v>19.175487060368717</c:v>
              </c:pt>
              <c:pt idx="4">
                <c:v>21.121647408654919</c:v>
              </c:pt>
              <c:pt idx="5">
                <c:v>25.121339842418017</c:v>
              </c:pt>
              <c:pt idx="6">
                <c:v>32.692543871072964</c:v>
              </c:pt>
              <c:pt idx="7">
                <c:v>45.023969122416467</c:v>
              </c:pt>
              <c:pt idx="8">
                <c:v>60.910868039265907</c:v>
              </c:pt>
              <c:pt idx="9">
                <c:v>76.180560631468737</c:v>
              </c:pt>
              <c:pt idx="10">
                <c:v>87.238974671135225</c:v>
              </c:pt>
              <c:pt idx="11">
                <c:v>93.71346551667223</c:v>
              </c:pt>
              <c:pt idx="12">
                <c:v>97.042354014350892</c:v>
              </c:pt>
              <c:pt idx="13">
                <c:v>98.639965001997027</c:v>
              </c:pt>
              <c:pt idx="14">
                <c:v>99.381318224698816</c:v>
              </c:pt>
              <c:pt idx="15">
                <c:v>99.71995563768327</c:v>
              </c:pt>
              <c:pt idx="16">
                <c:v>99.873525116554134</c:v>
              </c:pt>
              <c:pt idx="17">
                <c:v>99.94293929713993</c:v>
              </c:pt>
              <c:pt idx="18">
                <c:v>99.974268261891481</c:v>
              </c:pt>
              <c:pt idx="19">
                <c:v>99.988398596808764</c:v>
              </c:pt>
              <c:pt idx="20">
                <c:v>99.99476988717872</c:v>
              </c:pt>
            </c:numLit>
          </c:yVal>
          <c:smooth val="0"/>
        </c:ser>
        <c:ser>
          <c:idx val="2"/>
          <c:order val="2"/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'Ex.6.11-CIs preds'!$AS$6:$AS$26</c:f>
              <c:numCache>
                <c:formatCode>General</c:formatCode>
                <c:ptCount val="2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</c:numCache>
            </c:numRef>
          </c:xVal>
          <c:yVal>
            <c:numRef>
              <c:f>'Ex.6.11-CIs preds'!$AT$6:$AT$26</c:f>
              <c:numCache>
                <c:formatCode>0.00</c:formatCode>
                <c:ptCount val="21"/>
                <c:pt idx="0">
                  <c:v>13.728505603210715</c:v>
                </c:pt>
                <c:pt idx="1">
                  <c:v>13.924452550811342</c:v>
                </c:pt>
                <c:pt idx="2">
                  <c:v>14.349995582171767</c:v>
                </c:pt>
                <c:pt idx="3">
                  <c:v>15.268086253843315</c:v>
                </c:pt>
                <c:pt idx="4">
                  <c:v>17.215836911229854</c:v>
                </c:pt>
                <c:pt idx="5">
                  <c:v>21.195010186613818</c:v>
                </c:pt>
                <c:pt idx="6">
                  <c:v>28.714447437610342</c:v>
                </c:pt>
                <c:pt idx="7">
                  <c:v>40.999687232022296</c:v>
                </c:pt>
                <c:pt idx="8">
                  <c:v>56.912623646080121</c:v>
                </c:pt>
                <c:pt idx="9">
                  <c:v>72.243699293974117</c:v>
                </c:pt>
                <c:pt idx="10">
                  <c:v>83.319988603743582</c:v>
                </c:pt>
                <c:pt idx="11">
                  <c:v>89.781539327301147</c:v>
                </c:pt>
                <c:pt idx="12">
                  <c:v>93.099199198486204</c:v>
                </c:pt>
                <c:pt idx="13">
                  <c:v>94.694360568534549</c:v>
                </c:pt>
                <c:pt idx="14">
                  <c:v>95.438186421687675</c:v>
                </c:pt>
                <c:pt idx="15">
                  <c:v>95.780533988311745</c:v>
                </c:pt>
                <c:pt idx="16">
                  <c:v>95.937360833212281</c:v>
                </c:pt>
                <c:pt idx="17">
                  <c:v>96.009142503060531</c:v>
                </c:pt>
                <c:pt idx="18">
                  <c:v>96.042029023516776</c:v>
                </c:pt>
                <c:pt idx="19">
                  <c:v>96.057122272786586</c:v>
                </c:pt>
                <c:pt idx="20">
                  <c:v>96.06406391664342</c:v>
                </c:pt>
              </c:numCache>
            </c:numRef>
          </c:yVal>
          <c:smooth val="1"/>
        </c:ser>
        <c:ser>
          <c:idx val="3"/>
          <c:order val="3"/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'Ex.6.11-CIs preds'!$AS$6:$AS$26</c:f>
              <c:numCache>
                <c:formatCode>General</c:formatCode>
                <c:ptCount val="2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</c:numCache>
            </c:numRef>
          </c:xVal>
          <c:yVal>
            <c:numRef>
              <c:f>'Ex.6.11-CIs preds'!$AU$6:$AU$26</c:f>
              <c:numCache>
                <c:formatCode>0.00</c:formatCode>
                <c:ptCount val="21"/>
                <c:pt idx="0">
                  <c:v>21.588461881657913</c:v>
                </c:pt>
                <c:pt idx="1">
                  <c:v>21.784408829258545</c:v>
                </c:pt>
                <c:pt idx="2">
                  <c:v>22.209951860618972</c:v>
                </c:pt>
                <c:pt idx="3">
                  <c:v>23.128042532290472</c:v>
                </c:pt>
                <c:pt idx="4">
                  <c:v>25.075793189677025</c:v>
                </c:pt>
                <c:pt idx="5">
                  <c:v>29.054966465061089</c:v>
                </c:pt>
                <c:pt idx="6">
                  <c:v>36.57440371605756</c:v>
                </c:pt>
                <c:pt idx="7">
                  <c:v>48.859643510469539</c:v>
                </c:pt>
                <c:pt idx="8">
                  <c:v>64.772579924527449</c:v>
                </c:pt>
                <c:pt idx="9">
                  <c:v>80.103655572421516</c:v>
                </c:pt>
                <c:pt idx="10">
                  <c:v>91.179944882190753</c:v>
                </c:pt>
                <c:pt idx="11">
                  <c:v>97.641495605748275</c:v>
                </c:pt>
                <c:pt idx="12">
                  <c:v>100.95915547693359</c:v>
                </c:pt>
                <c:pt idx="13">
                  <c:v>102.55431684698164</c:v>
                </c:pt>
                <c:pt idx="14">
                  <c:v>103.29814270013485</c:v>
                </c:pt>
                <c:pt idx="15">
                  <c:v>103.64049026675897</c:v>
                </c:pt>
                <c:pt idx="16">
                  <c:v>103.79731711165948</c:v>
                </c:pt>
                <c:pt idx="17">
                  <c:v>103.86909878150774</c:v>
                </c:pt>
                <c:pt idx="18">
                  <c:v>103.90198530196405</c:v>
                </c:pt>
                <c:pt idx="19">
                  <c:v>103.91707855123408</c:v>
                </c:pt>
                <c:pt idx="20">
                  <c:v>103.92402019509043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53952"/>
        <c:axId val="163460224"/>
      </c:scatterChart>
      <c:valAx>
        <c:axId val="163453952"/>
        <c:scaling>
          <c:orientation val="minMax"/>
          <c:max val="100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Size (micron)</a:t>
                </a:r>
              </a:p>
            </c:rich>
          </c:tx>
          <c:layout>
            <c:manualLayout>
              <c:xMode val="edge"/>
              <c:yMode val="edge"/>
              <c:x val="0.45286221798032822"/>
              <c:y val="0.861274862318510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3460224"/>
        <c:crosses val="autoZero"/>
        <c:crossBetween val="midCat"/>
      </c:valAx>
      <c:valAx>
        <c:axId val="163460224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Efficiency (% to u/f)</a:t>
                </a:r>
              </a:p>
            </c:rich>
          </c:tx>
          <c:layout>
            <c:manualLayout>
              <c:xMode val="edge"/>
              <c:yMode val="edge"/>
              <c:x val="2.1885521885521887E-2"/>
              <c:y val="0.1213877383824131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345395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1"/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3175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'Ex.6.12'!#REF!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'Ex.6.12'!#REF!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5"/>
          <c:order val="5"/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'Ex.6.12'!#REF!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'Ex.6.12'!#REF!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647296"/>
        <c:axId val="164649216"/>
      </c:scatterChart>
      <c:valAx>
        <c:axId val="164647296"/>
        <c:scaling>
          <c:orientation val="minMax"/>
          <c:max val="30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 sz="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Cum. Enrichment Ratio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649216"/>
        <c:crosses val="autoZero"/>
        <c:crossBetween val="midCat"/>
      </c:valAx>
      <c:valAx>
        <c:axId val="164649216"/>
        <c:scaling>
          <c:orientation val="minMax"/>
          <c:max val="95"/>
          <c:min val="6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Cum. Cu Recovery (%)  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64729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584611400396959"/>
          <c:y val="9.1160405436118988E-2"/>
          <c:w val="0.77504322584033314"/>
          <c:h val="0.64917258416630197"/>
        </c:manualLayout>
      </c:layout>
      <c:scatterChart>
        <c:scatterStyle val="lineMarker"/>
        <c:varyColors val="0"/>
        <c:ser>
          <c:idx val="0"/>
          <c:order val="0"/>
          <c:tx>
            <c:v>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1"/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3175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'Ex.6.12'!#REF!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'Ex.6.12'!#REF!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5"/>
          <c:order val="5"/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'Ex.6.12'!#REF!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'Ex.6.12'!#REF!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6"/>
          <c:order val="6"/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'Ex.6.12'!$B$2:$B$13</c:f>
              <c:numCache>
                <c:formatCode>0.00</c:formatCode>
                <c:ptCount val="12"/>
                <c:pt idx="0">
                  <c:v>28.508703522199273</c:v>
                </c:pt>
                <c:pt idx="1">
                  <c:v>23.538175403687195</c:v>
                </c:pt>
                <c:pt idx="2">
                  <c:v>21.056203408633682</c:v>
                </c:pt>
                <c:pt idx="3">
                  <c:v>18.546056025303773</c:v>
                </c:pt>
                <c:pt idx="4">
                  <c:v>26.322137357343422</c:v>
                </c:pt>
                <c:pt idx="5">
                  <c:v>21.707851852197123</c:v>
                </c:pt>
                <c:pt idx="6">
                  <c:v>19.056171957076369</c:v>
                </c:pt>
                <c:pt idx="7">
                  <c:v>16.554162295795877</c:v>
                </c:pt>
                <c:pt idx="8">
                  <c:v>26.532895173837719</c:v>
                </c:pt>
                <c:pt idx="9">
                  <c:v>22.555574828844929</c:v>
                </c:pt>
                <c:pt idx="10">
                  <c:v>20.507298728189983</c:v>
                </c:pt>
                <c:pt idx="11">
                  <c:v>18.216604342550589</c:v>
                </c:pt>
              </c:numCache>
            </c:numRef>
          </c:xVal>
          <c:yVal>
            <c:numRef>
              <c:f>'Ex.6.12'!$C$2:$C$13</c:f>
              <c:numCache>
                <c:formatCode>0.00</c:formatCode>
                <c:ptCount val="12"/>
                <c:pt idx="0">
                  <c:v>73.707265448054059</c:v>
                </c:pt>
                <c:pt idx="1">
                  <c:v>85.002731171306436</c:v>
                </c:pt>
                <c:pt idx="2">
                  <c:v>86.536738701449423</c:v>
                </c:pt>
                <c:pt idx="3">
                  <c:v>87.557835537892316</c:v>
                </c:pt>
                <c:pt idx="4">
                  <c:v>76.441969126333873</c:v>
                </c:pt>
                <c:pt idx="5">
                  <c:v>85.726427396453914</c:v>
                </c:pt>
                <c:pt idx="6">
                  <c:v>87.450183599921886</c:v>
                </c:pt>
                <c:pt idx="7">
                  <c:v>88.587923778067378</c:v>
                </c:pt>
                <c:pt idx="8">
                  <c:v>74.843079703224319</c:v>
                </c:pt>
                <c:pt idx="9">
                  <c:v>83.535803686819762</c:v>
                </c:pt>
                <c:pt idx="10">
                  <c:v>85.049857712016646</c:v>
                </c:pt>
                <c:pt idx="11">
                  <c:v>86.18710995821462</c:v>
                </c:pt>
              </c:numCache>
            </c:numRef>
          </c:yVal>
          <c:smooth val="0"/>
        </c:ser>
        <c:ser>
          <c:idx val="7"/>
          <c:order val="7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'Ex.6.12'!$D$17:$D$37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xVal>
          <c:yVal>
            <c:numRef>
              <c:f>'Ex.6.12'!$E$17:$E$37</c:f>
              <c:numCache>
                <c:formatCode>0.00</c:formatCode>
                <c:ptCount val="21"/>
                <c:pt idx="0">
                  <c:v>90.680822981373439</c:v>
                </c:pt>
                <c:pt idx="1">
                  <c:v>90.473183167310935</c:v>
                </c:pt>
                <c:pt idx="2">
                  <c:v>90.235238931696472</c:v>
                </c:pt>
                <c:pt idx="3">
                  <c:v>89.961595650770775</c:v>
                </c:pt>
                <c:pt idx="4">
                  <c:v>89.646049339213363</c:v>
                </c:pt>
                <c:pt idx="5">
                  <c:v>89.281445994637565</c:v>
                </c:pt>
                <c:pt idx="6">
                  <c:v>88.859519403490154</c:v>
                </c:pt>
                <c:pt idx="7">
                  <c:v>88.370703731123356</c:v>
                </c:pt>
                <c:pt idx="8">
                  <c:v>87.80391664711955</c:v>
                </c:pt>
                <c:pt idx="9">
                  <c:v>87.146308068929272</c:v>
                </c:pt>
                <c:pt idx="10">
                  <c:v>86.382968827389249</c:v>
                </c:pt>
                <c:pt idx="11">
                  <c:v>85.496592649043592</c:v>
                </c:pt>
                <c:pt idx="12">
                  <c:v>84.46708379179961</c:v>
                </c:pt>
                <c:pt idx="13">
                  <c:v>83.271101438312755</c:v>
                </c:pt>
                <c:pt idx="14">
                  <c:v>81.881530517679451</c:v>
                </c:pt>
                <c:pt idx="15">
                  <c:v>80.266866958013779</c:v>
                </c:pt>
                <c:pt idx="16">
                  <c:v>78.390503432478425</c:v>
                </c:pt>
                <c:pt idx="17">
                  <c:v>76.209899405347684</c:v>
                </c:pt>
                <c:pt idx="18">
                  <c:v>73.675616661554358</c:v>
                </c:pt>
                <c:pt idx="19">
                  <c:v>70.730198453440465</c:v>
                </c:pt>
                <c:pt idx="20">
                  <c:v>67.306866852953078</c:v>
                </c:pt>
              </c:numCache>
            </c:numRef>
          </c:yVal>
          <c:smooth val="1"/>
        </c:ser>
        <c:ser>
          <c:idx val="8"/>
          <c:order val="8"/>
          <c:spPr>
            <a:ln w="254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'Ex.6.12'!$M$2:$M$22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xVal>
          <c:yVal>
            <c:numRef>
              <c:f>'Ex.6.12'!$O$2:$O$22</c:f>
              <c:numCache>
                <c:formatCode>0.00</c:formatCode>
                <c:ptCount val="21"/>
                <c:pt idx="0">
                  <c:v>87.475874844023835</c:v>
                </c:pt>
                <c:pt idx="1">
                  <c:v>87.410661701467149</c:v>
                </c:pt>
                <c:pt idx="2">
                  <c:v>87.330656140976302</c:v>
                </c:pt>
                <c:pt idx="3">
                  <c:v>87.28036831472842</c:v>
                </c:pt>
                <c:pt idx="4">
                  <c:v>87.184040378624488</c:v>
                </c:pt>
                <c:pt idx="5">
                  <c:v>87.104422554015713</c:v>
                </c:pt>
                <c:pt idx="6">
                  <c:v>86.911293745033902</c:v>
                </c:pt>
                <c:pt idx="7">
                  <c:v>86.715034906053518</c:v>
                </c:pt>
                <c:pt idx="8">
                  <c:v>86.426443181391875</c:v>
                </c:pt>
                <c:pt idx="9">
                  <c:v>85.995567310921729</c:v>
                </c:pt>
                <c:pt idx="10">
                  <c:v>85.270557931560774</c:v>
                </c:pt>
                <c:pt idx="11">
                  <c:v>84.345413035950898</c:v>
                </c:pt>
                <c:pt idx="12">
                  <c:v>83.160120085183777</c:v>
                </c:pt>
                <c:pt idx="13">
                  <c:v>81.874707568659915</c:v>
                </c:pt>
                <c:pt idx="14">
                  <c:v>80.495252657778551</c:v>
                </c:pt>
                <c:pt idx="15">
                  <c:v>78.935327922302164</c:v>
                </c:pt>
                <c:pt idx="16">
                  <c:v>77.013357375323523</c:v>
                </c:pt>
                <c:pt idx="17">
                  <c:v>74.773979637450225</c:v>
                </c:pt>
                <c:pt idx="18">
                  <c:v>71.451874804706051</c:v>
                </c:pt>
                <c:pt idx="19">
                  <c:v>66.78840187883479</c:v>
                </c:pt>
                <c:pt idx="20">
                  <c:v>60.56570511018267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'Ex.6.12'!$P$1</c:f>
              <c:strCache>
                <c:ptCount val="1"/>
                <c:pt idx="0">
                  <c:v>95% UCL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'Ex.6.12'!$M$2:$M$22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xVal>
          <c:yVal>
            <c:numRef>
              <c:f>'Ex.6.12'!$P$2:$P$22</c:f>
              <c:numCache>
                <c:formatCode>0.00</c:formatCode>
                <c:ptCount val="21"/>
                <c:pt idx="0">
                  <c:v>95.121882055994107</c:v>
                </c:pt>
                <c:pt idx="1">
                  <c:v>94.483237271209418</c:v>
                </c:pt>
                <c:pt idx="2">
                  <c:v>93.812419950650735</c:v>
                </c:pt>
                <c:pt idx="3">
                  <c:v>93.117744461616397</c:v>
                </c:pt>
                <c:pt idx="4">
                  <c:v>92.375723233156904</c:v>
                </c:pt>
                <c:pt idx="5">
                  <c:v>91.615949780066586</c:v>
                </c:pt>
                <c:pt idx="6">
                  <c:v>90.830156128596542</c:v>
                </c:pt>
                <c:pt idx="7">
                  <c:v>89.975700527872789</c:v>
                </c:pt>
                <c:pt idx="8">
                  <c:v>89.151187761864591</c:v>
                </c:pt>
                <c:pt idx="9">
                  <c:v>88.258547361492177</c:v>
                </c:pt>
                <c:pt idx="10">
                  <c:v>87.387844851455597</c:v>
                </c:pt>
                <c:pt idx="11">
                  <c:v>86.512409534455372</c:v>
                </c:pt>
                <c:pt idx="12">
                  <c:v>85.579911921734421</c:v>
                </c:pt>
                <c:pt idx="13">
                  <c:v>84.578426919655271</c:v>
                </c:pt>
                <c:pt idx="14">
                  <c:v>83.330723504865233</c:v>
                </c:pt>
                <c:pt idx="15">
                  <c:v>81.783520932071852</c:v>
                </c:pt>
                <c:pt idx="16">
                  <c:v>79.954036180731705</c:v>
                </c:pt>
                <c:pt idx="17">
                  <c:v>77.803916117884341</c:v>
                </c:pt>
                <c:pt idx="18">
                  <c:v>75.84592460270072</c:v>
                </c:pt>
                <c:pt idx="19">
                  <c:v>73.78848624057585</c:v>
                </c:pt>
                <c:pt idx="20">
                  <c:v>71.770935618710936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703616"/>
        <c:axId val="164713984"/>
      </c:scatterChart>
      <c:valAx>
        <c:axId val="164703616"/>
        <c:scaling>
          <c:orientation val="minMax"/>
          <c:max val="30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Cum. Enrichment Ratio</a:t>
                </a:r>
              </a:p>
            </c:rich>
          </c:tx>
          <c:layout>
            <c:manualLayout>
              <c:xMode val="edge"/>
              <c:yMode val="edge"/>
              <c:x val="0.36945916243228216"/>
              <c:y val="0.864642624091877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713984"/>
        <c:crosses val="autoZero"/>
        <c:crossBetween val="midCat"/>
      </c:valAx>
      <c:valAx>
        <c:axId val="164713984"/>
        <c:scaling>
          <c:orientation val="minMax"/>
          <c:max val="95"/>
          <c:min val="6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Cum. Cu Recovery (%)  </a:t>
                </a:r>
              </a:p>
            </c:rich>
          </c:tx>
          <c:layout>
            <c:manualLayout>
              <c:xMode val="edge"/>
              <c:yMode val="edge"/>
              <c:x val="4.4334975369458129E-2"/>
              <c:y val="0.1298346891721407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70361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1"/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3175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'Ex.6.13'!#REF!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'Ex.6.13'!#REF!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5"/>
          <c:order val="5"/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'Ex.6.13'!#REF!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'Ex.6.13'!#REF!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53664"/>
        <c:axId val="165555584"/>
      </c:scatterChart>
      <c:valAx>
        <c:axId val="165553664"/>
        <c:scaling>
          <c:orientation val="minMax"/>
          <c:max val="30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 sz="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Cum. Enrichment Ratio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5555584"/>
        <c:crosses val="autoZero"/>
        <c:crossBetween val="midCat"/>
      </c:valAx>
      <c:valAx>
        <c:axId val="165555584"/>
        <c:scaling>
          <c:orientation val="minMax"/>
          <c:max val="95"/>
          <c:min val="6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Cum. Cu Recovery (%)  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555366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1"/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3175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'Ex.6.13'!#REF!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'Ex.6.13'!#REF!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5"/>
          <c:order val="5"/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'Ex.6.13'!#REF!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'Ex.6.13'!#REF!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6"/>
          <c:order val="6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'Ex.6.13'!#REF!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'Ex.6.13'!#REF!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7"/>
          <c:order val="7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'Ex.6.13'!#REF!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'Ex.6.13'!#REF!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8"/>
          <c:order val="8"/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'Ex.6.13'!#REF!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'Ex.6.13'!#REF!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'Ex.6.13'!#REF!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'Ex.6.13'!#REF!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'Ex.6.13'!#REF!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852352"/>
        <c:axId val="174862720"/>
      </c:scatterChart>
      <c:valAx>
        <c:axId val="174852352"/>
        <c:scaling>
          <c:orientation val="minMax"/>
          <c:max val="30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 sz="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Cum. Enrichment Ratio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4862720"/>
        <c:crosses val="autoZero"/>
        <c:crossBetween val="midCat"/>
      </c:valAx>
      <c:valAx>
        <c:axId val="174862720"/>
        <c:scaling>
          <c:orientation val="minMax"/>
          <c:max val="95"/>
          <c:min val="6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Cum. Cu Recovery (%)  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485235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1"/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3175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'Ex.6.13'!#REF!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'Ex.6.13'!#REF!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5"/>
          <c:order val="5"/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'Ex.6.13'!#REF!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'Ex.6.13'!#REF!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6"/>
          <c:order val="6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'Ex.6.13'!#REF!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'Ex.6.13'!#REF!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7"/>
          <c:order val="7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'Ex.6.13'!#REF!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'Ex.6.13'!#REF!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10"/>
          <c:order val="8"/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</c:spPr>
          </c:marker>
          <c:yVal>
            <c:numRef>
              <c:f>'Ex.6.13 MC 2'!$AD$2</c:f>
              <c:numCache>
                <c:formatCode>General</c:formatCode>
                <c:ptCount val="1"/>
                <c:pt idx="0">
                  <c:v>92.52146824485223</c:v>
                </c:pt>
              </c:numCache>
            </c:numRef>
          </c:yVal>
          <c:smooth val="0"/>
        </c:ser>
        <c:ser>
          <c:idx val="11"/>
          <c:order val="9"/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FF99"/>
                </a:solidFill>
                <a:prstDash val="solid"/>
              </a:ln>
            </c:spPr>
          </c:marker>
          <c:yVal>
            <c:numRef>
              <c:f>'Ex.6.13 MC 2'!$AE$2</c:f>
              <c:numCache>
                <c:formatCode>General</c:formatCode>
                <c:ptCount val="1"/>
                <c:pt idx="0">
                  <c:v>91.886993845619671</c:v>
                </c:pt>
              </c:numCache>
            </c:numRef>
          </c:yVal>
          <c:smooth val="0"/>
        </c:ser>
        <c:ser>
          <c:idx val="12"/>
          <c:order val="10"/>
          <c:spPr>
            <a:ln w="28575">
              <a:noFill/>
            </a:ln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  <a:prstDash val="solid"/>
              </a:ln>
            </c:spPr>
          </c:marker>
          <c:yVal>
            <c:numRef>
              <c:f>'Ex.6.13 MC 2'!$AF$2</c:f>
              <c:numCache>
                <c:formatCode>General</c:formatCode>
                <c:ptCount val="1"/>
                <c:pt idx="0">
                  <c:v>91.206826077357775</c:v>
                </c:pt>
              </c:numCache>
            </c:numRef>
          </c:yVal>
          <c:smooth val="0"/>
        </c:ser>
        <c:ser>
          <c:idx val="13"/>
          <c:order val="11"/>
          <c:spPr>
            <a:ln w="28575">
              <a:noFill/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  <a:prstDash val="solid"/>
              </a:ln>
            </c:spPr>
          </c:marker>
          <c:yVal>
            <c:numRef>
              <c:f>'Ex.6.13 MC 2'!$AG$2</c:f>
              <c:numCache>
                <c:formatCode>General</c:formatCode>
                <c:ptCount val="1"/>
                <c:pt idx="0">
                  <c:v>90.474442745988668</c:v>
                </c:pt>
              </c:numCache>
            </c:numRef>
          </c:yVal>
          <c:smooth val="0"/>
        </c:ser>
        <c:ser>
          <c:idx val="14"/>
          <c:order val="12"/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  <a:prstDash val="solid"/>
              </a:ln>
            </c:spPr>
          </c:marker>
          <c:yVal>
            <c:numRef>
              <c:f>'Ex.6.13 MC 2'!$AH$2</c:f>
              <c:numCache>
                <c:formatCode>General</c:formatCode>
                <c:ptCount val="1"/>
                <c:pt idx="0">
                  <c:v>89.682680566972337</c:v>
                </c:pt>
              </c:numCache>
            </c:numRef>
          </c:yVal>
          <c:smooth val="0"/>
        </c:ser>
        <c:ser>
          <c:idx val="15"/>
          <c:order val="13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yVal>
            <c:numRef>
              <c:f>'Ex.6.13 MC 2'!$AI$2</c:f>
              <c:numCache>
                <c:formatCode>General</c:formatCode>
                <c:ptCount val="1"/>
                <c:pt idx="0">
                  <c:v>88.823635113565103</c:v>
                </c:pt>
              </c:numCache>
            </c:numRef>
          </c:yVal>
          <c:smooth val="0"/>
        </c:ser>
        <c:ser>
          <c:idx val="16"/>
          <c:order val="14"/>
          <c:spPr>
            <a:ln w="28575">
              <a:noFill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yVal>
            <c:numRef>
              <c:f>'Ex.6.13 MC 2'!$AJ$2</c:f>
              <c:numCache>
                <c:formatCode>General</c:formatCode>
                <c:ptCount val="1"/>
                <c:pt idx="0">
                  <c:v>87.888547230578368</c:v>
                </c:pt>
              </c:numCache>
            </c:numRef>
          </c:yVal>
          <c:smooth val="0"/>
        </c:ser>
        <c:ser>
          <c:idx val="17"/>
          <c:order val="15"/>
          <c:spPr>
            <a:ln w="28575">
              <a:noFill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yVal>
            <c:numRef>
              <c:f>'Ex.6.13 MC 2'!$AK$2</c:f>
              <c:numCache>
                <c:formatCode>General</c:formatCode>
                <c:ptCount val="1"/>
                <c:pt idx="0">
                  <c:v>86.867673514795001</c:v>
                </c:pt>
              </c:numCache>
            </c:numRef>
          </c:yVal>
          <c:smooth val="0"/>
        </c:ser>
        <c:ser>
          <c:idx val="18"/>
          <c:order val="16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yVal>
            <c:numRef>
              <c:f>'Ex.6.13 MC 2'!$AL$2</c:f>
              <c:numCache>
                <c:formatCode>General</c:formatCode>
                <c:ptCount val="1"/>
                <c:pt idx="0">
                  <c:v>85.750138050377913</c:v>
                </c:pt>
              </c:numCache>
            </c:numRef>
          </c:yVal>
          <c:smooth val="0"/>
        </c:ser>
        <c:ser>
          <c:idx val="19"/>
          <c:order val="17"/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yVal>
            <c:numRef>
              <c:f>'Ex.6.13 MC 2'!$AM$2</c:f>
              <c:numCache>
                <c:formatCode>General</c:formatCode>
                <c:ptCount val="1"/>
                <c:pt idx="0">
                  <c:v>84.523762092776579</c:v>
                </c:pt>
              </c:numCache>
            </c:numRef>
          </c:yVal>
          <c:smooth val="0"/>
        </c:ser>
        <c:ser>
          <c:idx val="20"/>
          <c:order val="18"/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yVal>
            <c:numRef>
              <c:f>'Ex.6.13 MC 2'!$AN$2</c:f>
              <c:numCache>
                <c:formatCode>General</c:formatCode>
                <c:ptCount val="1"/>
                <c:pt idx="0">
                  <c:v>83.174867801366219</c:v>
                </c:pt>
              </c:numCache>
            </c:numRef>
          </c:yVal>
          <c:smooth val="0"/>
        </c:ser>
        <c:ser>
          <c:idx val="21"/>
          <c:order val="19"/>
          <c:spPr>
            <a:ln w="28575">
              <a:noFill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yVal>
            <c:numRef>
              <c:f>'Ex.6.13 MC 2'!$AO$2</c:f>
              <c:numCache>
                <c:formatCode>General</c:formatCode>
                <c:ptCount val="1"/>
                <c:pt idx="0">
                  <c:v>81.688051409414811</c:v>
                </c:pt>
              </c:numCache>
            </c:numRef>
          </c:yVal>
          <c:smooth val="0"/>
        </c:ser>
        <c:ser>
          <c:idx val="22"/>
          <c:order val="20"/>
          <c:spPr>
            <a:ln w="28575">
              <a:noFill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yVal>
            <c:numRef>
              <c:f>'Ex.6.13 MC 2'!$AP$2</c:f>
              <c:numCache>
                <c:formatCode>General</c:formatCode>
                <c:ptCount val="1"/>
                <c:pt idx="0">
                  <c:v>80.045920365572698</c:v>
                </c:pt>
              </c:numCache>
            </c:numRef>
          </c:yVal>
          <c:smooth val="0"/>
        </c:ser>
        <c:ser>
          <c:idx val="23"/>
          <c:order val="21"/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yVal>
            <c:numRef>
              <c:f>'Ex.6.13 MC 2'!$AQ$2</c:f>
              <c:numCache>
                <c:formatCode>General</c:formatCode>
                <c:ptCount val="1"/>
                <c:pt idx="0">
                  <c:v>78.228787954365529</c:v>
                </c:pt>
              </c:numCache>
            </c:numRef>
          </c:yVal>
          <c:smooth val="0"/>
        </c:ser>
        <c:ser>
          <c:idx val="24"/>
          <c:order val="22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yVal>
            <c:numRef>
              <c:f>'Ex.6.13 MC 2'!$AR$2</c:f>
              <c:numCache>
                <c:formatCode>General</c:formatCode>
                <c:ptCount val="1"/>
                <c:pt idx="0">
                  <c:v>76.214317667952585</c:v>
                </c:pt>
              </c:numCache>
            </c:numRef>
          </c:yVal>
          <c:smooth val="0"/>
        </c:ser>
        <c:ser>
          <c:idx val="25"/>
          <c:order val="23"/>
          <c:spPr>
            <a:ln w="28575">
              <a:noFill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yVal>
            <c:numRef>
              <c:f>'Ex.6.13 MC 2'!$AS$2</c:f>
              <c:numCache>
                <c:formatCode>General</c:formatCode>
                <c:ptCount val="1"/>
                <c:pt idx="0">
                  <c:v>73.97710811367206</c:v>
                </c:pt>
              </c:numCache>
            </c:numRef>
          </c:yVal>
          <c:smooth val="0"/>
        </c:ser>
        <c:ser>
          <c:idx val="26"/>
          <c:order val="24"/>
          <c:spPr>
            <a:ln w="28575">
              <a:noFill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yVal>
            <c:numRef>
              <c:f>'Ex.6.13 MC 2'!$AT$2</c:f>
              <c:numCache>
                <c:formatCode>General</c:formatCode>
                <c:ptCount val="1"/>
                <c:pt idx="0">
                  <c:v>71.488207447712512</c:v>
                </c:pt>
              </c:numCache>
            </c:numRef>
          </c:yVal>
          <c:smooth val="0"/>
        </c:ser>
        <c:ser>
          <c:idx val="27"/>
          <c:order val="25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yVal>
            <c:numRef>
              <c:f>'Ex.6.13 MC 2'!$AU$2</c:f>
              <c:numCache>
                <c:formatCode>General</c:formatCode>
                <c:ptCount val="1"/>
                <c:pt idx="0">
                  <c:v>68.714544158818114</c:v>
                </c:pt>
              </c:numCache>
            </c:numRef>
          </c:yVal>
          <c:smooth val="0"/>
        </c:ser>
        <c:ser>
          <c:idx val="28"/>
          <c:order val="26"/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yVal>
            <c:numRef>
              <c:f>'Ex.6.13 MC 2'!$AV$2</c:f>
              <c:numCache>
                <c:formatCode>General</c:formatCode>
                <c:ptCount val="1"/>
                <c:pt idx="0">
                  <c:v>65.618258406590627</c:v>
                </c:pt>
              </c:numCache>
            </c:numRef>
          </c:yVal>
          <c:smooth val="0"/>
        </c:ser>
        <c:ser>
          <c:idx val="29"/>
          <c:order val="27"/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yVal>
            <c:numRef>
              <c:f>'Ex.6.13 MC 2'!$AW$2</c:f>
              <c:numCache>
                <c:formatCode>General</c:formatCode>
                <c:ptCount val="1"/>
                <c:pt idx="0">
                  <c:v>62.1559149478907</c:v>
                </c:pt>
              </c:numCache>
            </c:numRef>
          </c:yVal>
          <c:smooth val="0"/>
        </c:ser>
        <c:ser>
          <c:idx val="30"/>
          <c:order val="28"/>
          <c:spPr>
            <a:ln w="28575">
              <a:noFill/>
            </a:ln>
          </c:spPr>
          <c:marker>
            <c:symbol val="x"/>
            <c:size val="5"/>
            <c:spPr>
              <a:noFill/>
              <a:ln>
                <a:solidFill>
                  <a:srgbClr val="333399"/>
                </a:solidFill>
                <a:prstDash val="solid"/>
              </a:ln>
            </c:spPr>
          </c:marker>
          <c:yVal>
            <c:numRef>
              <c:f>'Ex.6.13 MC 2'!$AX$2</c:f>
              <c:numCache>
                <c:formatCode>General</c:formatCode>
                <c:ptCount val="1"/>
                <c:pt idx="0">
                  <c:v>58.277574840841552</c:v>
                </c:pt>
              </c:numCache>
            </c:numRef>
          </c:yVal>
          <c:smooth val="0"/>
        </c:ser>
        <c:ser>
          <c:idx val="8"/>
          <c:order val="29"/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'Ex.6.13'!#REF!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'Ex.6.13'!#REF!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9"/>
          <c:order val="30"/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'Ex.6.13'!#REF!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'Ex.6.13'!#REF!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97504"/>
        <c:axId val="174999424"/>
      </c:scatterChart>
      <c:valAx>
        <c:axId val="174997504"/>
        <c:scaling>
          <c:orientation val="minMax"/>
          <c:max val="30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 sz="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Cum. Enrichment Ratio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4999424"/>
        <c:crosses val="autoZero"/>
        <c:crossBetween val="midCat"/>
      </c:valAx>
      <c:valAx>
        <c:axId val="174999424"/>
        <c:scaling>
          <c:orientation val="minMax"/>
          <c:max val="95"/>
          <c:min val="6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Cum. Cu Recovery (%)  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499750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2093486828269"/>
          <c:y val="9.5376059034258137E-2"/>
          <c:w val="0.77715497928915633"/>
          <c:h val="0.67919314766820182"/>
        </c:manualLayout>
      </c:layout>
      <c:scatterChart>
        <c:scatterStyle val="lineMarker"/>
        <c:varyColors val="0"/>
        <c:ser>
          <c:idx val="6"/>
          <c:order val="0"/>
          <c:tx>
            <c:v>Condition A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'Ex.6.13'!$B$2:$B$13</c:f>
              <c:numCache>
                <c:formatCode>0.00</c:formatCode>
                <c:ptCount val="12"/>
                <c:pt idx="0">
                  <c:v>28.508703522199273</c:v>
                </c:pt>
                <c:pt idx="1">
                  <c:v>23.538175403687195</c:v>
                </c:pt>
                <c:pt idx="2">
                  <c:v>21.056203408633682</c:v>
                </c:pt>
                <c:pt idx="3">
                  <c:v>18.546056025303773</c:v>
                </c:pt>
                <c:pt idx="4">
                  <c:v>26.322137357343422</c:v>
                </c:pt>
                <c:pt idx="5">
                  <c:v>21.707851852197123</c:v>
                </c:pt>
                <c:pt idx="6">
                  <c:v>19.056171957076369</c:v>
                </c:pt>
                <c:pt idx="7">
                  <c:v>16.554162295795877</c:v>
                </c:pt>
                <c:pt idx="8">
                  <c:v>26.532895173837719</c:v>
                </c:pt>
                <c:pt idx="9">
                  <c:v>22.555574828844929</c:v>
                </c:pt>
                <c:pt idx="10">
                  <c:v>20.507298728189983</c:v>
                </c:pt>
                <c:pt idx="11">
                  <c:v>18.216604342550589</c:v>
                </c:pt>
              </c:numCache>
            </c:numRef>
          </c:xVal>
          <c:yVal>
            <c:numRef>
              <c:f>'Ex.6.13'!$C$2:$C$13</c:f>
              <c:numCache>
                <c:formatCode>0.00</c:formatCode>
                <c:ptCount val="12"/>
                <c:pt idx="0">
                  <c:v>73.707265448054059</c:v>
                </c:pt>
                <c:pt idx="1">
                  <c:v>85.002731171306436</c:v>
                </c:pt>
                <c:pt idx="2">
                  <c:v>86.536738701449423</c:v>
                </c:pt>
                <c:pt idx="3">
                  <c:v>87.557835537892316</c:v>
                </c:pt>
                <c:pt idx="4">
                  <c:v>76.441969126333873</c:v>
                </c:pt>
                <c:pt idx="5">
                  <c:v>85.726427396453914</c:v>
                </c:pt>
                <c:pt idx="6">
                  <c:v>87.450183599921886</c:v>
                </c:pt>
                <c:pt idx="7">
                  <c:v>88.587923778067378</c:v>
                </c:pt>
                <c:pt idx="8">
                  <c:v>74.843079703224319</c:v>
                </c:pt>
                <c:pt idx="9">
                  <c:v>83.535803686819762</c:v>
                </c:pt>
                <c:pt idx="10">
                  <c:v>85.049857712016646</c:v>
                </c:pt>
                <c:pt idx="11">
                  <c:v>86.18710995821462</c:v>
                </c:pt>
              </c:numCache>
            </c:numRef>
          </c:yVal>
          <c:smooth val="0"/>
        </c:ser>
        <c:ser>
          <c:idx val="7"/>
          <c:order val="1"/>
          <c:tx>
            <c:v>Condition B</c:v>
          </c:tx>
          <c:spPr>
            <a:ln w="28575">
              <a:noFill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'Ex.6.13'!$D$2:$D$13</c:f>
              <c:numCache>
                <c:formatCode>0.00</c:formatCode>
                <c:ptCount val="12"/>
                <c:pt idx="0">
                  <c:v>25.52</c:v>
                </c:pt>
                <c:pt idx="1">
                  <c:v>15.700676583210679</c:v>
                </c:pt>
                <c:pt idx="2">
                  <c:v>14.585545651791806</c:v>
                </c:pt>
                <c:pt idx="3">
                  <c:v>12.896172388306303</c:v>
                </c:pt>
                <c:pt idx="4">
                  <c:v>28.03757215984286</c:v>
                </c:pt>
                <c:pt idx="5">
                  <c:v>20.931639777842506</c:v>
                </c:pt>
                <c:pt idx="6">
                  <c:v>19.116334376490492</c:v>
                </c:pt>
                <c:pt idx="7">
                  <c:v>16.825317055270329</c:v>
                </c:pt>
                <c:pt idx="8">
                  <c:v>26.3683710668586</c:v>
                </c:pt>
                <c:pt idx="9">
                  <c:v>20.765582802710991</c:v>
                </c:pt>
                <c:pt idx="10">
                  <c:v>18.624883151027984</c:v>
                </c:pt>
                <c:pt idx="11">
                  <c:v>16.734353854650536</c:v>
                </c:pt>
              </c:numCache>
            </c:numRef>
          </c:xVal>
          <c:yVal>
            <c:numRef>
              <c:f>'Ex.6.13'!$E$2:$E$13</c:f>
              <c:numCache>
                <c:formatCode>0.00</c:formatCode>
                <c:ptCount val="12"/>
                <c:pt idx="0">
                  <c:v>69.736284683852432</c:v>
                </c:pt>
                <c:pt idx="1">
                  <c:v>86.839626023032764</c:v>
                </c:pt>
                <c:pt idx="2">
                  <c:v>88.725275675523037</c:v>
                </c:pt>
                <c:pt idx="3">
                  <c:v>90.670965952258058</c:v>
                </c:pt>
                <c:pt idx="4">
                  <c:v>68.696363634948455</c:v>
                </c:pt>
                <c:pt idx="5">
                  <c:v>84.040838669333795</c:v>
                </c:pt>
                <c:pt idx="6">
                  <c:v>85.997458533889571</c:v>
                </c:pt>
                <c:pt idx="7">
                  <c:v>87.567549642824474</c:v>
                </c:pt>
                <c:pt idx="8">
                  <c:v>67.630452888292282</c:v>
                </c:pt>
                <c:pt idx="9">
                  <c:v>82.764822564522916</c:v>
                </c:pt>
                <c:pt idx="10">
                  <c:v>85.075387868080796</c:v>
                </c:pt>
                <c:pt idx="11">
                  <c:v>86.573134591504001</c:v>
                </c:pt>
              </c:numCache>
            </c:numRef>
          </c:yVal>
          <c:smooth val="0"/>
        </c:ser>
        <c:ser>
          <c:idx val="9"/>
          <c:order val="2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'Ex.6.13'!$B$16:$B$36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xVal>
          <c:yVal>
            <c:numRef>
              <c:f>'Ex.6.13'!$C$16:$C$36</c:f>
              <c:numCache>
                <c:formatCode>General</c:formatCode>
                <c:ptCount val="21"/>
                <c:pt idx="0">
                  <c:v>90.680822981373439</c:v>
                </c:pt>
                <c:pt idx="1">
                  <c:v>90.473183167310935</c:v>
                </c:pt>
                <c:pt idx="2">
                  <c:v>90.235238931696472</c:v>
                </c:pt>
                <c:pt idx="3">
                  <c:v>89.961595650770775</c:v>
                </c:pt>
                <c:pt idx="4">
                  <c:v>89.646049339213363</c:v>
                </c:pt>
                <c:pt idx="5">
                  <c:v>89.281445994637565</c:v>
                </c:pt>
                <c:pt idx="6">
                  <c:v>88.859519403490154</c:v>
                </c:pt>
                <c:pt idx="7">
                  <c:v>88.370703731123356</c:v>
                </c:pt>
                <c:pt idx="8">
                  <c:v>87.80391664711955</c:v>
                </c:pt>
                <c:pt idx="9">
                  <c:v>87.146308068929272</c:v>
                </c:pt>
                <c:pt idx="10">
                  <c:v>86.382968827389249</c:v>
                </c:pt>
                <c:pt idx="11">
                  <c:v>85.496592649043592</c:v>
                </c:pt>
                <c:pt idx="12">
                  <c:v>84.46708379179961</c:v>
                </c:pt>
                <c:pt idx="13">
                  <c:v>83.271101438312755</c:v>
                </c:pt>
                <c:pt idx="14">
                  <c:v>81.881530517679451</c:v>
                </c:pt>
                <c:pt idx="15">
                  <c:v>80.266866958013779</c:v>
                </c:pt>
                <c:pt idx="16">
                  <c:v>78.390503432478425</c:v>
                </c:pt>
                <c:pt idx="17">
                  <c:v>76.209899405347684</c:v>
                </c:pt>
                <c:pt idx="18">
                  <c:v>73.675616661554358</c:v>
                </c:pt>
                <c:pt idx="19">
                  <c:v>70.730198453440465</c:v>
                </c:pt>
                <c:pt idx="20">
                  <c:v>67.306866852953078</c:v>
                </c:pt>
              </c:numCache>
            </c:numRef>
          </c:yVal>
          <c:smooth val="1"/>
        </c:ser>
        <c:ser>
          <c:idx val="0"/>
          <c:order val="3"/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'Ex.6.13'!$D$16:$D$36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xVal>
          <c:yVal>
            <c:numRef>
              <c:f>'Ex.6.13'!$E$16:$E$36</c:f>
              <c:numCache>
                <c:formatCode>General</c:formatCode>
                <c:ptCount val="21"/>
                <c:pt idx="0">
                  <c:v>92.64833215461411</c:v>
                </c:pt>
                <c:pt idx="1">
                  <c:v>92.012745184262513</c:v>
                </c:pt>
                <c:pt idx="2">
                  <c:v>91.327804141021261</c:v>
                </c:pt>
                <c:pt idx="3">
                  <c:v>90.586809885539139</c:v>
                </c:pt>
                <c:pt idx="4">
                  <c:v>89.782515044009386</c:v>
                </c:pt>
                <c:pt idx="5">
                  <c:v>88.907053124452801</c:v>
                </c:pt>
                <c:pt idx="6">
                  <c:v>87.951861577649026</c:v>
                </c:pt>
                <c:pt idx="7">
                  <c:v>86.90759805020528</c:v>
                </c:pt>
                <c:pt idx="8">
                  <c:v>85.764049010666881</c:v>
                </c:pt>
                <c:pt idx="9">
                  <c:v>84.510029854977091</c:v>
                </c:pt>
                <c:pt idx="10">
                  <c:v>83.133275514257406</c:v>
                </c:pt>
                <c:pt idx="11">
                  <c:v>81.620320494985549</c:v>
                </c:pt>
                <c:pt idx="12">
                  <c:v>79.9563671782916</c:v>
                </c:pt>
                <c:pt idx="13">
                  <c:v>78.125141090259149</c:v>
                </c:pt>
                <c:pt idx="14">
                  <c:v>76.108731727687399</c:v>
                </c:pt>
                <c:pt idx="15">
                  <c:v>73.88741738249314</c:v>
                </c:pt>
                <c:pt idx="16">
                  <c:v>71.439472251429208</c:v>
                </c:pt>
                <c:pt idx="17">
                  <c:v>68.740953944535164</c:v>
                </c:pt>
                <c:pt idx="18">
                  <c:v>65.765469314023903</c:v>
                </c:pt>
                <c:pt idx="19">
                  <c:v>62.483916313268253</c:v>
                </c:pt>
                <c:pt idx="20">
                  <c:v>58.86419936111205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703552"/>
        <c:axId val="175705472"/>
      </c:scatterChart>
      <c:valAx>
        <c:axId val="175703552"/>
        <c:scaling>
          <c:orientation val="minMax"/>
          <c:max val="30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Cum. Enrichment Ratio</a:t>
                </a:r>
              </a:p>
            </c:rich>
          </c:tx>
          <c:layout>
            <c:manualLayout>
              <c:xMode val="edge"/>
              <c:yMode val="edge"/>
              <c:x val="0.36142381078769648"/>
              <c:y val="0.8757257293705339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5705472"/>
        <c:crosses val="autoZero"/>
        <c:crossBetween val="midCat"/>
      </c:valAx>
      <c:valAx>
        <c:axId val="175705472"/>
        <c:scaling>
          <c:orientation val="minMax"/>
          <c:max val="95"/>
          <c:min val="6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Cum. Cu Recovery (%)   </a:t>
                </a:r>
              </a:p>
            </c:rich>
          </c:tx>
          <c:layout>
            <c:manualLayout>
              <c:xMode val="edge"/>
              <c:yMode val="edge"/>
              <c:x val="4.307116104868914E-2"/>
              <c:y val="0.1358386054344362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570355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25093691940192869"/>
          <c:y val="0.49133130035046196"/>
          <c:w val="0.24906426022589873"/>
          <c:h val="0.1705206863592918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9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142261571331554"/>
          <c:y val="0.10584958217270195"/>
          <c:w val="0.62436857733471474"/>
          <c:h val="0.69637883008356549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'Ex.6.14'!$E$1</c:f>
              <c:strCache>
                <c:ptCount val="1"/>
                <c:pt idx="0">
                  <c:v>ln ln Euc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spPr>
              <a:ln w="12700">
                <a:solidFill>
                  <a:srgbClr val="00000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0.19694473952263722"/>
                  <c:y val="0.43454038997214484"/>
                </c:manualLayout>
              </c:layout>
              <c:numFmt formatCode="General" sourceLinked="0"/>
              <c:spPr>
                <a:solidFill>
                  <a:srgbClr val="FFFFFF"/>
                </a:solidFill>
                <a:ln w="25400">
                  <a:noFill/>
                </a:ln>
              </c:spPr>
              <c:txPr>
                <a:bodyPr/>
                <a:lstStyle/>
                <a:p>
                  <a:pPr>
                    <a:defRPr sz="8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Ref>
              <c:f>'Ex.6.14'!$D$2:$D$9</c:f>
              <c:numCache>
                <c:formatCode>0.000</c:formatCode>
                <c:ptCount val="8"/>
                <c:pt idx="0">
                  <c:v>3.9556620094816766</c:v>
                </c:pt>
                <c:pt idx="1">
                  <c:v>3.6090884192017039</c:v>
                </c:pt>
                <c:pt idx="2">
                  <c:v>3.2625148289217312</c:v>
                </c:pt>
                <c:pt idx="3">
                  <c:v>2.9318155877990484</c:v>
                </c:pt>
                <c:pt idx="4">
                  <c:v>2.5852419975190757</c:v>
                </c:pt>
                <c:pt idx="5">
                  <c:v>2.2260095032469582</c:v>
                </c:pt>
                <c:pt idx="6">
                  <c:v>1.8794359129669858</c:v>
                </c:pt>
                <c:pt idx="7">
                  <c:v>1.5328623226870131</c:v>
                </c:pt>
              </c:numCache>
            </c:numRef>
          </c:xVal>
          <c:yVal>
            <c:numRef>
              <c:f>'Ex.6.14'!$E$2:$E$9</c:f>
              <c:numCache>
                <c:formatCode>0.000</c:formatCode>
                <c:ptCount val="8"/>
                <c:pt idx="0">
                  <c:v>2.1934155861823963</c:v>
                </c:pt>
                <c:pt idx="1">
                  <c:v>1.7305675534701097</c:v>
                </c:pt>
                <c:pt idx="2">
                  <c:v>0.90580845965155443</c:v>
                </c:pt>
                <c:pt idx="3">
                  <c:v>0.36074861217590454</c:v>
                </c:pt>
                <c:pt idx="4">
                  <c:v>-0.78958841179349515</c:v>
                </c:pt>
                <c:pt idx="5">
                  <c:v>-1.2507004489037339</c:v>
                </c:pt>
                <c:pt idx="6">
                  <c:v>-2.2566811980313544</c:v>
                </c:pt>
                <c:pt idx="7">
                  <c:v>-2.8320213408637196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679360"/>
        <c:axId val="175693824"/>
      </c:scatterChart>
      <c:valAx>
        <c:axId val="175679360"/>
        <c:scaling>
          <c:orientation val="minMax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 sz="8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ln size</a:t>
                </a:r>
              </a:p>
            </c:rich>
          </c:tx>
          <c:layout>
            <c:manualLayout>
              <c:xMode val="edge"/>
              <c:yMode val="edge"/>
              <c:x val="0.50254046924337503"/>
              <c:y val="0.8969359331476323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1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5693824"/>
        <c:crossesAt val="-4"/>
        <c:crossBetween val="midCat"/>
      </c:valAx>
      <c:valAx>
        <c:axId val="175693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ln( ln(1/(1-E)/ln2)</a:t>
                </a:r>
              </a:p>
            </c:rich>
          </c:tx>
          <c:layout>
            <c:manualLayout>
              <c:xMode val="edge"/>
              <c:yMode val="edge"/>
              <c:x val="2.5380710659898477E-2"/>
              <c:y val="0.264623955431754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567936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694235086318948"/>
          <c:y val="0.10236246709539835"/>
          <c:w val="0.79338939024090049"/>
          <c:h val="0.66929305408529693"/>
        </c:manualLayout>
      </c:layout>
      <c:scatterChart>
        <c:scatterStyle val="lineMarker"/>
        <c:varyColors val="0"/>
        <c:ser>
          <c:idx val="0"/>
          <c:order val="0"/>
          <c:tx>
            <c:v>Experimental points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'Ex.6.14'!$Q$2:$Q$9</c:f>
              <c:numCache>
                <c:formatCode>0.0</c:formatCode>
                <c:ptCount val="8"/>
                <c:pt idx="0">
                  <c:v>52.230259428802384</c:v>
                </c:pt>
                <c:pt idx="1">
                  <c:v>36.932370625238775</c:v>
                </c:pt>
                <c:pt idx="2">
                  <c:v>26.115129714401192</c:v>
                </c:pt>
                <c:pt idx="3">
                  <c:v>18.761663039293719</c:v>
                </c:pt>
                <c:pt idx="4">
                  <c:v>13.266499161421599</c:v>
                </c:pt>
                <c:pt idx="5">
                  <c:v>9.2628289415275287</c:v>
                </c:pt>
                <c:pt idx="6">
                  <c:v>6.549809157525126</c:v>
                </c:pt>
                <c:pt idx="7">
                  <c:v>4.6314144707637643</c:v>
                </c:pt>
              </c:numCache>
            </c:numRef>
          </c:xVal>
          <c:yVal>
            <c:numRef>
              <c:f>'Ex.6.14'!$R$2:$R$9</c:f>
              <c:numCache>
                <c:formatCode>General</c:formatCode>
                <c:ptCount val="8"/>
                <c:pt idx="0">
                  <c:v>0.998</c:v>
                </c:pt>
                <c:pt idx="1">
                  <c:v>0.98</c:v>
                </c:pt>
                <c:pt idx="2">
                  <c:v>0.82</c:v>
                </c:pt>
                <c:pt idx="3">
                  <c:v>0.63</c:v>
                </c:pt>
                <c:pt idx="4">
                  <c:v>0.27</c:v>
                </c:pt>
                <c:pt idx="5">
                  <c:v>0.18</c:v>
                </c:pt>
                <c:pt idx="6">
                  <c:v>7.0000000000000007E-2</c:v>
                </c:pt>
                <c:pt idx="7">
                  <c:v>0.04</c:v>
                </c:pt>
              </c:numCache>
            </c:numRef>
          </c:yVal>
          <c:smooth val="0"/>
        </c:ser>
        <c:ser>
          <c:idx val="1"/>
          <c:order val="1"/>
          <c:tx>
            <c:v>Untransformed regression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'Ex.6.14'!$Q$2:$Q$9</c:f>
              <c:numCache>
                <c:formatCode>0.0</c:formatCode>
                <c:ptCount val="8"/>
                <c:pt idx="0">
                  <c:v>52.230259428802384</c:v>
                </c:pt>
                <c:pt idx="1">
                  <c:v>36.932370625238775</c:v>
                </c:pt>
                <c:pt idx="2">
                  <c:v>26.115129714401192</c:v>
                </c:pt>
                <c:pt idx="3">
                  <c:v>18.761663039293719</c:v>
                </c:pt>
                <c:pt idx="4">
                  <c:v>13.266499161421599</c:v>
                </c:pt>
                <c:pt idx="5">
                  <c:v>9.2628289415275287</c:v>
                </c:pt>
                <c:pt idx="6">
                  <c:v>6.549809157525126</c:v>
                </c:pt>
                <c:pt idx="7">
                  <c:v>4.6314144707637643</c:v>
                </c:pt>
              </c:numCache>
            </c:numRef>
          </c:xVal>
          <c:yVal>
            <c:numRef>
              <c:f>'Ex.6.14'!$S$2:$S$9</c:f>
              <c:numCache>
                <c:formatCode>0.000</c:formatCode>
                <c:ptCount val="8"/>
                <c:pt idx="0">
                  <c:v>0.9998987950168805</c:v>
                </c:pt>
                <c:pt idx="1">
                  <c:v>0.98403004573184094</c:v>
                </c:pt>
                <c:pt idx="2">
                  <c:v>0.8444322075182531</c:v>
                </c:pt>
                <c:pt idx="3">
                  <c:v>0.58023079973901481</c:v>
                </c:pt>
                <c:pt idx="4">
                  <c:v>0.3232229582218441</c:v>
                </c:pt>
                <c:pt idx="5">
                  <c:v>0.15679165887665014</c:v>
                </c:pt>
                <c:pt idx="6">
                  <c:v>7.3834598103909355E-2</c:v>
                </c:pt>
                <c:pt idx="7">
                  <c:v>3.3909352862569464E-2</c:v>
                </c:pt>
              </c:numCache>
            </c:numRef>
          </c:yVal>
          <c:smooth val="1"/>
        </c:ser>
        <c:ser>
          <c:idx val="3"/>
          <c:order val="2"/>
          <c:tx>
            <c:v>Transformed regression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'Ex.6.14'!$K$25:$K$32</c:f>
              <c:numCache>
                <c:formatCode>General</c:formatCode>
                <c:ptCount val="8"/>
                <c:pt idx="0">
                  <c:v>52.230259428802384</c:v>
                </c:pt>
                <c:pt idx="1">
                  <c:v>36.932370625238775</c:v>
                </c:pt>
                <c:pt idx="2">
                  <c:v>26.115129714401192</c:v>
                </c:pt>
                <c:pt idx="3">
                  <c:v>18.761663039293719</c:v>
                </c:pt>
                <c:pt idx="4">
                  <c:v>13.266499161421599</c:v>
                </c:pt>
                <c:pt idx="5">
                  <c:v>9.2628289415275287</c:v>
                </c:pt>
                <c:pt idx="6">
                  <c:v>6.549809157525126</c:v>
                </c:pt>
                <c:pt idx="7">
                  <c:v>4.6314144707637643</c:v>
                </c:pt>
              </c:numCache>
            </c:numRef>
          </c:xVal>
          <c:yVal>
            <c:numRef>
              <c:f>'Ex.6.14'!$L$25:$L$32</c:f>
              <c:numCache>
                <c:formatCode>General</c:formatCode>
                <c:ptCount val="8"/>
                <c:pt idx="0">
                  <c:v>0.99937429955082135</c:v>
                </c:pt>
                <c:pt idx="1">
                  <c:v>0.96953411378344068</c:v>
                </c:pt>
                <c:pt idx="2">
                  <c:v>0.80838329778496865</c:v>
                </c:pt>
                <c:pt idx="3">
                  <c:v>0.55479663261941781</c:v>
                </c:pt>
                <c:pt idx="4">
                  <c:v>0.31817491656570451</c:v>
                </c:pt>
                <c:pt idx="5">
                  <c:v>0.16169108926734888</c:v>
                </c:pt>
                <c:pt idx="6">
                  <c:v>8.0081422635223443E-2</c:v>
                </c:pt>
                <c:pt idx="7">
                  <c:v>3.873386022219294E-2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813760"/>
        <c:axId val="175815680"/>
      </c:scatterChart>
      <c:valAx>
        <c:axId val="175813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Mean size (microns)</a:t>
                </a:r>
              </a:p>
            </c:rich>
          </c:tx>
          <c:layout>
            <c:manualLayout>
              <c:xMode val="edge"/>
              <c:yMode val="edge"/>
              <c:x val="0.40991787596798329"/>
              <c:y val="0.9002649471965611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5815680"/>
        <c:crosses val="autoZero"/>
        <c:crossBetween val="midCat"/>
      </c:valAx>
      <c:valAx>
        <c:axId val="17581568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Corrected efficiency</a:t>
                </a:r>
              </a:p>
            </c:rich>
          </c:tx>
          <c:layout>
            <c:manualLayout>
              <c:xMode val="edge"/>
              <c:yMode val="edge"/>
              <c:x val="4.1322314049586778E-2"/>
              <c:y val="0.1942261351189368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5813760"/>
        <c:crosses val="autoZero"/>
        <c:crossBetween val="midCat"/>
        <c:majorUnit val="0.2"/>
        <c:minorUnit val="0.1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44132283464566929"/>
          <c:y val="0.50656291979250623"/>
          <c:w val="0.49586828919112386"/>
          <c:h val="0.20734949469898933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275436578239841"/>
          <c:y val="9.1335155721569111E-2"/>
          <c:w val="0.80125226231334601"/>
          <c:h val="0.68384270437687644"/>
        </c:manualLayout>
      </c:layout>
      <c:scatterChart>
        <c:scatterStyle val="lineMarker"/>
        <c:varyColors val="0"/>
        <c:ser>
          <c:idx val="0"/>
          <c:order val="0"/>
          <c:tx>
            <c:v>Experimental points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'Ex.6.15'!$B$2:$B$7</c:f>
              <c:numCache>
                <c:formatCode>General</c:formatCode>
                <c:ptCount val="6"/>
                <c:pt idx="0">
                  <c:v>1.3</c:v>
                </c:pt>
                <c:pt idx="1">
                  <c:v>1.4</c:v>
                </c:pt>
                <c:pt idx="2">
                  <c:v>1.5</c:v>
                </c:pt>
                <c:pt idx="3">
                  <c:v>1.6</c:v>
                </c:pt>
                <c:pt idx="4">
                  <c:v>1.7</c:v>
                </c:pt>
                <c:pt idx="5">
                  <c:v>1.8</c:v>
                </c:pt>
              </c:numCache>
            </c:numRef>
          </c:xVal>
          <c:yVal>
            <c:numRef>
              <c:f>'Ex.6.15'!$C$2:$C$7</c:f>
              <c:numCache>
                <c:formatCode>General</c:formatCode>
                <c:ptCount val="6"/>
                <c:pt idx="0">
                  <c:v>2.2000000000000002</c:v>
                </c:pt>
                <c:pt idx="1">
                  <c:v>3.3</c:v>
                </c:pt>
                <c:pt idx="2">
                  <c:v>46.8</c:v>
                </c:pt>
                <c:pt idx="3">
                  <c:v>73.3</c:v>
                </c:pt>
                <c:pt idx="4">
                  <c:v>99.9</c:v>
                </c:pt>
                <c:pt idx="5">
                  <c:v>99.9</c:v>
                </c:pt>
              </c:numCache>
            </c:numRef>
          </c:yVal>
          <c:smooth val="0"/>
        </c:ser>
        <c:ser>
          <c:idx val="1"/>
          <c:order val="1"/>
          <c:tx>
            <c:v>Weighted fit</c:v>
          </c:tx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'Ex.6.15'!$O$2:$O$37</c:f>
              <c:numCache>
                <c:formatCode>0.00</c:formatCode>
                <c:ptCount val="36"/>
                <c:pt idx="0">
                  <c:v>1.2</c:v>
                </c:pt>
                <c:pt idx="1">
                  <c:v>1.22</c:v>
                </c:pt>
                <c:pt idx="2">
                  <c:v>1.24</c:v>
                </c:pt>
                <c:pt idx="3">
                  <c:v>1.26</c:v>
                </c:pt>
                <c:pt idx="4">
                  <c:v>1.28</c:v>
                </c:pt>
                <c:pt idx="5">
                  <c:v>1.3</c:v>
                </c:pt>
                <c:pt idx="6">
                  <c:v>1.32</c:v>
                </c:pt>
                <c:pt idx="7">
                  <c:v>1.34</c:v>
                </c:pt>
                <c:pt idx="8">
                  <c:v>1.36</c:v>
                </c:pt>
                <c:pt idx="9">
                  <c:v>1.38</c:v>
                </c:pt>
                <c:pt idx="10">
                  <c:v>1.4</c:v>
                </c:pt>
                <c:pt idx="11">
                  <c:v>1.42</c:v>
                </c:pt>
                <c:pt idx="12">
                  <c:v>1.44</c:v>
                </c:pt>
                <c:pt idx="13">
                  <c:v>1.46</c:v>
                </c:pt>
                <c:pt idx="14">
                  <c:v>1.48</c:v>
                </c:pt>
                <c:pt idx="15">
                  <c:v>1.5</c:v>
                </c:pt>
                <c:pt idx="16">
                  <c:v>1.52</c:v>
                </c:pt>
                <c:pt idx="17">
                  <c:v>1.54</c:v>
                </c:pt>
                <c:pt idx="18">
                  <c:v>1.56</c:v>
                </c:pt>
                <c:pt idx="19">
                  <c:v>1.58</c:v>
                </c:pt>
                <c:pt idx="20">
                  <c:v>1.6</c:v>
                </c:pt>
                <c:pt idx="21">
                  <c:v>1.62</c:v>
                </c:pt>
                <c:pt idx="22">
                  <c:v>1.64</c:v>
                </c:pt>
                <c:pt idx="23">
                  <c:v>1.66</c:v>
                </c:pt>
                <c:pt idx="24">
                  <c:v>1.68</c:v>
                </c:pt>
                <c:pt idx="25">
                  <c:v>1.7</c:v>
                </c:pt>
                <c:pt idx="26">
                  <c:v>1.72</c:v>
                </c:pt>
                <c:pt idx="27">
                  <c:v>1.74</c:v>
                </c:pt>
                <c:pt idx="28">
                  <c:v>1.76</c:v>
                </c:pt>
                <c:pt idx="29">
                  <c:v>1.78</c:v>
                </c:pt>
                <c:pt idx="30">
                  <c:v>1.8</c:v>
                </c:pt>
                <c:pt idx="31">
                  <c:v>1.82</c:v>
                </c:pt>
                <c:pt idx="32">
                  <c:v>1.84</c:v>
                </c:pt>
                <c:pt idx="33">
                  <c:v>1.86</c:v>
                </c:pt>
                <c:pt idx="34">
                  <c:v>1.88</c:v>
                </c:pt>
                <c:pt idx="35">
                  <c:v>1.9</c:v>
                </c:pt>
              </c:numCache>
            </c:numRef>
          </c:xVal>
          <c:yVal>
            <c:numRef>
              <c:f>'Ex.6.15'!$P$2:$P$37</c:f>
              <c:numCache>
                <c:formatCode>0.000</c:formatCode>
                <c:ptCount val="36"/>
                <c:pt idx="0">
                  <c:v>5.9459341261578494E-2</c:v>
                </c:pt>
                <c:pt idx="1">
                  <c:v>9.2272319913467488E-2</c:v>
                </c:pt>
                <c:pt idx="2">
                  <c:v>0.14316738889631261</c:v>
                </c:pt>
                <c:pt idx="3">
                  <c:v>0.22207248705097249</c:v>
                </c:pt>
                <c:pt idx="4">
                  <c:v>0.3443152943547399</c:v>
                </c:pt>
                <c:pt idx="5">
                  <c:v>0.53348852555308079</c:v>
                </c:pt>
                <c:pt idx="6">
                  <c:v>0.82573585469004984</c:v>
                </c:pt>
                <c:pt idx="7">
                  <c:v>1.2760237400503631</c:v>
                </c:pt>
                <c:pt idx="8">
                  <c:v>1.9669911560243172</c:v>
                </c:pt>
                <c:pt idx="9">
                  <c:v>3.020669537970329</c:v>
                </c:pt>
                <c:pt idx="10">
                  <c:v>4.6122273008311048</c:v>
                </c:pt>
                <c:pt idx="11">
                  <c:v>6.9819866377784514</c:v>
                </c:pt>
                <c:pt idx="12">
                  <c:v>10.436114581277812</c:v>
                </c:pt>
                <c:pt idx="13">
                  <c:v>15.317668880932301</c:v>
                </c:pt>
                <c:pt idx="14">
                  <c:v>21.923668687817752</c:v>
                </c:pt>
                <c:pt idx="15">
                  <c:v>30.357312129344802</c:v>
                </c:pt>
                <c:pt idx="16">
                  <c:v>40.358239070790148</c:v>
                </c:pt>
                <c:pt idx="17">
                  <c:v>51.230236465273428</c:v>
                </c:pt>
                <c:pt idx="18">
                  <c:v>61.987064973866744</c:v>
                </c:pt>
                <c:pt idx="19">
                  <c:v>71.682752178591599</c:v>
                </c:pt>
                <c:pt idx="20">
                  <c:v>79.71472263861078</c:v>
                </c:pt>
                <c:pt idx="21">
                  <c:v>85.916097955280648</c:v>
                </c:pt>
                <c:pt idx="22">
                  <c:v>90.448812690583352</c:v>
                </c:pt>
                <c:pt idx="23">
                  <c:v>93.630877170938476</c:v>
                </c:pt>
                <c:pt idx="24">
                  <c:v>95.80201190671076</c:v>
                </c:pt>
                <c:pt idx="25">
                  <c:v>97.254740564037689</c:v>
                </c:pt>
                <c:pt idx="26">
                  <c:v>98.214118748613657</c:v>
                </c:pt>
                <c:pt idx="27">
                  <c:v>98.842216990060905</c:v>
                </c:pt>
                <c:pt idx="28">
                  <c:v>99.251096178364079</c:v>
                </c:pt>
                <c:pt idx="29">
                  <c:v>99.516283475531239</c:v>
                </c:pt>
                <c:pt idx="30">
                  <c:v>99.687863107532124</c:v>
                </c:pt>
                <c:pt idx="31">
                  <c:v>99.798704641706834</c:v>
                </c:pt>
                <c:pt idx="32">
                  <c:v>99.870236970239802</c:v>
                </c:pt>
                <c:pt idx="33">
                  <c:v>99.916370868127487</c:v>
                </c:pt>
                <c:pt idx="34">
                  <c:v>99.946111898741023</c:v>
                </c:pt>
                <c:pt idx="35">
                  <c:v>99.965279801128588</c:v>
                </c:pt>
              </c:numCache>
            </c:numRef>
          </c:yVal>
          <c:smooth val="0"/>
        </c:ser>
        <c:ser>
          <c:idx val="2"/>
          <c:order val="2"/>
          <c:tx>
            <c:v>Unweighted fit</c:v>
          </c:tx>
          <c:spPr>
            <a:ln w="12700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Ref>
              <c:f>'Ex.6.15'!$Q$2:$Q$37</c:f>
              <c:numCache>
                <c:formatCode>0.00</c:formatCode>
                <c:ptCount val="36"/>
                <c:pt idx="0">
                  <c:v>1.2</c:v>
                </c:pt>
                <c:pt idx="1">
                  <c:v>1.22</c:v>
                </c:pt>
                <c:pt idx="2">
                  <c:v>1.24</c:v>
                </c:pt>
                <c:pt idx="3">
                  <c:v>1.26</c:v>
                </c:pt>
                <c:pt idx="4">
                  <c:v>1.28</c:v>
                </c:pt>
                <c:pt idx="5">
                  <c:v>1.3</c:v>
                </c:pt>
                <c:pt idx="6">
                  <c:v>1.32</c:v>
                </c:pt>
                <c:pt idx="7">
                  <c:v>1.34</c:v>
                </c:pt>
                <c:pt idx="8">
                  <c:v>1.36</c:v>
                </c:pt>
                <c:pt idx="9">
                  <c:v>1.38</c:v>
                </c:pt>
                <c:pt idx="10">
                  <c:v>1.4</c:v>
                </c:pt>
                <c:pt idx="11">
                  <c:v>1.42</c:v>
                </c:pt>
                <c:pt idx="12">
                  <c:v>1.44</c:v>
                </c:pt>
                <c:pt idx="13">
                  <c:v>1.46</c:v>
                </c:pt>
                <c:pt idx="14">
                  <c:v>1.48</c:v>
                </c:pt>
                <c:pt idx="15">
                  <c:v>1.5</c:v>
                </c:pt>
                <c:pt idx="16">
                  <c:v>1.52</c:v>
                </c:pt>
                <c:pt idx="17">
                  <c:v>1.54</c:v>
                </c:pt>
                <c:pt idx="18">
                  <c:v>1.56</c:v>
                </c:pt>
                <c:pt idx="19">
                  <c:v>1.58</c:v>
                </c:pt>
                <c:pt idx="20">
                  <c:v>1.6</c:v>
                </c:pt>
                <c:pt idx="21">
                  <c:v>1.62</c:v>
                </c:pt>
                <c:pt idx="22">
                  <c:v>1.64</c:v>
                </c:pt>
                <c:pt idx="23">
                  <c:v>1.66</c:v>
                </c:pt>
                <c:pt idx="24">
                  <c:v>1.68</c:v>
                </c:pt>
                <c:pt idx="25">
                  <c:v>1.7</c:v>
                </c:pt>
                <c:pt idx="26">
                  <c:v>1.72</c:v>
                </c:pt>
                <c:pt idx="27">
                  <c:v>1.74</c:v>
                </c:pt>
                <c:pt idx="28">
                  <c:v>1.76</c:v>
                </c:pt>
                <c:pt idx="29">
                  <c:v>1.78</c:v>
                </c:pt>
                <c:pt idx="30">
                  <c:v>1.8</c:v>
                </c:pt>
                <c:pt idx="31">
                  <c:v>1.82</c:v>
                </c:pt>
                <c:pt idx="32">
                  <c:v>1.84</c:v>
                </c:pt>
                <c:pt idx="33">
                  <c:v>1.86</c:v>
                </c:pt>
                <c:pt idx="34">
                  <c:v>1.88</c:v>
                </c:pt>
                <c:pt idx="35">
                  <c:v>1.9</c:v>
                </c:pt>
              </c:numCache>
            </c:numRef>
          </c:xVal>
          <c:yVal>
            <c:numRef>
              <c:f>'Ex.6.15'!$R$2:$R$37</c:f>
              <c:numCache>
                <c:formatCode>0.000</c:formatCode>
                <c:ptCount val="36"/>
                <c:pt idx="0">
                  <c:v>0.35370750027901654</c:v>
                </c:pt>
                <c:pt idx="1">
                  <c:v>0.50131049412617812</c:v>
                </c:pt>
                <c:pt idx="2">
                  <c:v>0.71006965316782711</c:v>
                </c:pt>
                <c:pt idx="3">
                  <c:v>1.0048837587985124</c:v>
                </c:pt>
                <c:pt idx="4">
                  <c:v>1.4203508524345148</c:v>
                </c:pt>
                <c:pt idx="5">
                  <c:v>2.0041144567806732</c:v>
                </c:pt>
                <c:pt idx="6">
                  <c:v>2.8209389577005743</c:v>
                </c:pt>
                <c:pt idx="7">
                  <c:v>3.9572359975977407</c:v>
                </c:pt>
                <c:pt idx="8">
                  <c:v>5.5252191106877397</c:v>
                </c:pt>
                <c:pt idx="9">
                  <c:v>7.6649041318577833</c:v>
                </c:pt>
                <c:pt idx="10">
                  <c:v>10.540749426995914</c:v>
                </c:pt>
                <c:pt idx="11">
                  <c:v>14.328166125265865</c:v>
                </c:pt>
                <c:pt idx="12">
                  <c:v>19.184608354334941</c:v>
                </c:pt>
                <c:pt idx="13">
                  <c:v>25.202874406820001</c:v>
                </c:pt>
                <c:pt idx="14">
                  <c:v>32.353275214288018</c:v>
                </c:pt>
                <c:pt idx="15">
                  <c:v>40.435637063287061</c:v>
                </c:pt>
                <c:pt idx="16">
                  <c:v>49.072400638382859</c:v>
                </c:pt>
                <c:pt idx="17">
                  <c:v>57.764895026389013</c:v>
                </c:pt>
                <c:pt idx="18">
                  <c:v>66.00163807350674</c:v>
                </c:pt>
                <c:pt idx="19">
                  <c:v>73.372504897218789</c:v>
                </c:pt>
                <c:pt idx="20">
                  <c:v>79.638352163193744</c:v>
                </c:pt>
                <c:pt idx="21">
                  <c:v>84.736478070359794</c:v>
                </c:pt>
                <c:pt idx="22">
                  <c:v>88.738640895199211</c:v>
                </c:pt>
                <c:pt idx="23">
                  <c:v>91.79305456915877</c:v>
                </c:pt>
                <c:pt idx="24">
                  <c:v>94.074341747884475</c:v>
                </c:pt>
                <c:pt idx="25">
                  <c:v>95.750853022484449</c:v>
                </c:pt>
                <c:pt idx="26">
                  <c:v>96.968324713911159</c:v>
                </c:pt>
                <c:pt idx="27">
                  <c:v>97.844816259184171</c:v>
                </c:pt>
                <c:pt idx="28">
                  <c:v>98.471897536795851</c:v>
                </c:pt>
                <c:pt idx="29">
                  <c:v>98.918537302882186</c:v>
                </c:pt>
                <c:pt idx="30">
                  <c:v>99.235644767604015</c:v>
                </c:pt>
                <c:pt idx="31">
                  <c:v>99.46027703105203</c:v>
                </c:pt>
                <c:pt idx="32">
                  <c:v>99.619146682883198</c:v>
                </c:pt>
                <c:pt idx="33">
                  <c:v>99.73137870585677</c:v>
                </c:pt>
                <c:pt idx="34">
                  <c:v>99.810600437495424</c:v>
                </c:pt>
                <c:pt idx="35">
                  <c:v>99.866489391371687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96768"/>
        <c:axId val="176098688"/>
      </c:scatterChart>
      <c:valAx>
        <c:axId val="176096768"/>
        <c:scaling>
          <c:orientation val="minMax"/>
          <c:max val="1.9"/>
          <c:min val="1.2"/>
        </c:scaling>
        <c:delete val="0"/>
        <c:axPos val="b"/>
        <c:title>
          <c:tx>
            <c:rich>
              <a:bodyPr/>
              <a:lstStyle/>
              <a:p>
                <a:pPr>
                  <a:defRPr sz="9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Relative Density</a:t>
                </a:r>
              </a:p>
            </c:rich>
          </c:tx>
          <c:layout>
            <c:manualLayout>
              <c:xMode val="edge"/>
              <c:yMode val="edge"/>
              <c:x val="0.44287974566559463"/>
              <c:y val="0.8782227221597300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6098688"/>
        <c:crosses val="autoZero"/>
        <c:crossBetween val="midCat"/>
        <c:majorUnit val="0.1"/>
        <c:minorUnit val="0.05"/>
      </c:valAx>
      <c:valAx>
        <c:axId val="176098688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Partition number (%)</a:t>
                </a:r>
              </a:p>
            </c:rich>
          </c:tx>
          <c:layout>
            <c:manualLayout>
              <c:xMode val="edge"/>
              <c:yMode val="edge"/>
              <c:x val="3.2863849765258218E-2"/>
              <c:y val="0.206089730586955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609676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62910822766872454"/>
          <c:y val="0.54332700215751717"/>
          <c:w val="0.3098591549295775"/>
          <c:h val="0.1334898301646720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592600546423134"/>
          <c:y val="0.10662869220280502"/>
          <c:w val="0.74814848639525755"/>
          <c:h val="0.579253165750373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'Ex.6.16'!$H$23</c:f>
              <c:strCache>
                <c:ptCount val="1"/>
                <c:pt idx="0">
                  <c:v>Residuals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'Ex.6.16'!$G$24:$G$35</c:f>
              <c:numCache>
                <c:formatCode>General</c:formatCode>
                <c:ptCount val="12"/>
                <c:pt idx="0">
                  <c:v>40.464145083886507</c:v>
                </c:pt>
                <c:pt idx="1">
                  <c:v>40.464145083886507</c:v>
                </c:pt>
                <c:pt idx="2">
                  <c:v>82.11293882296394</c:v>
                </c:pt>
                <c:pt idx="3">
                  <c:v>40.464145083886507</c:v>
                </c:pt>
                <c:pt idx="4">
                  <c:v>40.464145083886507</c:v>
                </c:pt>
                <c:pt idx="5">
                  <c:v>82.11293882296394</c:v>
                </c:pt>
                <c:pt idx="6">
                  <c:v>33.338415051424874</c:v>
                </c:pt>
                <c:pt idx="7">
                  <c:v>82.11293882296394</c:v>
                </c:pt>
                <c:pt idx="8">
                  <c:v>33.338415051424874</c:v>
                </c:pt>
                <c:pt idx="9">
                  <c:v>82.11293882296394</c:v>
                </c:pt>
                <c:pt idx="10">
                  <c:v>33.338415051424874</c:v>
                </c:pt>
                <c:pt idx="11">
                  <c:v>33.338415051424874</c:v>
                </c:pt>
              </c:numCache>
            </c:numRef>
          </c:xVal>
          <c:yVal>
            <c:numRef>
              <c:f>'Ex.6.16'!$H$24:$H$35</c:f>
              <c:numCache>
                <c:formatCode>General</c:formatCode>
                <c:ptCount val="12"/>
                <c:pt idx="0">
                  <c:v>-2.4013500910689416</c:v>
                </c:pt>
                <c:pt idx="1">
                  <c:v>2.8615184608521176</c:v>
                </c:pt>
                <c:pt idx="2">
                  <c:v>0.51544601822475045</c:v>
                </c:pt>
                <c:pt idx="3">
                  <c:v>-1.741754888396386</c:v>
                </c:pt>
                <c:pt idx="4">
                  <c:v>1.2815865186132527</c:v>
                </c:pt>
                <c:pt idx="5">
                  <c:v>-0.29150395246317373</c:v>
                </c:pt>
                <c:pt idx="6">
                  <c:v>-1.0359022869380112</c:v>
                </c:pt>
                <c:pt idx="7">
                  <c:v>0.15337526562257153</c:v>
                </c:pt>
                <c:pt idx="8">
                  <c:v>1.6342203561274147</c:v>
                </c:pt>
                <c:pt idx="9">
                  <c:v>-0.37731733138416246</c:v>
                </c:pt>
                <c:pt idx="10">
                  <c:v>3.6663010382942147</c:v>
                </c:pt>
                <c:pt idx="11">
                  <c:v>-4.2646191074836253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152960"/>
        <c:axId val="176155264"/>
      </c:scatterChart>
      <c:valAx>
        <c:axId val="176152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Predicted recovery (%)</a:t>
                </a:r>
              </a:p>
            </c:rich>
          </c:tx>
          <c:layout>
            <c:manualLayout>
              <c:xMode val="edge"/>
              <c:yMode val="edge"/>
              <c:x val="0.33333362496354624"/>
              <c:y val="0.8328566566066849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6155264"/>
        <c:crossesAt val="-6"/>
        <c:crossBetween val="midCat"/>
        <c:minorUnit val="5"/>
      </c:valAx>
      <c:valAx>
        <c:axId val="176155264"/>
        <c:scaling>
          <c:orientation val="minMax"/>
          <c:max val="6"/>
          <c:min val="-6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Residual (%)</a:t>
                </a:r>
              </a:p>
            </c:rich>
          </c:tx>
          <c:layout>
            <c:manualLayout>
              <c:xMode val="edge"/>
              <c:yMode val="edge"/>
              <c:x val="4.0740740740740744E-2"/>
              <c:y val="0.2074937030565703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6152960"/>
        <c:crosses val="autoZero"/>
        <c:crossBetween val="midCat"/>
        <c:majorUnit val="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249592529364028"/>
          <c:y val="0.10364195272402744"/>
          <c:w val="0.74488132772914395"/>
          <c:h val="0.6106471809145400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exp"/>
            <c:dispRSqr val="1"/>
            <c:dispEq val="1"/>
            <c:trendlineLbl>
              <c:layout>
                <c:manualLayout>
                  <c:x val="4.8319874283236204E-2"/>
                  <c:y val="-0.47215997602970827"/>
                </c:manualLayout>
              </c:layout>
              <c:tx>
                <c:rich>
                  <a:bodyPr/>
                  <a:lstStyle/>
                  <a:p>
                    <a:pPr>
                      <a:defRPr sz="575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AU" sz="975" b="0" i="0" u="none" strike="noStrike" baseline="0">
                        <a:solidFill>
                          <a:srgbClr val="000000"/>
                        </a:solidFill>
                        <a:latin typeface="Arial"/>
                        <a:cs typeface="Arial"/>
                      </a:rPr>
                      <a:t>y = 208.13e</a:t>
                    </a:r>
                    <a:r>
                      <a:rPr lang="en-AU" sz="1175" b="0" i="0" u="none" strike="noStrike" baseline="30000">
                        <a:solidFill>
                          <a:srgbClr val="000000"/>
                        </a:solidFill>
                        <a:latin typeface="Arial"/>
                        <a:cs typeface="Arial"/>
                      </a:rPr>
                      <a:t>-0.0865x</a:t>
                    </a:r>
                    <a:endParaRPr lang="en-AU" sz="975" b="0" i="0" u="none" strike="noStrike" baseline="0">
                      <a:solidFill>
                        <a:srgbClr val="000000"/>
                      </a:solidFill>
                      <a:latin typeface="Arial"/>
                      <a:cs typeface="Arial"/>
                    </a:endParaRPr>
                  </a:p>
                  <a:p>
                    <a:pPr>
                      <a:defRPr sz="575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AU" sz="975" b="0" i="0" u="none" strike="noStrike" baseline="0">
                        <a:solidFill>
                          <a:srgbClr val="000000"/>
                        </a:solidFill>
                        <a:latin typeface="Arial"/>
                        <a:cs typeface="Arial"/>
                      </a:rPr>
                      <a:t>R</a:t>
                    </a:r>
                    <a:r>
                      <a:rPr lang="en-AU" sz="975" b="0" i="0" u="none" strike="noStrike" baseline="30000">
                        <a:solidFill>
                          <a:srgbClr val="000000"/>
                        </a:solidFill>
                        <a:latin typeface="Arial"/>
                        <a:cs typeface="Arial"/>
                      </a:rPr>
                      <a:t>2</a:t>
                    </a:r>
                    <a:r>
                      <a:rPr lang="en-AU" sz="975" b="0" i="0" u="none" strike="noStrike" baseline="0">
                        <a:solidFill>
                          <a:srgbClr val="000000"/>
                        </a:solidFill>
                        <a:latin typeface="Arial"/>
                        <a:cs typeface="Arial"/>
                      </a:rPr>
                      <a:t> = 1</a:t>
                    </a:r>
                  </a:p>
                </c:rich>
              </c:tx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'Ex.6.16'!$K$28:$K$30</c:f>
              <c:numCache>
                <c:formatCode>0.0</c:formatCode>
                <c:ptCount val="3"/>
                <c:pt idx="0">
                  <c:v>33.338415051424874</c:v>
                </c:pt>
                <c:pt idx="1">
                  <c:v>40.464145083886521</c:v>
                </c:pt>
                <c:pt idx="2">
                  <c:v>82.11293882296394</c:v>
                </c:pt>
              </c:numCache>
            </c:numRef>
          </c:xVal>
          <c:yVal>
            <c:numRef>
              <c:f>'Ex.6.16'!$L$28:$L$30</c:f>
              <c:numCache>
                <c:formatCode>0.000</c:formatCode>
                <c:ptCount val="3"/>
                <c:pt idx="0">
                  <c:v>11.790836385258762</c:v>
                </c:pt>
                <c:pt idx="1">
                  <c:v>6.2103147525394107</c:v>
                </c:pt>
                <c:pt idx="2">
                  <c:v>0.17218383089102074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757760"/>
        <c:axId val="176772224"/>
      </c:scatterChart>
      <c:valAx>
        <c:axId val="176757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Mean recovery (%)</a:t>
                </a:r>
              </a:p>
            </c:rich>
          </c:tx>
          <c:layout>
            <c:manualLayout>
              <c:xMode val="edge"/>
              <c:yMode val="edge"/>
              <c:x val="0.38547603337292335"/>
              <c:y val="0.8403401045457552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6772224"/>
        <c:crosses val="autoZero"/>
        <c:crossBetween val="midCat"/>
        <c:minorUnit val="5"/>
      </c:valAx>
      <c:valAx>
        <c:axId val="176772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Variance of residuals</a:t>
                </a:r>
              </a:p>
            </c:rich>
          </c:tx>
          <c:layout>
            <c:manualLayout>
              <c:xMode val="edge"/>
              <c:yMode val="edge"/>
              <c:x val="4.0968342644320296E-2"/>
              <c:y val="0.1232497408412183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675776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247263887093367"/>
          <c:y val="0.10306406685236769"/>
          <c:w val="0.66974260246149941"/>
          <c:h val="0.61281337047353757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'Ex.6.16'!$Y$1</c:f>
              <c:strCache>
                <c:ptCount val="1"/>
                <c:pt idx="0">
                  <c:v>Cu Recovery %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'Ex.6.16'!$X$2:$X$13</c:f>
              <c:numCache>
                <c:formatCode>0.00</c:formatCode>
                <c:ptCount val="12"/>
                <c:pt idx="0">
                  <c:v>40.464126560519503</c:v>
                </c:pt>
                <c:pt idx="1">
                  <c:v>40.464126560519503</c:v>
                </c:pt>
                <c:pt idx="2">
                  <c:v>82.112869612743793</c:v>
                </c:pt>
                <c:pt idx="3">
                  <c:v>40.464126560519503</c:v>
                </c:pt>
                <c:pt idx="4">
                  <c:v>40.464126560519503</c:v>
                </c:pt>
                <c:pt idx="5">
                  <c:v>82.112869612743793</c:v>
                </c:pt>
                <c:pt idx="6">
                  <c:v>33.338428967018316</c:v>
                </c:pt>
                <c:pt idx="7">
                  <c:v>82.112869612743793</c:v>
                </c:pt>
                <c:pt idx="8">
                  <c:v>33.338428967018316</c:v>
                </c:pt>
                <c:pt idx="9">
                  <c:v>82.112869612743793</c:v>
                </c:pt>
                <c:pt idx="10">
                  <c:v>33.338428967018316</c:v>
                </c:pt>
                <c:pt idx="11">
                  <c:v>33.338428967018316</c:v>
                </c:pt>
              </c:numCache>
            </c:numRef>
          </c:xVal>
          <c:yVal>
            <c:numRef>
              <c:f>'Ex.6.16'!$Y$2:$Y$13</c:f>
              <c:numCache>
                <c:formatCode>0.00</c:formatCode>
                <c:ptCount val="12"/>
                <c:pt idx="0">
                  <c:v>38.062794992817565</c:v>
                </c:pt>
                <c:pt idx="1">
                  <c:v>43.325663544738624</c:v>
                </c:pt>
                <c:pt idx="2">
                  <c:v>82.628384841188691</c:v>
                </c:pt>
                <c:pt idx="3">
                  <c:v>38.722390195490121</c:v>
                </c:pt>
                <c:pt idx="4">
                  <c:v>41.74573160249976</c:v>
                </c:pt>
                <c:pt idx="5">
                  <c:v>81.821434870500767</c:v>
                </c:pt>
                <c:pt idx="6">
                  <c:v>32.302512764486863</c:v>
                </c:pt>
                <c:pt idx="7">
                  <c:v>82.266314088586512</c:v>
                </c:pt>
                <c:pt idx="8">
                  <c:v>34.972635407552289</c:v>
                </c:pt>
                <c:pt idx="9">
                  <c:v>81.735621491579778</c:v>
                </c:pt>
                <c:pt idx="10">
                  <c:v>37.004716089719089</c:v>
                </c:pt>
                <c:pt idx="11">
                  <c:v>29.073795943941249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20608"/>
        <c:axId val="176822912"/>
      </c:scatterChart>
      <c:valAx>
        <c:axId val="176820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Predicted Cu recovery (%)</a:t>
                </a:r>
              </a:p>
            </c:rich>
          </c:tx>
          <c:layout>
            <c:manualLayout>
              <c:xMode val="edge"/>
              <c:yMode val="edge"/>
              <c:x val="0.33210390214138358"/>
              <c:y val="0.8412256267409470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6822912"/>
        <c:crosses val="autoZero"/>
        <c:crossBetween val="midCat"/>
      </c:valAx>
      <c:valAx>
        <c:axId val="176822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Observed Cu recovery (%)</a:t>
                </a:r>
              </a:p>
            </c:rich>
          </c:tx>
          <c:layout>
            <c:manualLayout>
              <c:xMode val="edge"/>
              <c:yMode val="edge"/>
              <c:x val="4.0590405904059039E-2"/>
              <c:y val="5.2924791086350974E-2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6820608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367520879230744"/>
          <c:y val="0.10632236121624722"/>
          <c:w val="0.75137379803829851"/>
          <c:h val="0.58046262069410648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'Ex.6.16'!$R$2:$R$13</c:f>
              <c:numCache>
                <c:formatCode>0.00</c:formatCode>
                <c:ptCount val="12"/>
                <c:pt idx="0">
                  <c:v>40.868969995875368</c:v>
                </c:pt>
                <c:pt idx="1">
                  <c:v>40.868969995875368</c:v>
                </c:pt>
                <c:pt idx="2">
                  <c:v>82.12416452875361</c:v>
                </c:pt>
                <c:pt idx="3">
                  <c:v>40.868969995875368</c:v>
                </c:pt>
                <c:pt idx="4">
                  <c:v>40.868969995875368</c:v>
                </c:pt>
                <c:pt idx="5">
                  <c:v>82.12416452875361</c:v>
                </c:pt>
                <c:pt idx="6">
                  <c:v>34.06969146691398</c:v>
                </c:pt>
                <c:pt idx="7">
                  <c:v>82.12416452875361</c:v>
                </c:pt>
                <c:pt idx="8">
                  <c:v>34.06969146691398</c:v>
                </c:pt>
                <c:pt idx="9">
                  <c:v>82.12416452875361</c:v>
                </c:pt>
                <c:pt idx="10">
                  <c:v>34.06969146691398</c:v>
                </c:pt>
                <c:pt idx="11">
                  <c:v>34.06969146691398</c:v>
                </c:pt>
              </c:numCache>
            </c:numRef>
          </c:xVal>
          <c:yVal>
            <c:numRef>
              <c:f>'Ex.6.16'!$T$2:$T$13</c:f>
              <c:numCache>
                <c:formatCode>0.000</c:formatCode>
                <c:ptCount val="12"/>
                <c:pt idx="0">
                  <c:v>-1.0089970204433925</c:v>
                </c:pt>
                <c:pt idx="1">
                  <c:v>1.1091232807735782</c:v>
                </c:pt>
                <c:pt idx="2">
                  <c:v>1.2458950952099881</c:v>
                </c:pt>
                <c:pt idx="3">
                  <c:v>-0.79416638935332973</c:v>
                </c:pt>
                <c:pt idx="4">
                  <c:v>0.36968695381304012</c:v>
                </c:pt>
                <c:pt idx="5">
                  <c:v>-0.7223687959347469</c:v>
                </c:pt>
                <c:pt idx="6">
                  <c:v>-0.49528920043623698</c:v>
                </c:pt>
                <c:pt idx="7">
                  <c:v>0.34578471958844986</c:v>
                </c:pt>
                <c:pt idx="8">
                  <c:v>0.28404864519440354</c:v>
                </c:pt>
                <c:pt idx="9">
                  <c:v>-0.92370072523936608</c:v>
                </c:pt>
                <c:pt idx="10">
                  <c:v>1.0081211705075781</c:v>
                </c:pt>
                <c:pt idx="11">
                  <c:v>-1.2177159260603474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51200"/>
        <c:axId val="176861952"/>
      </c:scatterChart>
      <c:valAx>
        <c:axId val="176851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Predicted recovery (%)</a:t>
                </a:r>
              </a:p>
            </c:rich>
          </c:tx>
          <c:layout>
            <c:manualLayout>
              <c:xMode val="edge"/>
              <c:yMode val="edge"/>
              <c:x val="0.33455325396939645"/>
              <c:y val="0.8333374061000995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6861952"/>
        <c:crossesAt val="-6"/>
        <c:crossBetween val="midCat"/>
        <c:minorUnit val="5"/>
      </c:valAx>
      <c:valAx>
        <c:axId val="176861952"/>
        <c:scaling>
          <c:orientation val="minMax"/>
          <c:max val="6"/>
          <c:min val="-6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Residual (%)</a:t>
                </a:r>
              </a:p>
            </c:rich>
          </c:tx>
          <c:layout>
            <c:manualLayout>
              <c:xMode val="edge"/>
              <c:yMode val="edge"/>
              <c:x val="4.0219378427787937E-2"/>
              <c:y val="0.2097710200018101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6851200"/>
        <c:crosses val="autoZero"/>
        <c:crossBetween val="midCat"/>
        <c:majorUnit val="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440464700599233"/>
          <c:y val="8.6854659199537845E-2"/>
          <c:w val="0.75565805642203809"/>
          <c:h val="0.6737104646018206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'Ex.6.17'!$K$1</c:f>
              <c:strCache>
                <c:ptCount val="1"/>
                <c:pt idx="0">
                  <c:v>Pressure P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'Ex.6.17'!$I$2:$I$25</c:f>
              <c:numCache>
                <c:formatCode>0.00</c:formatCode>
                <c:ptCount val="24"/>
                <c:pt idx="0">
                  <c:v>89.311762857593763</c:v>
                </c:pt>
                <c:pt idx="1">
                  <c:v>105.17748519222043</c:v>
                </c:pt>
                <c:pt idx="2">
                  <c:v>68.253696557057495</c:v>
                </c:pt>
                <c:pt idx="3">
                  <c:v>62.442744485793725</c:v>
                </c:pt>
                <c:pt idx="4">
                  <c:v>92.954259330531343</c:v>
                </c:pt>
                <c:pt idx="5">
                  <c:v>74.193743351049761</c:v>
                </c:pt>
                <c:pt idx="6">
                  <c:v>72.458442172256966</c:v>
                </c:pt>
                <c:pt idx="7">
                  <c:v>60.38094470507064</c:v>
                </c:pt>
                <c:pt idx="8">
                  <c:v>49.347213881447267</c:v>
                </c:pt>
                <c:pt idx="9">
                  <c:v>83.500171355564774</c:v>
                </c:pt>
                <c:pt idx="10">
                  <c:v>80.377057038777266</c:v>
                </c:pt>
                <c:pt idx="11">
                  <c:v>74.848904182746523</c:v>
                </c:pt>
                <c:pt idx="12">
                  <c:v>66.944941293382868</c:v>
                </c:pt>
                <c:pt idx="13">
                  <c:v>76.798162904471113</c:v>
                </c:pt>
                <c:pt idx="14">
                  <c:v>74.213714771515669</c:v>
                </c:pt>
                <c:pt idx="15">
                  <c:v>71.177482539048583</c:v>
                </c:pt>
                <c:pt idx="16">
                  <c:v>61.655780360819904</c:v>
                </c:pt>
                <c:pt idx="17">
                  <c:v>44.993838236191685</c:v>
                </c:pt>
                <c:pt idx="18">
                  <c:v>83.174922944406347</c:v>
                </c:pt>
                <c:pt idx="19">
                  <c:v>71.358805442917287</c:v>
                </c:pt>
                <c:pt idx="20">
                  <c:v>87.576699607887832</c:v>
                </c:pt>
                <c:pt idx="21">
                  <c:v>65.399933467070383</c:v>
                </c:pt>
                <c:pt idx="22">
                  <c:v>62.459921183960681</c:v>
                </c:pt>
                <c:pt idx="23">
                  <c:v>62.220342052418964</c:v>
                </c:pt>
              </c:numCache>
            </c:numRef>
          </c:xVal>
          <c:yVal>
            <c:numRef>
              <c:f>'Ex.6.17'!$K$2:$K$25</c:f>
              <c:numCache>
                <c:formatCode>General</c:formatCode>
                <c:ptCount val="24"/>
                <c:pt idx="0">
                  <c:v>93</c:v>
                </c:pt>
                <c:pt idx="1">
                  <c:v>100</c:v>
                </c:pt>
                <c:pt idx="2">
                  <c:v>66</c:v>
                </c:pt>
                <c:pt idx="3">
                  <c:v>62</c:v>
                </c:pt>
                <c:pt idx="4">
                  <c:v>93</c:v>
                </c:pt>
                <c:pt idx="5">
                  <c:v>72</c:v>
                </c:pt>
                <c:pt idx="6">
                  <c:v>76</c:v>
                </c:pt>
                <c:pt idx="7">
                  <c:v>62</c:v>
                </c:pt>
                <c:pt idx="8">
                  <c:v>55</c:v>
                </c:pt>
                <c:pt idx="9">
                  <c:v>93</c:v>
                </c:pt>
                <c:pt idx="10">
                  <c:v>76</c:v>
                </c:pt>
                <c:pt idx="11">
                  <c:v>74</c:v>
                </c:pt>
                <c:pt idx="12">
                  <c:v>69</c:v>
                </c:pt>
                <c:pt idx="13">
                  <c:v>78</c:v>
                </c:pt>
                <c:pt idx="14">
                  <c:v>72</c:v>
                </c:pt>
                <c:pt idx="15">
                  <c:v>67</c:v>
                </c:pt>
                <c:pt idx="16">
                  <c:v>62</c:v>
                </c:pt>
                <c:pt idx="17">
                  <c:v>50</c:v>
                </c:pt>
                <c:pt idx="18">
                  <c:v>90</c:v>
                </c:pt>
                <c:pt idx="19">
                  <c:v>66</c:v>
                </c:pt>
                <c:pt idx="20">
                  <c:v>93</c:v>
                </c:pt>
                <c:pt idx="21">
                  <c:v>66</c:v>
                </c:pt>
                <c:pt idx="22">
                  <c:v>66</c:v>
                </c:pt>
                <c:pt idx="23">
                  <c:v>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928256"/>
        <c:axId val="176930816"/>
      </c:scatterChart>
      <c:valAx>
        <c:axId val="176928256"/>
        <c:scaling>
          <c:orientation val="minMax"/>
          <c:max val="110"/>
          <c:min val="20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Predicted pressure (kPa)</a:t>
                </a:r>
              </a:p>
            </c:rich>
          </c:tx>
          <c:layout>
            <c:manualLayout>
              <c:xMode val="edge"/>
              <c:yMode val="edge"/>
              <c:x val="0.36048360470778257"/>
              <c:y val="0.8661990314590958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6930816"/>
        <c:crosses val="autoZero"/>
        <c:crossBetween val="midCat"/>
      </c:valAx>
      <c:valAx>
        <c:axId val="176930816"/>
        <c:scaling>
          <c:orientation val="minMax"/>
          <c:min val="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Observed pressure (kPa)</a:t>
                </a:r>
              </a:p>
            </c:rich>
          </c:tx>
          <c:layout>
            <c:manualLayout>
              <c:xMode val="edge"/>
              <c:yMode val="edge"/>
              <c:x val="3.3182503770739065E-2"/>
              <c:y val="0.1384980222542604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69282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4" Type="http://schemas.openxmlformats.org/officeDocument/2006/relationships/chart" Target="../charts/chart27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349250</xdr:colOff>
      <xdr:row>11</xdr:row>
      <xdr:rowOff>133350</xdr:rowOff>
    </xdr:from>
    <xdr:to>
      <xdr:col>7</xdr:col>
      <xdr:colOff>514350</xdr:colOff>
      <xdr:row>21</xdr:row>
      <xdr:rowOff>152400</xdr:rowOff>
    </xdr:to>
    <xdr:graphicFrame macro="">
      <xdr:nvGraphicFramePr>
        <xdr:cNvPr id="206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317500</xdr:colOff>
      <xdr:row>0</xdr:row>
      <xdr:rowOff>107950</xdr:rowOff>
    </xdr:from>
    <xdr:to>
      <xdr:col>7</xdr:col>
      <xdr:colOff>488950</xdr:colOff>
      <xdr:row>10</xdr:row>
      <xdr:rowOff>120650</xdr:rowOff>
    </xdr:to>
    <xdr:graphicFrame macro="">
      <xdr:nvGraphicFramePr>
        <xdr:cNvPr id="206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0.02466</cdr:x>
      <cdr:y>0.8399</cdr:y>
    </cdr:from>
    <cdr:to>
      <cdr:x>0.09013</cdr:x>
      <cdr:y>0.95181</cdr:y>
    </cdr:to>
    <cdr:sp macro="" textlink="">
      <cdr:nvSpPr>
        <cdr:cNvPr id="307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5752" y="1349341"/>
          <a:ext cx="147989" cy="17979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27432" tIns="32004" rIns="27432" bIns="0" anchor="t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AU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0.02457</cdr:x>
      <cdr:y>0.84552</cdr:y>
    </cdr:from>
    <cdr:to>
      <cdr:x>0.08986</cdr:x>
      <cdr:y>0.95743</cdr:y>
    </cdr:to>
    <cdr:sp macro="" textlink="">
      <cdr:nvSpPr>
        <cdr:cNvPr id="921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5709" y="1358370"/>
          <a:ext cx="147989" cy="17979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27432" tIns="32004" rIns="27432" bIns="0" anchor="t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AU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A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488950</xdr:colOff>
      <xdr:row>0</xdr:row>
      <xdr:rowOff>88900</xdr:rowOff>
    </xdr:from>
    <xdr:to>
      <xdr:col>12</xdr:col>
      <xdr:colOff>317500</xdr:colOff>
      <xdr:row>15</xdr:row>
      <xdr:rowOff>38100</xdr:rowOff>
    </xdr:to>
    <xdr:graphicFrame macro="">
      <xdr:nvGraphicFramePr>
        <xdr:cNvPr id="8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463550</xdr:colOff>
      <xdr:row>15</xdr:row>
      <xdr:rowOff>139700</xdr:rowOff>
    </xdr:from>
    <xdr:to>
      <xdr:col>6</xdr:col>
      <xdr:colOff>12700</xdr:colOff>
      <xdr:row>30</xdr:row>
      <xdr:rowOff>133350</xdr:rowOff>
    </xdr:to>
    <xdr:graphicFrame macro="">
      <xdr:nvGraphicFramePr>
        <xdr:cNvPr id="821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527050</xdr:colOff>
      <xdr:row>16</xdr:row>
      <xdr:rowOff>25400</xdr:rowOff>
    </xdr:from>
    <xdr:to>
      <xdr:col>12</xdr:col>
      <xdr:colOff>361950</xdr:colOff>
      <xdr:row>30</xdr:row>
      <xdr:rowOff>152400</xdr:rowOff>
    </xdr:to>
    <xdr:graphicFrame macro="">
      <xdr:nvGraphicFramePr>
        <xdr:cNvPr id="8211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36</xdr:row>
      <xdr:rowOff>82550</xdr:rowOff>
    </xdr:from>
    <xdr:to>
      <xdr:col>13</xdr:col>
      <xdr:colOff>0</xdr:colOff>
      <xdr:row>54</xdr:row>
      <xdr:rowOff>76200</xdr:rowOff>
    </xdr:to>
    <xdr:graphicFrame macro="">
      <xdr:nvGraphicFramePr>
        <xdr:cNvPr id="8212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450850</xdr:colOff>
      <xdr:row>0</xdr:row>
      <xdr:rowOff>120650</xdr:rowOff>
    </xdr:from>
    <xdr:to>
      <xdr:col>9</xdr:col>
      <xdr:colOff>0</xdr:colOff>
      <xdr:row>13</xdr:row>
      <xdr:rowOff>114300</xdr:rowOff>
    </xdr:to>
    <xdr:graphicFrame macro="">
      <xdr:nvGraphicFramePr>
        <xdr:cNvPr id="7987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120650</xdr:colOff>
      <xdr:row>7</xdr:row>
      <xdr:rowOff>88900</xdr:rowOff>
    </xdr:from>
    <xdr:to>
      <xdr:col>9</xdr:col>
      <xdr:colOff>133350</xdr:colOff>
      <xdr:row>33</xdr:row>
      <xdr:rowOff>38100</xdr:rowOff>
    </xdr:to>
    <xdr:graphicFrame macro="">
      <xdr:nvGraphicFramePr>
        <xdr:cNvPr id="1536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0.54551</cdr:x>
      <cdr:y>0.03491</cdr:y>
    </cdr:from>
    <cdr:to>
      <cdr:x>0.76886</cdr:x>
      <cdr:y>0.09324</cdr:y>
    </cdr:to>
    <cdr:sp macro="" textlink="">
      <cdr:nvSpPr>
        <cdr:cNvPr id="1638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463988" y="147860"/>
          <a:ext cx="1418273" cy="247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6576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AU" sz="1425" b="0" i="0" u="none" strike="noStrike" baseline="0">
              <a:solidFill>
                <a:srgbClr val="000000"/>
              </a:solidFill>
              <a:latin typeface="Arial"/>
              <a:cs typeface="Arial"/>
            </a:rPr>
            <a:t>30% near-gravity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438150</xdr:colOff>
      <xdr:row>11</xdr:row>
      <xdr:rowOff>57150</xdr:rowOff>
    </xdr:from>
    <xdr:to>
      <xdr:col>7</xdr:col>
      <xdr:colOff>539750</xdr:colOff>
      <xdr:row>27</xdr:row>
      <xdr:rowOff>114300</xdr:rowOff>
    </xdr:to>
    <xdr:graphicFrame macro="">
      <xdr:nvGraphicFramePr>
        <xdr:cNvPr id="184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127000</xdr:colOff>
      <xdr:row>8</xdr:row>
      <xdr:rowOff>152400</xdr:rowOff>
    </xdr:from>
    <xdr:to>
      <xdr:col>25</xdr:col>
      <xdr:colOff>546100</xdr:colOff>
      <xdr:row>25</xdr:row>
      <xdr:rowOff>76200</xdr:rowOff>
    </xdr:to>
    <xdr:graphicFrame macro="">
      <xdr:nvGraphicFramePr>
        <xdr:cNvPr id="204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0.19046</cdr:x>
      <cdr:y>0.71374</cdr:y>
    </cdr:from>
    <cdr:to>
      <cdr:x>0.31019</cdr:x>
      <cdr:y>0.7799</cdr:y>
    </cdr:to>
    <cdr:sp macro="" textlink="">
      <cdr:nvSpPr>
        <cdr:cNvPr id="2150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47802" y="1889948"/>
          <a:ext cx="532966" cy="17517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27432" tIns="27432" rIns="27432" bIns="0" anchor="t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AU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Period 2</a:t>
          </a:r>
        </a:p>
      </cdr:txBody>
    </cdr:sp>
  </cdr:relSizeAnchor>
  <cdr:relSizeAnchor xmlns:cdr="http://schemas.openxmlformats.org/drawingml/2006/chartDrawing">
    <cdr:from>
      <cdr:x>0.19046</cdr:x>
      <cdr:y>0.64137</cdr:y>
    </cdr:from>
    <cdr:to>
      <cdr:x>0.31019</cdr:x>
      <cdr:y>0.70753</cdr:y>
    </cdr:to>
    <cdr:sp macro="" textlink="">
      <cdr:nvSpPr>
        <cdr:cNvPr id="21506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47802" y="1698316"/>
          <a:ext cx="532966" cy="17517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27432" tIns="27432" rIns="27432" bIns="0" anchor="t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AU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Period 1</a:t>
          </a:r>
        </a:p>
      </cdr:txBody>
    </cdr:sp>
  </cdr:relSizeAnchor>
  <cdr:relSizeAnchor xmlns:cdr="http://schemas.openxmlformats.org/drawingml/2006/chartDrawing">
    <cdr:from>
      <cdr:x>0.33485</cdr:x>
      <cdr:y>0.75149</cdr:y>
    </cdr:from>
    <cdr:to>
      <cdr:x>0.42622</cdr:x>
      <cdr:y>0.75149</cdr:y>
    </cdr:to>
    <cdr:sp macro="" textlink="">
      <cdr:nvSpPr>
        <cdr:cNvPr id="21507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1492669" y="1994681"/>
          <a:ext cx="407295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190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AU"/>
        </a:p>
      </cdr:txBody>
    </cdr:sp>
  </cdr:relSizeAnchor>
  <cdr:relSizeAnchor xmlns:cdr="http://schemas.openxmlformats.org/drawingml/2006/chartDrawing">
    <cdr:from>
      <cdr:x>0.33485</cdr:x>
      <cdr:y>0.67215</cdr:y>
    </cdr:from>
    <cdr:to>
      <cdr:x>0.41498</cdr:x>
      <cdr:y>0.67215</cdr:y>
    </cdr:to>
    <cdr:sp macro="" textlink="">
      <cdr:nvSpPr>
        <cdr:cNvPr id="21508" name="Line 4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1492669" y="1784083"/>
          <a:ext cx="357200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190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AU"/>
        </a:p>
      </cdr:txBody>
    </cdr:sp>
  </cdr:relSizeAnchor>
  <cdr:relSizeAnchor xmlns:cdr="http://schemas.openxmlformats.org/drawingml/2006/chartDrawing">
    <cdr:from>
      <cdr:x>0.42866</cdr:x>
      <cdr:y>0.73755</cdr:y>
    </cdr:from>
    <cdr:to>
      <cdr:x>0.44234</cdr:x>
      <cdr:y>0.75774</cdr:y>
    </cdr:to>
    <cdr:sp macro="" textlink="">
      <cdr:nvSpPr>
        <cdr:cNvPr id="21510" name="Rectangle 6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910855" y="1957667"/>
          <a:ext cx="60985" cy="53607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AU"/>
        </a:p>
      </cdr:txBody>
    </cdr:sp>
  </cdr:relSizeAnchor>
  <cdr:relSizeAnchor xmlns:cdr="http://schemas.openxmlformats.org/drawingml/2006/chartDrawing">
    <cdr:from>
      <cdr:x>0.42866</cdr:x>
      <cdr:y>0.6659</cdr:y>
    </cdr:from>
    <cdr:to>
      <cdr:x>0.44234</cdr:x>
      <cdr:y>0.69018</cdr:y>
    </cdr:to>
    <cdr:sp macro="" textlink="">
      <cdr:nvSpPr>
        <cdr:cNvPr id="21511" name="AutoShape 7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910855" y="1767491"/>
          <a:ext cx="60985" cy="64455"/>
        </a:xfrm>
        <a:prstGeom xmlns:a="http://schemas.openxmlformats.org/drawingml/2006/main" prst="diamond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000000" mc:Ignorable="a14" a14:legacySpreadsheetColorIndex="8"/>
        </a:solidFill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AU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488950</xdr:colOff>
      <xdr:row>14</xdr:row>
      <xdr:rowOff>76200</xdr:rowOff>
    </xdr:from>
    <xdr:to>
      <xdr:col>7</xdr:col>
      <xdr:colOff>584200</xdr:colOff>
      <xdr:row>28</xdr:row>
      <xdr:rowOff>82550</xdr:rowOff>
    </xdr:to>
    <xdr:graphicFrame macro="">
      <xdr:nvGraphicFramePr>
        <xdr:cNvPr id="2356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15</xdr:row>
      <xdr:rowOff>146050</xdr:rowOff>
    </xdr:from>
    <xdr:to>
      <xdr:col>13</xdr:col>
      <xdr:colOff>95250</xdr:colOff>
      <xdr:row>29</xdr:row>
      <xdr:rowOff>76200</xdr:rowOff>
    </xdr:to>
    <xdr:graphicFrame macro="">
      <xdr:nvGraphicFramePr>
        <xdr:cNvPr id="22541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0.55802</cdr:x>
      <cdr:y>0.47998</cdr:y>
    </cdr:from>
    <cdr:to>
      <cdr:x>0.80578</cdr:x>
      <cdr:y>0.56064</cdr:y>
    </cdr:to>
    <cdr:sp macro="" textlink="">
      <cdr:nvSpPr>
        <cdr:cNvPr id="28673" name="Text Box 102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79204" y="1042373"/>
          <a:ext cx="967573" cy="17517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27432" tIns="27432" rIns="27432" bIns="0" anchor="t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AU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Corrected curve</a:t>
          </a:r>
        </a:p>
      </cdr:txBody>
    </cdr:sp>
  </cdr:relSizeAnchor>
  <cdr:relSizeAnchor xmlns:cdr="http://schemas.openxmlformats.org/drawingml/2006/chartDrawing">
    <cdr:from>
      <cdr:x>0.19365</cdr:x>
      <cdr:y>0.21948</cdr:y>
    </cdr:from>
    <cdr:to>
      <cdr:x>0.36293</cdr:x>
      <cdr:y>0.30014</cdr:y>
    </cdr:to>
    <cdr:sp macro="" textlink="">
      <cdr:nvSpPr>
        <cdr:cNvPr id="28674" name="Text Box 102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56253" y="476645"/>
          <a:ext cx="661078" cy="17517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27432" tIns="27432" rIns="27432" bIns="0" anchor="t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AU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Raw curve</a:t>
          </a:r>
        </a:p>
      </cdr:txBody>
    </cdr:sp>
  </cdr:relSizeAnchor>
  <cdr:relSizeAnchor xmlns:cdr="http://schemas.openxmlformats.org/drawingml/2006/chartDrawing">
    <cdr:from>
      <cdr:x>0.44448</cdr:x>
      <cdr:y>0.52336</cdr:y>
    </cdr:from>
    <cdr:to>
      <cdr:x>0.56258</cdr:x>
      <cdr:y>0.52336</cdr:y>
    </cdr:to>
    <cdr:sp macro="" textlink="">
      <cdr:nvSpPr>
        <cdr:cNvPr id="28675" name="Line 102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1738630" y="1139898"/>
          <a:ext cx="461963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AU"/>
        </a:p>
      </cdr:txBody>
    </cdr:sp>
  </cdr:relSizeAnchor>
  <cdr:relSizeAnchor xmlns:cdr="http://schemas.openxmlformats.org/drawingml/2006/chartDrawing">
    <cdr:from>
      <cdr:x>0.37192</cdr:x>
      <cdr:y>0.29574</cdr:y>
    </cdr:from>
    <cdr:to>
      <cdr:x>0.45057</cdr:x>
      <cdr:y>0.38035</cdr:y>
    </cdr:to>
    <cdr:sp macro="" textlink="">
      <cdr:nvSpPr>
        <cdr:cNvPr id="28676" name="Line 102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1454785" y="644146"/>
          <a:ext cx="307658" cy="18428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AU"/>
        </a:p>
      </cdr:txBody>
    </cdr:sp>
  </cdr:relSizeAnchor>
  <cdr:relSizeAnchor xmlns:cdr="http://schemas.openxmlformats.org/drawingml/2006/chartDrawing">
    <cdr:from>
      <cdr:x>0.23956</cdr:x>
      <cdr:y>0.62227</cdr:y>
    </cdr:from>
    <cdr:to>
      <cdr:x>0.28658</cdr:x>
      <cdr:y>0.70293</cdr:y>
    </cdr:to>
    <cdr:sp macro="" textlink="">
      <cdr:nvSpPr>
        <cdr:cNvPr id="28677" name="Text Box 102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35534" y="1351384"/>
          <a:ext cx="183640" cy="175176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9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27432" tIns="27432" rIns="27432" bIns="0" anchor="t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AU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Rf</a:t>
          </a:r>
        </a:p>
      </cdr:txBody>
    </cdr:sp>
  </cdr:relSizeAnchor>
  <cdr:relSizeAnchor xmlns:cdr="http://schemas.openxmlformats.org/drawingml/2006/chartDrawing">
    <cdr:from>
      <cdr:x>0.17005</cdr:x>
      <cdr:y>0.61369</cdr:y>
    </cdr:from>
    <cdr:to>
      <cdr:x>0.24091</cdr:x>
      <cdr:y>0.64324</cdr:y>
    </cdr:to>
    <cdr:sp macro="" textlink="">
      <cdr:nvSpPr>
        <cdr:cNvPr id="28678" name="Line 1030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65163" y="1336642"/>
          <a:ext cx="277177" cy="6437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AU"/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355600</xdr:colOff>
      <xdr:row>6</xdr:row>
      <xdr:rowOff>127000</xdr:rowOff>
    </xdr:from>
    <xdr:to>
      <xdr:col>53</xdr:col>
      <xdr:colOff>127000</xdr:colOff>
      <xdr:row>21</xdr:row>
      <xdr:rowOff>12700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0.51108</cdr:x>
      <cdr:y>0.37773</cdr:y>
    </cdr:from>
    <cdr:to>
      <cdr:x>0.9054</cdr:x>
      <cdr:y>0.52252</cdr:y>
    </cdr:to>
    <cdr:sp macro="" textlink="">
      <cdr:nvSpPr>
        <cdr:cNvPr id="86017" name="Text Box 102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012135" y="892274"/>
          <a:ext cx="1552413" cy="342017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9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27432" tIns="32004" rIns="27432" bIns="0" anchor="t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AU" sz="1050" b="0" i="0" u="none" strike="noStrike" baseline="0">
              <a:solidFill>
                <a:srgbClr val="000000"/>
              </a:solidFill>
              <a:latin typeface="Arial"/>
              <a:cs typeface="Arial"/>
            </a:rPr>
            <a:t>95% confidence intervals</a:t>
          </a:r>
        </a:p>
        <a:p xmlns:a="http://schemas.openxmlformats.org/drawingml/2006/main">
          <a:pPr algn="ctr" rtl="0">
            <a:defRPr sz="1000"/>
          </a:pPr>
          <a:r>
            <a:rPr lang="en-AU" sz="1050" b="0" i="0" u="none" strike="noStrike" baseline="0">
              <a:solidFill>
                <a:srgbClr val="000000"/>
              </a:solidFill>
              <a:latin typeface="Arial"/>
              <a:cs typeface="Arial"/>
            </a:rPr>
            <a:t>of mean (the line)</a:t>
          </a:r>
        </a:p>
      </cdr:txBody>
    </cdr:sp>
  </cdr:relSizeAnchor>
  <cdr:relSizeAnchor xmlns:cdr="http://schemas.openxmlformats.org/drawingml/2006/chartDrawing">
    <cdr:from>
      <cdr:x>0.46274</cdr:x>
      <cdr:y>0.41266</cdr:y>
    </cdr:from>
    <cdr:to>
      <cdr:x>0.51486</cdr:x>
      <cdr:y>0.41266</cdr:y>
    </cdr:to>
    <cdr:sp macro="" textlink="">
      <cdr:nvSpPr>
        <cdr:cNvPr id="86018" name="Line 102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1824728" y="977416"/>
          <a:ext cx="205534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AU"/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438150</xdr:colOff>
      <xdr:row>1</xdr:row>
      <xdr:rowOff>88900</xdr:rowOff>
    </xdr:from>
    <xdr:to>
      <xdr:col>46</xdr:col>
      <xdr:colOff>76200</xdr:colOff>
      <xdr:row>5</xdr:row>
      <xdr:rowOff>114300</xdr:rowOff>
    </xdr:to>
    <xdr:sp macro="" textlink="">
      <xdr:nvSpPr>
        <xdr:cNvPr id="87047" name="Line 3"/>
        <xdr:cNvSpPr>
          <a:spLocks noChangeShapeType="1"/>
        </xdr:cNvSpPr>
      </xdr:nvSpPr>
      <xdr:spPr bwMode="auto">
        <a:xfrm flipH="1">
          <a:off x="27901900" y="254000"/>
          <a:ext cx="24765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46</xdr:col>
      <xdr:colOff>431800</xdr:colOff>
      <xdr:row>1</xdr:row>
      <xdr:rowOff>114300</xdr:rowOff>
    </xdr:from>
    <xdr:to>
      <xdr:col>47</xdr:col>
      <xdr:colOff>57150</xdr:colOff>
      <xdr:row>5</xdr:row>
      <xdr:rowOff>114300</xdr:rowOff>
    </xdr:to>
    <xdr:sp macro="" textlink="">
      <xdr:nvSpPr>
        <xdr:cNvPr id="87048" name="Line 4"/>
        <xdr:cNvSpPr>
          <a:spLocks noChangeShapeType="1"/>
        </xdr:cNvSpPr>
      </xdr:nvSpPr>
      <xdr:spPr bwMode="auto">
        <a:xfrm flipH="1">
          <a:off x="28505150" y="279400"/>
          <a:ext cx="234950" cy="6604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47</xdr:col>
      <xdr:colOff>571500</xdr:colOff>
      <xdr:row>5</xdr:row>
      <xdr:rowOff>44450</xdr:rowOff>
    </xdr:from>
    <xdr:to>
      <xdr:col>54</xdr:col>
      <xdr:colOff>76200</xdr:colOff>
      <xdr:row>19</xdr:row>
      <xdr:rowOff>19050</xdr:rowOff>
    </xdr:to>
    <xdr:graphicFrame macro="">
      <xdr:nvGraphicFramePr>
        <xdr:cNvPr id="8704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0.53298</cdr:x>
      <cdr:y>0.37886</cdr:y>
    </cdr:from>
    <cdr:to>
      <cdr:x>0.9256</cdr:x>
      <cdr:y>0.52571</cdr:y>
    </cdr:to>
    <cdr:sp macro="" textlink="">
      <cdr:nvSpPr>
        <cdr:cNvPr id="9011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010350" y="832393"/>
          <a:ext cx="1480919" cy="32265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9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27432" tIns="27432" rIns="27432" bIns="0" anchor="t" upright="1">
          <a:spAutoFit/>
        </a:bodyPr>
        <a:lstStyle xmlns:a="http://schemas.openxmlformats.org/drawingml/2006/main"/>
        <a:p xmlns:a="http://schemas.openxmlformats.org/drawingml/2006/main">
          <a:pPr algn="ctr" rtl="0">
            <a:lnSpc>
              <a:spcPts val="1100"/>
            </a:lnSpc>
            <a:defRPr sz="1000"/>
          </a:pPr>
          <a:r>
            <a:rPr lang="en-AU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95% confidence intervals</a:t>
          </a:r>
        </a:p>
        <a:p xmlns:a="http://schemas.openxmlformats.org/drawingml/2006/main">
          <a:pPr algn="ctr" rtl="0">
            <a:lnSpc>
              <a:spcPts val="1000"/>
            </a:lnSpc>
            <a:defRPr sz="1000"/>
          </a:pPr>
          <a:r>
            <a:rPr lang="en-AU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of predictions</a:t>
          </a:r>
        </a:p>
      </cdr:txBody>
    </cdr:sp>
  </cdr:relSizeAnchor>
  <cdr:relSizeAnchor xmlns:cdr="http://schemas.openxmlformats.org/drawingml/2006/chartDrawing">
    <cdr:from>
      <cdr:x>0.47178</cdr:x>
      <cdr:y>0.41248</cdr:y>
    </cdr:from>
    <cdr:to>
      <cdr:x>0.52676</cdr:x>
      <cdr:y>0.41248</cdr:y>
    </cdr:to>
    <cdr:sp macro="" textlink="">
      <cdr:nvSpPr>
        <cdr:cNvPr id="90114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1782502" y="908880"/>
          <a:ext cx="207731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AU"/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69850</xdr:rowOff>
    </xdr:from>
    <xdr:to>
      <xdr:col>0</xdr:col>
      <xdr:colOff>0</xdr:colOff>
      <xdr:row>29</xdr:row>
      <xdr:rowOff>76200</xdr:rowOff>
    </xdr:to>
    <xdr:graphicFrame macro="">
      <xdr:nvGraphicFramePr>
        <xdr:cNvPr id="6246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469900</xdr:colOff>
      <xdr:row>14</xdr:row>
      <xdr:rowOff>76200</xdr:rowOff>
    </xdr:from>
    <xdr:to>
      <xdr:col>11</xdr:col>
      <xdr:colOff>717550</xdr:colOff>
      <xdr:row>28</xdr:row>
      <xdr:rowOff>95250</xdr:rowOff>
    </xdr:to>
    <xdr:graphicFrame macro="">
      <xdr:nvGraphicFramePr>
        <xdr:cNvPr id="6247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0.24049</cdr:x>
      <cdr:y>0.51482</cdr:y>
    </cdr:from>
    <cdr:to>
      <cdr:x>0.31182</cdr:x>
      <cdr:y>0.51482</cdr:y>
    </cdr:to>
    <cdr:sp macro="" textlink="">
      <cdr:nvSpPr>
        <cdr:cNvPr id="64513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931539" y="1186678"/>
          <a:ext cx="276291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AU"/>
        </a:p>
      </cdr:txBody>
    </cdr:sp>
  </cdr:relSizeAnchor>
  <cdr:relSizeAnchor xmlns:cdr="http://schemas.openxmlformats.org/drawingml/2006/chartDrawing">
    <cdr:from>
      <cdr:x>0.24049</cdr:x>
      <cdr:y>0.60228</cdr:y>
    </cdr:from>
    <cdr:to>
      <cdr:x>0.31182</cdr:x>
      <cdr:y>0.60228</cdr:y>
    </cdr:to>
    <cdr:sp macro="" textlink="">
      <cdr:nvSpPr>
        <cdr:cNvPr id="64514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931539" y="1388294"/>
          <a:ext cx="276291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190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AU"/>
        </a:p>
      </cdr:txBody>
    </cdr:sp>
  </cdr:relSizeAnchor>
  <cdr:relSizeAnchor xmlns:cdr="http://schemas.openxmlformats.org/drawingml/2006/chartDrawing">
    <cdr:from>
      <cdr:x>0.33539</cdr:x>
      <cdr:y>0.47276</cdr:y>
    </cdr:from>
    <cdr:to>
      <cdr:x>0.49347</cdr:x>
      <cdr:y>0.54897</cdr:y>
    </cdr:to>
    <cdr:sp macro="" textlink="">
      <cdr:nvSpPr>
        <cdr:cNvPr id="64515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97002" y="1086733"/>
          <a:ext cx="611321" cy="17517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27432" tIns="27432" rIns="27432" bIns="0" anchor="t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AU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Fitted line</a:t>
          </a:r>
        </a:p>
      </cdr:txBody>
    </cdr:sp>
  </cdr:relSizeAnchor>
  <cdr:relSizeAnchor xmlns:cdr="http://schemas.openxmlformats.org/drawingml/2006/chartDrawing">
    <cdr:from>
      <cdr:x>0.33179</cdr:x>
      <cdr:y>0.56094</cdr:y>
    </cdr:from>
    <cdr:to>
      <cdr:x>0.65945</cdr:x>
      <cdr:y>0.63715</cdr:y>
    </cdr:to>
    <cdr:sp macro="" textlink="">
      <cdr:nvSpPr>
        <cdr:cNvPr id="64516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83066" y="1289433"/>
          <a:ext cx="1267142" cy="17517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27432" tIns="27432" rIns="27432" bIns="0" anchor="t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AU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95% CLs of fitted line</a:t>
          </a:r>
        </a:p>
      </cdr:txBody>
    </cdr: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69850</xdr:rowOff>
    </xdr:from>
    <xdr:to>
      <xdr:col>0</xdr:col>
      <xdr:colOff>0</xdr:colOff>
      <xdr:row>29</xdr:row>
      <xdr:rowOff>76200</xdr:rowOff>
    </xdr:to>
    <xdr:graphicFrame macro="">
      <xdr:nvGraphicFramePr>
        <xdr:cNvPr id="5939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31750</xdr:rowOff>
    </xdr:from>
    <xdr:to>
      <xdr:col>0</xdr:col>
      <xdr:colOff>0</xdr:colOff>
      <xdr:row>29</xdr:row>
      <xdr:rowOff>44450</xdr:rowOff>
    </xdr:to>
    <xdr:graphicFrame macro="">
      <xdr:nvGraphicFramePr>
        <xdr:cNvPr id="5940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16</xdr:row>
      <xdr:rowOff>57150</xdr:rowOff>
    </xdr:from>
    <xdr:to>
      <xdr:col>0</xdr:col>
      <xdr:colOff>0</xdr:colOff>
      <xdr:row>30</xdr:row>
      <xdr:rowOff>76200</xdr:rowOff>
    </xdr:to>
    <xdr:graphicFrame macro="">
      <xdr:nvGraphicFramePr>
        <xdr:cNvPr id="5940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450850</xdr:colOff>
      <xdr:row>16</xdr:row>
      <xdr:rowOff>146050</xdr:rowOff>
    </xdr:from>
    <xdr:to>
      <xdr:col>5</xdr:col>
      <xdr:colOff>336550</xdr:colOff>
      <xdr:row>30</xdr:row>
      <xdr:rowOff>95250</xdr:rowOff>
    </xdr:to>
    <xdr:graphicFrame macro="">
      <xdr:nvGraphicFramePr>
        <xdr:cNvPr id="5940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1</xdr:row>
          <xdr:rowOff>0</xdr:rowOff>
        </xdr:from>
        <xdr:to>
          <xdr:col>43</xdr:col>
          <xdr:colOff>0</xdr:colOff>
          <xdr:row>22</xdr:row>
          <xdr:rowOff>88900</xdr:rowOff>
        </xdr:to>
        <xdr:sp macro="" textlink="">
          <xdr:nvSpPr>
            <xdr:cNvPr id="59398" name="Object 6" hidden="1">
              <a:extLst>
                <a:ext uri="{63B3BB69-23CF-44E3-9099-C40C66FF867C}">
                  <a14:compatExt spid="_x0000_s593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0.21431</cdr:x>
      <cdr:y>0.53744</cdr:y>
    </cdr:from>
    <cdr:to>
      <cdr:x>0.25626</cdr:x>
      <cdr:y>0.53744</cdr:y>
    </cdr:to>
    <cdr:sp macro="" textlink="">
      <cdr:nvSpPr>
        <cdr:cNvPr id="614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728056" y="1184223"/>
          <a:ext cx="142537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AU"/>
        </a:p>
      </cdr:txBody>
    </cdr:sp>
  </cdr:relSizeAnchor>
  <cdr:relSizeAnchor xmlns:cdr="http://schemas.openxmlformats.org/drawingml/2006/chartDrawing">
    <cdr:from>
      <cdr:x>0.21431</cdr:x>
      <cdr:y>0.62734</cdr:y>
    </cdr:from>
    <cdr:to>
      <cdr:x>0.25626</cdr:x>
      <cdr:y>0.62734</cdr:y>
    </cdr:to>
    <cdr:sp macro="" textlink="">
      <cdr:nvSpPr>
        <cdr:cNvPr id="61444" name="Line 4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728056" y="1382322"/>
          <a:ext cx="142537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AU"/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247650</xdr:colOff>
      <xdr:row>9</xdr:row>
      <xdr:rowOff>133350</xdr:rowOff>
    </xdr:from>
    <xdr:to>
      <xdr:col>5</xdr:col>
      <xdr:colOff>209550</xdr:colOff>
      <xdr:row>23</xdr:row>
      <xdr:rowOff>127000</xdr:rowOff>
    </xdr:to>
    <xdr:graphicFrame macro="">
      <xdr:nvGraphicFramePr>
        <xdr:cNvPr id="5120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400050</xdr:colOff>
      <xdr:row>14</xdr:row>
      <xdr:rowOff>82550</xdr:rowOff>
    </xdr:from>
    <xdr:to>
      <xdr:col>22</xdr:col>
      <xdr:colOff>368300</xdr:colOff>
      <xdr:row>29</xdr:row>
      <xdr:rowOff>82550</xdr:rowOff>
    </xdr:to>
    <xdr:graphicFrame macro="">
      <xdr:nvGraphicFramePr>
        <xdr:cNvPr id="5120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127000</xdr:colOff>
      <xdr:row>8</xdr:row>
      <xdr:rowOff>82550</xdr:rowOff>
    </xdr:from>
    <xdr:to>
      <xdr:col>6</xdr:col>
      <xdr:colOff>266700</xdr:colOff>
      <xdr:row>25</xdr:row>
      <xdr:rowOff>95250</xdr:rowOff>
    </xdr:to>
    <xdr:graphicFrame macro="">
      <xdr:nvGraphicFramePr>
        <xdr:cNvPr id="7373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101600</xdr:colOff>
      <xdr:row>34</xdr:row>
      <xdr:rowOff>107950</xdr:rowOff>
    </xdr:from>
    <xdr:to>
      <xdr:col>6</xdr:col>
      <xdr:colOff>12700</xdr:colOff>
      <xdr:row>48</xdr:row>
      <xdr:rowOff>82550</xdr:rowOff>
    </xdr:to>
    <xdr:graphicFrame macro="">
      <xdr:nvGraphicFramePr>
        <xdr:cNvPr id="75782" name="Chart 10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361950</xdr:colOff>
      <xdr:row>34</xdr:row>
      <xdr:rowOff>120650</xdr:rowOff>
    </xdr:from>
    <xdr:to>
      <xdr:col>12</xdr:col>
      <xdr:colOff>38100</xdr:colOff>
      <xdr:row>49</xdr:row>
      <xdr:rowOff>0</xdr:rowOff>
    </xdr:to>
    <xdr:graphicFrame macro="">
      <xdr:nvGraphicFramePr>
        <xdr:cNvPr id="75783" name="Chart 10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520700</xdr:colOff>
      <xdr:row>14</xdr:row>
      <xdr:rowOff>57150</xdr:rowOff>
    </xdr:from>
    <xdr:to>
      <xdr:col>19</xdr:col>
      <xdr:colOff>349250</xdr:colOff>
      <xdr:row>28</xdr:row>
      <xdr:rowOff>12700</xdr:rowOff>
    </xdr:to>
    <xdr:graphicFrame macro="">
      <xdr:nvGraphicFramePr>
        <xdr:cNvPr id="75784" name="Chart 10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527050</xdr:colOff>
      <xdr:row>33</xdr:row>
      <xdr:rowOff>152400</xdr:rowOff>
    </xdr:from>
    <xdr:to>
      <xdr:col>17</xdr:col>
      <xdr:colOff>323850</xdr:colOff>
      <xdr:row>47</xdr:row>
      <xdr:rowOff>133350</xdr:rowOff>
    </xdr:to>
    <xdr:graphicFrame macro="">
      <xdr:nvGraphicFramePr>
        <xdr:cNvPr id="75785" name="Chart 10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0.22946</cdr:x>
      <cdr:y>0.10822</cdr:y>
    </cdr:from>
    <cdr:to>
      <cdr:x>0.90496</cdr:x>
      <cdr:y>0.71572</cdr:y>
    </cdr:to>
    <cdr:sp macro="" textlink="">
      <cdr:nvSpPr>
        <cdr:cNvPr id="76801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791202" y="247396"/>
          <a:ext cx="2329129" cy="138873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AU"/>
        </a:p>
      </cdr:txBody>
    </cdr: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184150</xdr:colOff>
      <xdr:row>6</xdr:row>
      <xdr:rowOff>133350</xdr:rowOff>
    </xdr:from>
    <xdr:to>
      <xdr:col>18</xdr:col>
      <xdr:colOff>0</xdr:colOff>
      <xdr:row>23</xdr:row>
      <xdr:rowOff>139700</xdr:rowOff>
    </xdr:to>
    <xdr:graphicFrame macro="">
      <xdr:nvGraphicFramePr>
        <xdr:cNvPr id="7782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0.1638</cdr:x>
      <cdr:y>0.08732</cdr:y>
    </cdr:from>
    <cdr:to>
      <cdr:x>0.91793</cdr:x>
      <cdr:y>0.76012</cdr:y>
    </cdr:to>
    <cdr:sp macro="" textlink="">
      <cdr:nvSpPr>
        <cdr:cNvPr id="78850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90651" y="236752"/>
          <a:ext cx="3179712" cy="182428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AU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Metallurgy/Plant%20Troubleshooting/010500%20tes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tim/My%20Documents/Statistics/Site%20trial%20data/Century/Production%20analysis%206-03/Working%20workbook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5tnapie/Documents/Statistics/MCSimSolver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OUT"/>
      <sheetName val="AS EASY AS.."/>
      <sheetName val="CALCULATION"/>
      <sheetName val="Man.entry"/>
      <sheetName val="Month to Date"/>
      <sheetName val="Module2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Database Shift"/>
      <sheetName val="Base data"/>
      <sheetName val="Correlations"/>
      <sheetName val="Rec.clusters"/>
      <sheetName val="Ore clusters"/>
      <sheetName val="t-tests"/>
      <sheetName val="Regre"/>
      <sheetName val="TS"/>
      <sheetName val="Silica"/>
      <sheetName val="Order"/>
      <sheetName val="Downtime"/>
    </sheetNames>
    <sheetDataSet>
      <sheetData sheetId="0"/>
      <sheetData sheetId="1">
        <row r="4">
          <cell r="B4" t="str">
            <v>Ore Blends</v>
          </cell>
          <cell r="L4" t="str">
            <v>Proportional Split</v>
          </cell>
          <cell r="R4" t="str">
            <v>ASSAYS</v>
          </cell>
          <cell r="CF4" t="str">
            <v>ASSAYS</v>
          </cell>
          <cell r="CM4" t="str">
            <v>DISTRIBUTION</v>
          </cell>
          <cell r="FP4" t="str">
            <v>ASSAYS</v>
          </cell>
          <cell r="HH4" t="str">
            <v>ASSAYS</v>
          </cell>
          <cell r="HO4" t="str">
            <v>DISTRIBUTION</v>
          </cell>
        </row>
        <row r="5">
          <cell r="IP5" t="str">
            <v>Downtime</v>
          </cell>
          <cell r="IQ5" t="str">
            <v>Availability</v>
          </cell>
          <cell r="IS5" t="str">
            <v>tpoh</v>
          </cell>
          <cell r="IT5" t="str">
            <v>ZnMUin</v>
          </cell>
          <cell r="IU5" t="str">
            <v>ZnMUout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"/>
      <sheetName val="OneVarMCSim"/>
      <sheetName val="TwoVarMCSim"/>
      <sheetName val="MainModule"/>
    </sheetNames>
    <definedNames>
      <definedName name="RANDOMNV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0.xml"/><Relationship Id="rId4" Type="http://schemas.openxmlformats.org/officeDocument/2006/relationships/image" Target="../media/image1.emf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1:F17"/>
  <sheetViews>
    <sheetView workbookViewId="0">
      <selection activeCell="A3" sqref="A3"/>
    </sheetView>
  </sheetViews>
  <sheetFormatPr defaultRowHeight="12.5"/>
  <cols>
    <col min="2" max="2" width="16.54296875" bestFit="1" customWidth="1"/>
    <col min="4" max="4" width="12.54296875" bestFit="1" customWidth="1"/>
    <col min="5" max="5" width="12.54296875" customWidth="1"/>
  </cols>
  <sheetData>
    <row r="1" spans="2:6" ht="13">
      <c r="B1" s="1" t="s">
        <v>0</v>
      </c>
      <c r="C1" s="4" t="s">
        <v>2</v>
      </c>
      <c r="D1" s="2" t="s">
        <v>1</v>
      </c>
      <c r="E1" s="2"/>
    </row>
    <row r="2" spans="2:6">
      <c r="B2" s="3">
        <v>0.85</v>
      </c>
      <c r="C2" s="3">
        <f>1/B2</f>
        <v>1.1764705882352942</v>
      </c>
      <c r="D2" s="3">
        <v>64.421576535266226</v>
      </c>
      <c r="E2" s="3"/>
      <c r="F2" s="3"/>
    </row>
    <row r="3" spans="2:6">
      <c r="B3" s="3">
        <v>1.06</v>
      </c>
      <c r="C3" s="3">
        <f t="shared" ref="C3:C17" si="0">1/B3</f>
        <v>0.94339622641509424</v>
      </c>
      <c r="D3" s="3">
        <v>63.144338238377465</v>
      </c>
      <c r="E3" s="3"/>
      <c r="F3" s="3"/>
    </row>
    <row r="4" spans="2:6">
      <c r="B4" s="3">
        <v>0.96</v>
      </c>
      <c r="C4" s="3">
        <f t="shared" si="0"/>
        <v>1.0416666666666667</v>
      </c>
      <c r="D4" s="3">
        <v>70.33747337224591</v>
      </c>
      <c r="E4" s="3"/>
      <c r="F4" s="3"/>
    </row>
    <row r="5" spans="2:6">
      <c r="B5" s="3">
        <v>0.91</v>
      </c>
      <c r="C5" s="3">
        <f t="shared" si="0"/>
        <v>1.0989010989010988</v>
      </c>
      <c r="D5" s="3">
        <v>68.707141080966736</v>
      </c>
      <c r="E5" s="3"/>
      <c r="F5" s="3"/>
    </row>
    <row r="6" spans="2:6">
      <c r="B6" s="3">
        <v>0.4</v>
      </c>
      <c r="C6" s="3">
        <f t="shared" si="0"/>
        <v>2.5</v>
      </c>
      <c r="D6" s="3">
        <v>58.482447411401793</v>
      </c>
      <c r="E6" s="3"/>
      <c r="F6" s="3"/>
    </row>
    <row r="7" spans="2:6">
      <c r="B7" s="3">
        <v>0.28000000000000003</v>
      </c>
      <c r="C7" s="3">
        <f t="shared" si="0"/>
        <v>3.5714285714285712</v>
      </c>
      <c r="D7" s="3">
        <v>51.225851539811075</v>
      </c>
      <c r="E7" s="3"/>
      <c r="F7" s="3"/>
    </row>
    <row r="8" spans="2:6">
      <c r="B8" s="3">
        <v>0.8</v>
      </c>
      <c r="C8" s="3">
        <f t="shared" si="0"/>
        <v>1.25</v>
      </c>
      <c r="D8" s="3">
        <v>70.112080052211368</v>
      </c>
      <c r="E8" s="3"/>
      <c r="F8" s="3"/>
    </row>
    <row r="9" spans="2:6">
      <c r="B9" s="3">
        <v>0.49</v>
      </c>
      <c r="C9" s="3">
        <f t="shared" si="0"/>
        <v>2.0408163265306123</v>
      </c>
      <c r="D9" s="3">
        <v>56.733420894598638</v>
      </c>
      <c r="E9" s="3"/>
      <c r="F9" s="3"/>
    </row>
    <row r="10" spans="2:6">
      <c r="B10" s="3">
        <v>0.2</v>
      </c>
      <c r="C10" s="3">
        <f t="shared" si="0"/>
        <v>5</v>
      </c>
      <c r="D10" s="3">
        <v>38.127212114272062</v>
      </c>
      <c r="E10" s="3"/>
      <c r="F10" s="3"/>
    </row>
    <row r="11" spans="2:6">
      <c r="B11" s="3">
        <v>1.3</v>
      </c>
      <c r="C11" s="3">
        <f t="shared" si="0"/>
        <v>0.76923076923076916</v>
      </c>
      <c r="D11" s="3">
        <v>72.318689426279576</v>
      </c>
      <c r="E11" s="3"/>
      <c r="F11" s="3"/>
    </row>
    <row r="12" spans="2:6">
      <c r="B12" s="3">
        <v>0.4</v>
      </c>
      <c r="C12" s="3">
        <f t="shared" si="0"/>
        <v>2.5</v>
      </c>
      <c r="D12" s="3">
        <v>50.981437229163191</v>
      </c>
      <c r="E12" s="3"/>
      <c r="F12" s="3"/>
    </row>
    <row r="13" spans="2:6">
      <c r="B13" s="3">
        <v>0.2</v>
      </c>
      <c r="C13" s="3">
        <f t="shared" si="0"/>
        <v>5</v>
      </c>
      <c r="D13" s="3">
        <v>37.095483304767228</v>
      </c>
      <c r="E13" s="3"/>
      <c r="F13" s="3"/>
    </row>
    <row r="14" spans="2:6">
      <c r="B14" s="3">
        <v>0.92</v>
      </c>
      <c r="C14" s="3">
        <f t="shared" si="0"/>
        <v>1.0869565217391304</v>
      </c>
      <c r="D14" s="3">
        <v>69.658011805783858</v>
      </c>
      <c r="E14" s="3"/>
      <c r="F14" s="3"/>
    </row>
    <row r="15" spans="2:6">
      <c r="B15" s="3">
        <v>0.21</v>
      </c>
      <c r="C15" s="3">
        <f t="shared" si="0"/>
        <v>4.7619047619047619</v>
      </c>
      <c r="D15" s="3">
        <v>45.458346584511446</v>
      </c>
      <c r="E15" s="3"/>
      <c r="F15" s="3"/>
    </row>
    <row r="16" spans="2:6">
      <c r="B16" s="3">
        <v>0.17</v>
      </c>
      <c r="C16" s="3">
        <f t="shared" si="0"/>
        <v>5.8823529411764701</v>
      </c>
      <c r="D16" s="3">
        <v>37.661336337023577</v>
      </c>
      <c r="E16" s="3"/>
      <c r="F16" s="3"/>
    </row>
    <row r="17" spans="2:6">
      <c r="B17" s="3">
        <v>0.31</v>
      </c>
      <c r="C17" s="3">
        <f t="shared" si="0"/>
        <v>3.2258064516129035</v>
      </c>
      <c r="D17" s="3">
        <v>57.615555931585504</v>
      </c>
      <c r="E17" s="3"/>
      <c r="F17" s="3"/>
    </row>
  </sheetData>
  <phoneticPr fontId="2" type="noConversion"/>
  <pageMargins left="0.75" right="0.75" top="1" bottom="1" header="0.5" footer="0.5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Q15"/>
  <sheetViews>
    <sheetView workbookViewId="0">
      <selection activeCell="A3" sqref="A3"/>
    </sheetView>
  </sheetViews>
  <sheetFormatPr defaultRowHeight="12.5"/>
  <cols>
    <col min="1" max="1" width="10.453125" customWidth="1"/>
    <col min="4" max="4" width="12" style="3" bestFit="1" customWidth="1"/>
  </cols>
  <sheetData>
    <row r="1" spans="1:17" ht="13">
      <c r="A1" s="9"/>
      <c r="B1" s="4" t="s">
        <v>3</v>
      </c>
      <c r="C1" s="4" t="s">
        <v>4</v>
      </c>
      <c r="D1" s="74" t="s">
        <v>7</v>
      </c>
      <c r="E1" s="4" t="s">
        <v>5</v>
      </c>
      <c r="F1" s="4" t="s">
        <v>6</v>
      </c>
      <c r="P1" s="9"/>
      <c r="Q1" s="4"/>
    </row>
    <row r="2" spans="1:17" ht="13">
      <c r="A2" s="9"/>
      <c r="B2" s="3">
        <v>7.1495903555588223</v>
      </c>
      <c r="C2" s="3">
        <v>0.53499990441630552</v>
      </c>
      <c r="D2" s="3">
        <f t="shared" ref="D2:D13" si="0">100*C2/B2</f>
        <v>7.4829448655102579</v>
      </c>
      <c r="E2" s="6">
        <f>LN(B2)</f>
        <v>1.9670550621357776</v>
      </c>
      <c r="F2" s="6">
        <f>LN(C2)</f>
        <v>-0.62548871074725765</v>
      </c>
      <c r="Q2" s="3"/>
    </row>
    <row r="3" spans="1:17" ht="13">
      <c r="A3" s="9"/>
      <c r="B3" s="3">
        <v>15.302374035374999</v>
      </c>
      <c r="C3" s="3">
        <v>0.77294703856997204</v>
      </c>
      <c r="D3" s="3">
        <f t="shared" si="0"/>
        <v>5.0511576620929866</v>
      </c>
      <c r="E3" s="6">
        <f t="shared" ref="E3:E13" si="1">LN(B3)</f>
        <v>2.7280079820722203</v>
      </c>
      <c r="F3" s="6">
        <f t="shared" ref="F3:F13" si="2">LN(C3)</f>
        <v>-0.25754474688166751</v>
      </c>
      <c r="Q3" s="3"/>
    </row>
    <row r="4" spans="1:17">
      <c r="B4" s="3">
        <v>29.492228634975586</v>
      </c>
      <c r="C4" s="3">
        <v>1.7201251216910967</v>
      </c>
      <c r="D4" s="3">
        <f t="shared" si="0"/>
        <v>5.8324690988295016</v>
      </c>
      <c r="E4" s="6">
        <f t="shared" si="1"/>
        <v>3.3841267925378662</v>
      </c>
      <c r="F4" s="6">
        <f t="shared" si="2"/>
        <v>0.5423970333488024</v>
      </c>
      <c r="Q4" s="3"/>
    </row>
    <row r="5" spans="1:17">
      <c r="B5" s="3">
        <v>60.701707322368428</v>
      </c>
      <c r="C5" s="3">
        <v>1.7926121858543571</v>
      </c>
      <c r="D5" s="3">
        <f t="shared" si="0"/>
        <v>2.9531495322435255</v>
      </c>
      <c r="E5" s="6">
        <f t="shared" si="1"/>
        <v>4.1059718248917747</v>
      </c>
      <c r="F5" s="6">
        <f t="shared" si="2"/>
        <v>0.58367387778388802</v>
      </c>
      <c r="Q5" s="3"/>
    </row>
    <row r="6" spans="1:17">
      <c r="B6" s="3">
        <v>105.39329335757141</v>
      </c>
      <c r="C6" s="3">
        <v>4.9700212535405113</v>
      </c>
      <c r="D6" s="3">
        <f t="shared" si="0"/>
        <v>4.715690244803862</v>
      </c>
      <c r="E6" s="6">
        <f t="shared" si="1"/>
        <v>4.6576990036991903</v>
      </c>
      <c r="F6" s="6">
        <f t="shared" si="2"/>
        <v>1.6034241164656937</v>
      </c>
      <c r="Q6" s="3"/>
    </row>
    <row r="7" spans="1:17">
      <c r="B7" s="3">
        <v>249.5410994888889</v>
      </c>
      <c r="C7" s="3">
        <v>7.3436000469138953</v>
      </c>
      <c r="D7" s="3">
        <f t="shared" si="0"/>
        <v>2.9428419053835571</v>
      </c>
      <c r="E7" s="6">
        <f t="shared" si="1"/>
        <v>5.5196236290358796</v>
      </c>
      <c r="F7" s="6">
        <f t="shared" si="2"/>
        <v>1.993829191992319</v>
      </c>
      <c r="Q7" s="3"/>
    </row>
    <row r="8" spans="1:17">
      <c r="B8" s="3">
        <v>0.1361188110027273</v>
      </c>
      <c r="C8" s="6">
        <v>1.0646900503721395E-2</v>
      </c>
      <c r="D8" s="3">
        <f t="shared" si="0"/>
        <v>7.821770132497023</v>
      </c>
      <c r="E8" s="6">
        <f t="shared" si="1"/>
        <v>-1.9942271643073048</v>
      </c>
      <c r="F8" s="6">
        <f t="shared" si="2"/>
        <v>-4.5424864616993066</v>
      </c>
      <c r="Q8" s="3"/>
    </row>
    <row r="9" spans="1:17">
      <c r="B9" s="3">
        <v>0.370309375973913</v>
      </c>
      <c r="C9" s="6">
        <v>2.1829369075754314E-2</v>
      </c>
      <c r="D9" s="3">
        <f t="shared" si="0"/>
        <v>5.8949004513707255</v>
      </c>
      <c r="E9" s="6">
        <f t="shared" si="1"/>
        <v>-0.99341647144276057</v>
      </c>
      <c r="F9" s="6">
        <f t="shared" si="2"/>
        <v>-3.8244990105441166</v>
      </c>
      <c r="Q9" s="3"/>
    </row>
    <row r="10" spans="1:17">
      <c r="B10" s="3">
        <v>0.66249934712158876</v>
      </c>
      <c r="C10" s="6">
        <v>3.3263986197291623E-2</v>
      </c>
      <c r="D10" s="3">
        <f t="shared" si="0"/>
        <v>5.020983996711271</v>
      </c>
      <c r="E10" s="6">
        <f t="shared" si="1"/>
        <v>-0.41173570659909253</v>
      </c>
      <c r="F10" s="6">
        <f t="shared" si="2"/>
        <v>-3.4032799628109016</v>
      </c>
      <c r="Q10" s="3"/>
    </row>
    <row r="11" spans="1:17">
      <c r="B11" s="3">
        <v>1.4228504602500001</v>
      </c>
      <c r="C11" s="6">
        <v>8.9435452883093389E-2</v>
      </c>
      <c r="D11" s="3">
        <f t="shared" si="0"/>
        <v>6.285653719884186</v>
      </c>
      <c r="E11" s="6">
        <f t="shared" si="1"/>
        <v>0.35266222591871871</v>
      </c>
      <c r="F11" s="6">
        <f t="shared" si="2"/>
        <v>-2.4142381107258166</v>
      </c>
      <c r="Q11" s="3"/>
    </row>
    <row r="12" spans="1:17">
      <c r="B12" s="3">
        <v>2.7773080154999996</v>
      </c>
      <c r="C12" s="6">
        <v>0.1660475650323319</v>
      </c>
      <c r="D12" s="3">
        <f t="shared" si="0"/>
        <v>5.9787234295090714</v>
      </c>
      <c r="E12" s="6">
        <f t="shared" si="1"/>
        <v>1.0214821188105252</v>
      </c>
      <c r="F12" s="6">
        <f t="shared" si="2"/>
        <v>-1.7954809953299418</v>
      </c>
      <c r="Q12" s="3"/>
    </row>
    <row r="13" spans="1:17">
      <c r="B13" s="3">
        <v>6.621945178999999</v>
      </c>
      <c r="C13" s="6">
        <v>0.16491374827514854</v>
      </c>
      <c r="D13" s="3">
        <f t="shared" si="0"/>
        <v>2.4904124666893224</v>
      </c>
      <c r="E13" s="6">
        <f t="shared" si="1"/>
        <v>1.8903891604740544</v>
      </c>
      <c r="F13" s="6">
        <f t="shared" si="2"/>
        <v>-1.8023326794829264</v>
      </c>
      <c r="Q13" s="3"/>
    </row>
    <row r="15" spans="1:17">
      <c r="C15" s="41" t="s">
        <v>370</v>
      </c>
      <c r="D15" s="3">
        <f>AVERAGE(D2:D13)</f>
        <v>5.2058914587937748</v>
      </c>
    </row>
  </sheetData>
  <phoneticPr fontId="2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80"/>
  <sheetViews>
    <sheetView workbookViewId="0">
      <selection activeCell="E19" sqref="E19"/>
    </sheetView>
  </sheetViews>
  <sheetFormatPr defaultRowHeight="12.5"/>
  <cols>
    <col min="2" max="2" width="10.54296875" style="20" bestFit="1" customWidth="1"/>
    <col min="3" max="3" width="9.1796875" style="98" customWidth="1"/>
  </cols>
  <sheetData>
    <row r="1" spans="2:3">
      <c r="B1" s="18" t="s">
        <v>369</v>
      </c>
      <c r="C1" s="19" t="s">
        <v>368</v>
      </c>
    </row>
    <row r="2" spans="2:3">
      <c r="B2" s="15">
        <v>22.222222222222221</v>
      </c>
      <c r="C2" s="15">
        <v>77.341924804112367</v>
      </c>
    </row>
    <row r="3" spans="2:3">
      <c r="B3" s="15">
        <v>23.853211009174313</v>
      </c>
      <c r="C3" s="15">
        <v>82.190579042337802</v>
      </c>
    </row>
    <row r="4" spans="2:3">
      <c r="B4" s="15">
        <v>25</v>
      </c>
      <c r="C4" s="15">
        <v>83.982930318563717</v>
      </c>
    </row>
    <row r="5" spans="2:3">
      <c r="B5" s="15">
        <v>25.806451612903224</v>
      </c>
      <c r="C5" s="15">
        <v>79.65320238753452</v>
      </c>
    </row>
    <row r="6" spans="2:3">
      <c r="B6" s="15">
        <v>27.777777777777779</v>
      </c>
      <c r="C6" s="15">
        <v>79.489400153895019</v>
      </c>
    </row>
    <row r="7" spans="2:3">
      <c r="B7" s="15">
        <v>28.571428571428569</v>
      </c>
      <c r="C7" s="15">
        <v>82.280605609561974</v>
      </c>
    </row>
    <row r="8" spans="2:3">
      <c r="B8" s="15">
        <v>28.571428571428569</v>
      </c>
      <c r="C8" s="15">
        <v>84.758402628023347</v>
      </c>
    </row>
    <row r="9" spans="2:3">
      <c r="B9" s="15">
        <v>28.571428571428569</v>
      </c>
      <c r="C9" s="15">
        <v>84.710503249292884</v>
      </c>
    </row>
    <row r="10" spans="2:3">
      <c r="B10" s="15">
        <v>28.571428571428569</v>
      </c>
      <c r="C10" s="15">
        <v>85.158263342753486</v>
      </c>
    </row>
    <row r="11" spans="2:3">
      <c r="B11" s="15">
        <v>28.571428571428569</v>
      </c>
      <c r="C11" s="15">
        <v>86.038920690541019</v>
      </c>
    </row>
    <row r="12" spans="2:3">
      <c r="B12" s="15">
        <v>29.268292682926834</v>
      </c>
      <c r="C12" s="15">
        <v>80.423705874362213</v>
      </c>
    </row>
    <row r="13" spans="2:3">
      <c r="B13" s="15">
        <v>30</v>
      </c>
      <c r="C13" s="15">
        <v>82.746583028461146</v>
      </c>
    </row>
    <row r="14" spans="2:3">
      <c r="B14" s="15">
        <v>30</v>
      </c>
      <c r="C14" s="15">
        <v>83.014092581989658</v>
      </c>
    </row>
    <row r="15" spans="2:3">
      <c r="B15" s="15">
        <v>32.5</v>
      </c>
      <c r="C15" s="15">
        <v>82.485063881762301</v>
      </c>
    </row>
    <row r="16" spans="2:3">
      <c r="B16" s="15">
        <v>32.72727272727272</v>
      </c>
      <c r="C16" s="15">
        <v>81.608904567486235</v>
      </c>
    </row>
    <row r="17" spans="2:3">
      <c r="B17" s="15">
        <v>33.333333333333329</v>
      </c>
      <c r="C17" s="15">
        <v>84.262952607507287</v>
      </c>
    </row>
    <row r="18" spans="2:3">
      <c r="B18" s="15">
        <v>33.333333333333329</v>
      </c>
      <c r="C18" s="15">
        <v>80.495047798006752</v>
      </c>
    </row>
    <row r="19" spans="2:3">
      <c r="B19" s="15">
        <v>33.333333333333329</v>
      </c>
      <c r="C19" s="15">
        <v>78.892211480054883</v>
      </c>
    </row>
    <row r="20" spans="2:3">
      <c r="B20" s="15">
        <v>33.333333333333329</v>
      </c>
      <c r="C20" s="15">
        <v>82.09056057106352</v>
      </c>
    </row>
    <row r="21" spans="2:3">
      <c r="B21" s="15">
        <v>33.333333333333329</v>
      </c>
      <c r="C21" s="15">
        <v>80.302572036754782</v>
      </c>
    </row>
    <row r="22" spans="2:3">
      <c r="B22" s="15">
        <v>35.365853658536579</v>
      </c>
      <c r="C22" s="15">
        <v>81.399448114464278</v>
      </c>
    </row>
    <row r="23" spans="2:3">
      <c r="B23" s="15">
        <v>35.643564356435647</v>
      </c>
      <c r="C23" s="15">
        <v>79.547620225869906</v>
      </c>
    </row>
    <row r="24" spans="2:3">
      <c r="B24" s="15">
        <v>37.391304347826086</v>
      </c>
      <c r="C24" s="15">
        <v>82.956331730255485</v>
      </c>
    </row>
    <row r="25" spans="2:3">
      <c r="B25" s="15">
        <v>37.5</v>
      </c>
      <c r="C25" s="15">
        <v>80.299759596532596</v>
      </c>
    </row>
    <row r="26" spans="2:3">
      <c r="B26" s="15">
        <v>37.5</v>
      </c>
      <c r="C26" s="15">
        <v>80.494567125111985</v>
      </c>
    </row>
    <row r="27" spans="2:3">
      <c r="B27" s="15">
        <v>37.5</v>
      </c>
      <c r="C27" s="15">
        <v>79.533427041972828</v>
      </c>
    </row>
    <row r="28" spans="2:3">
      <c r="B28" s="15">
        <v>37.5</v>
      </c>
      <c r="C28" s="15">
        <v>80.517656362494407</v>
      </c>
    </row>
    <row r="29" spans="2:3">
      <c r="B29" s="15">
        <v>37.5</v>
      </c>
      <c r="C29" s="15">
        <v>80.433449974756741</v>
      </c>
    </row>
    <row r="30" spans="2:3">
      <c r="B30" s="15">
        <v>37.5</v>
      </c>
      <c r="C30" s="15">
        <v>81.260660861017513</v>
      </c>
    </row>
    <row r="31" spans="2:3">
      <c r="B31" s="15">
        <v>37.5</v>
      </c>
      <c r="C31" s="15">
        <v>80.38120240913014</v>
      </c>
    </row>
    <row r="32" spans="2:3">
      <c r="B32" s="15">
        <v>38.144329896907216</v>
      </c>
      <c r="C32" s="15">
        <v>81.38421743525916</v>
      </c>
    </row>
    <row r="33" spans="2:3">
      <c r="B33" s="15">
        <v>38.461538461538467</v>
      </c>
      <c r="C33" s="15">
        <v>79.840684939874265</v>
      </c>
    </row>
    <row r="34" spans="2:3">
      <c r="B34" s="15">
        <v>40</v>
      </c>
      <c r="C34" s="15">
        <v>81.710408087269073</v>
      </c>
    </row>
    <row r="35" spans="2:3">
      <c r="B35" s="15">
        <v>40</v>
      </c>
      <c r="C35" s="15">
        <v>78.311618820519485</v>
      </c>
    </row>
    <row r="36" spans="2:3">
      <c r="B36" s="15">
        <v>40</v>
      </c>
      <c r="C36" s="15">
        <v>78.770509883775233</v>
      </c>
    </row>
    <row r="37" spans="2:3">
      <c r="B37" s="15">
        <v>40</v>
      </c>
      <c r="C37" s="15">
        <v>80.97978918926222</v>
      </c>
    </row>
    <row r="38" spans="2:3">
      <c r="B38" s="15">
        <v>40</v>
      </c>
      <c r="C38" s="15">
        <v>80.272120774451025</v>
      </c>
    </row>
    <row r="39" spans="2:3">
      <c r="B39" s="15">
        <v>40</v>
      </c>
      <c r="C39" s="15">
        <v>80.868422247276442</v>
      </c>
    </row>
    <row r="40" spans="2:3">
      <c r="B40" s="15">
        <v>40</v>
      </c>
      <c r="C40" s="15">
        <v>82.425685886139959</v>
      </c>
    </row>
    <row r="41" spans="2:3">
      <c r="B41" s="15">
        <v>40</v>
      </c>
      <c r="C41" s="15">
        <v>81.926243365020213</v>
      </c>
    </row>
    <row r="42" spans="2:3">
      <c r="B42" s="15">
        <v>40</v>
      </c>
      <c r="C42" s="15">
        <v>80.189325515318572</v>
      </c>
    </row>
    <row r="43" spans="2:3">
      <c r="B43" s="15">
        <v>40</v>
      </c>
      <c r="C43" s="15">
        <v>78.180082954935443</v>
      </c>
    </row>
    <row r="44" spans="2:3">
      <c r="B44" s="15">
        <v>40</v>
      </c>
      <c r="C44" s="15">
        <v>78.0811896462383</v>
      </c>
    </row>
    <row r="45" spans="2:3">
      <c r="B45" s="15">
        <v>40</v>
      </c>
      <c r="C45" s="15">
        <v>80.124483848497889</v>
      </c>
    </row>
    <row r="46" spans="2:3">
      <c r="B46" s="15">
        <v>40</v>
      </c>
      <c r="C46" s="15">
        <v>79.342847800443323</v>
      </c>
    </row>
    <row r="47" spans="2:3">
      <c r="B47" s="15">
        <v>40</v>
      </c>
      <c r="C47" s="15">
        <v>81.467793211406075</v>
      </c>
    </row>
    <row r="48" spans="2:3">
      <c r="B48" s="15">
        <v>40</v>
      </c>
      <c r="C48" s="15">
        <v>81.985429170958213</v>
      </c>
    </row>
    <row r="49" spans="2:3">
      <c r="B49" s="15">
        <v>40</v>
      </c>
      <c r="C49" s="15">
        <v>81.176500110655923</v>
      </c>
    </row>
    <row r="50" spans="2:3">
      <c r="B50" s="15">
        <v>40</v>
      </c>
      <c r="C50" s="15">
        <v>81.059325714737909</v>
      </c>
    </row>
    <row r="51" spans="2:3">
      <c r="B51" s="15">
        <v>40</v>
      </c>
      <c r="C51" s="15">
        <v>80.968775557420642</v>
      </c>
    </row>
    <row r="52" spans="2:3">
      <c r="B52" s="15">
        <v>40</v>
      </c>
      <c r="C52" s="15">
        <v>82.865701530130508</v>
      </c>
    </row>
    <row r="53" spans="2:3">
      <c r="B53" s="15">
        <v>40</v>
      </c>
      <c r="C53" s="15">
        <v>83.434844162940962</v>
      </c>
    </row>
    <row r="54" spans="2:3">
      <c r="B54" s="15">
        <v>40</v>
      </c>
      <c r="C54" s="15">
        <v>82.96391085193811</v>
      </c>
    </row>
    <row r="55" spans="2:3">
      <c r="B55" s="15">
        <v>40</v>
      </c>
      <c r="C55" s="15">
        <v>83.008599984303856</v>
      </c>
    </row>
    <row r="56" spans="2:3">
      <c r="B56" s="15">
        <v>40</v>
      </c>
      <c r="C56" s="15">
        <v>79.822975516933766</v>
      </c>
    </row>
    <row r="57" spans="2:3">
      <c r="B57" s="15">
        <v>40</v>
      </c>
      <c r="C57" s="15">
        <v>79.840258262887701</v>
      </c>
    </row>
    <row r="58" spans="2:3">
      <c r="B58" s="15">
        <v>40</v>
      </c>
      <c r="C58" s="15">
        <v>80.561288325777667</v>
      </c>
    </row>
    <row r="59" spans="2:3">
      <c r="B59" s="15">
        <v>40</v>
      </c>
      <c r="C59" s="15">
        <v>78.461350634249627</v>
      </c>
    </row>
    <row r="60" spans="2:3">
      <c r="B60" s="15">
        <v>40</v>
      </c>
      <c r="C60" s="15">
        <v>80.445792699042755</v>
      </c>
    </row>
    <row r="61" spans="2:3">
      <c r="B61" s="15">
        <v>40</v>
      </c>
      <c r="C61" s="15">
        <v>79.848993552832042</v>
      </c>
    </row>
    <row r="62" spans="2:3">
      <c r="B62" s="15">
        <v>40</v>
      </c>
      <c r="C62" s="15">
        <v>80.3824601035721</v>
      </c>
    </row>
    <row r="63" spans="2:3">
      <c r="B63" s="15">
        <v>40</v>
      </c>
      <c r="C63" s="15">
        <v>81.67016324590837</v>
      </c>
    </row>
    <row r="64" spans="2:3">
      <c r="B64" s="15">
        <v>40</v>
      </c>
      <c r="C64" s="15">
        <v>76.982279627754679</v>
      </c>
    </row>
    <row r="65" spans="2:3">
      <c r="B65" s="15">
        <v>40</v>
      </c>
      <c r="C65" s="15">
        <v>81.031268281200241</v>
      </c>
    </row>
    <row r="66" spans="2:3">
      <c r="B66" s="15">
        <v>40</v>
      </c>
      <c r="C66" s="15">
        <v>80.423825099088759</v>
      </c>
    </row>
    <row r="67" spans="2:3">
      <c r="B67" s="15">
        <v>40</v>
      </c>
      <c r="C67" s="15">
        <v>78.50483760869102</v>
      </c>
    </row>
    <row r="68" spans="2:3">
      <c r="B68" s="15">
        <v>40</v>
      </c>
      <c r="C68" s="15">
        <v>79.846614867856388</v>
      </c>
    </row>
    <row r="69" spans="2:3">
      <c r="B69" s="15">
        <v>40</v>
      </c>
      <c r="C69" s="15">
        <v>77.72288576001651</v>
      </c>
    </row>
    <row r="70" spans="2:3">
      <c r="B70" s="15">
        <v>40</v>
      </c>
      <c r="C70" s="15">
        <v>78.647784629815035</v>
      </c>
    </row>
    <row r="71" spans="2:3">
      <c r="B71" s="15">
        <v>40</v>
      </c>
      <c r="C71" s="15">
        <v>80.973633806827451</v>
      </c>
    </row>
    <row r="72" spans="2:3">
      <c r="B72" s="15">
        <v>40</v>
      </c>
      <c r="C72" s="15">
        <v>81.585140153073723</v>
      </c>
    </row>
    <row r="73" spans="2:3">
      <c r="B73" s="15">
        <v>40</v>
      </c>
      <c r="C73" s="15">
        <v>79.144908936853327</v>
      </c>
    </row>
    <row r="74" spans="2:3">
      <c r="B74" s="15">
        <v>40</v>
      </c>
      <c r="C74" s="15">
        <v>80.518318143954716</v>
      </c>
    </row>
    <row r="75" spans="2:3">
      <c r="B75" s="15">
        <v>40</v>
      </c>
      <c r="C75" s="15">
        <v>78.061754892438202</v>
      </c>
    </row>
    <row r="76" spans="2:3">
      <c r="B76" s="15">
        <v>40</v>
      </c>
      <c r="C76" s="15">
        <v>80.782541624081034</v>
      </c>
    </row>
    <row r="77" spans="2:3">
      <c r="B77" s="15">
        <v>40.384615384615387</v>
      </c>
      <c r="C77" s="15">
        <v>71.528159762451665</v>
      </c>
    </row>
    <row r="78" spans="2:3">
      <c r="B78" s="15">
        <v>40.983606557377044</v>
      </c>
      <c r="C78" s="15">
        <v>82.128736352520093</v>
      </c>
    </row>
    <row r="79" spans="2:3">
      <c r="B79" s="15">
        <v>41.17647058823529</v>
      </c>
      <c r="C79" s="15">
        <v>79.242478632451991</v>
      </c>
    </row>
    <row r="80" spans="2:3">
      <c r="B80" s="15"/>
      <c r="C80" s="15"/>
    </row>
    <row r="81" spans="2:3">
      <c r="B81" s="15">
        <v>41.379310344827594</v>
      </c>
      <c r="C81" s="15">
        <v>80.60615773732313</v>
      </c>
    </row>
    <row r="82" spans="2:3">
      <c r="B82" s="15">
        <v>41.666666666666671</v>
      </c>
      <c r="C82" s="15">
        <v>79.244856658528462</v>
      </c>
    </row>
    <row r="83" spans="2:3">
      <c r="B83" s="15">
        <v>41.666666666666671</v>
      </c>
      <c r="C83" s="15">
        <v>78.686060630921702</v>
      </c>
    </row>
    <row r="84" spans="2:3">
      <c r="B84" s="15">
        <v>42.857142857142854</v>
      </c>
      <c r="C84" s="15">
        <v>78.638363203214723</v>
      </c>
    </row>
    <row r="85" spans="2:3">
      <c r="B85" s="15">
        <v>42.857142857142854</v>
      </c>
      <c r="C85" s="15">
        <v>78.120434515687464</v>
      </c>
    </row>
    <row r="86" spans="2:3">
      <c r="B86" s="15">
        <v>42.857142857142854</v>
      </c>
      <c r="C86" s="15">
        <v>81.404190736407244</v>
      </c>
    </row>
    <row r="87" spans="2:3">
      <c r="B87" s="15">
        <v>42.857142857142854</v>
      </c>
      <c r="C87" s="15">
        <v>80.082314562843706</v>
      </c>
    </row>
    <row r="88" spans="2:3">
      <c r="B88" s="15">
        <v>42.857142857142854</v>
      </c>
      <c r="C88" s="15">
        <v>79.566316593221359</v>
      </c>
    </row>
    <row r="89" spans="2:3">
      <c r="B89" s="15">
        <v>42.857142857142854</v>
      </c>
      <c r="C89" s="15">
        <v>73.651624284399887</v>
      </c>
    </row>
    <row r="90" spans="2:3">
      <c r="B90" s="15">
        <v>42.857142857142854</v>
      </c>
      <c r="C90" s="15">
        <v>77.92594075604633</v>
      </c>
    </row>
    <row r="91" spans="2:3">
      <c r="B91" s="15">
        <v>42.857142857142854</v>
      </c>
      <c r="C91" s="15">
        <v>78.933926230061175</v>
      </c>
    </row>
    <row r="92" spans="2:3">
      <c r="B92" s="15">
        <v>42.857142857142854</v>
      </c>
      <c r="C92" s="15">
        <v>79.384700511526901</v>
      </c>
    </row>
    <row r="93" spans="2:3">
      <c r="B93" s="15">
        <v>42.857142857142854</v>
      </c>
      <c r="C93" s="15">
        <v>78.697488126956756</v>
      </c>
    </row>
    <row r="94" spans="2:3">
      <c r="B94" s="15">
        <v>42.857142857142854</v>
      </c>
      <c r="C94" s="15">
        <v>79.325269473612295</v>
      </c>
    </row>
    <row r="95" spans="2:3">
      <c r="B95" s="15">
        <v>43.478260869565219</v>
      </c>
      <c r="C95" s="15">
        <v>81.27921250345274</v>
      </c>
    </row>
    <row r="96" spans="2:3">
      <c r="B96" s="15">
        <v>43.63636363636364</v>
      </c>
      <c r="C96" s="15">
        <v>78.770089318809326</v>
      </c>
    </row>
    <row r="97" spans="2:3">
      <c r="B97" s="15">
        <v>43.661971830985919</v>
      </c>
      <c r="C97" s="15">
        <v>79.638625215880126</v>
      </c>
    </row>
    <row r="98" spans="2:3">
      <c r="B98" s="15">
        <v>44.444444444444443</v>
      </c>
      <c r="C98" s="15">
        <v>80.550051153820419</v>
      </c>
    </row>
    <row r="99" spans="2:3">
      <c r="B99" s="15">
        <v>44.827586206896555</v>
      </c>
      <c r="C99" s="15">
        <v>81.646138475356906</v>
      </c>
    </row>
    <row r="100" spans="2:3">
      <c r="B100" s="15">
        <v>45.112781954887218</v>
      </c>
      <c r="C100" s="15">
        <v>78.636142966519245</v>
      </c>
    </row>
    <row r="101" spans="2:3">
      <c r="B101" s="15">
        <v>45.454545454545453</v>
      </c>
      <c r="C101" s="15">
        <v>82.650078907391361</v>
      </c>
    </row>
    <row r="102" spans="2:3">
      <c r="B102" s="15">
        <v>45.454545454545453</v>
      </c>
      <c r="C102" s="15">
        <v>80.40584220493065</v>
      </c>
    </row>
    <row r="103" spans="2:3">
      <c r="B103" s="15">
        <v>45.454545454545453</v>
      </c>
      <c r="C103" s="15">
        <v>80.89000653078709</v>
      </c>
    </row>
    <row r="104" spans="2:3">
      <c r="B104" s="15">
        <v>45.454545454545453</v>
      </c>
      <c r="C104" s="15">
        <v>82.750126911412579</v>
      </c>
    </row>
    <row r="105" spans="2:3">
      <c r="B105" s="15">
        <v>45.454545454545453</v>
      </c>
      <c r="C105" s="15">
        <v>81.57369933299114</v>
      </c>
    </row>
    <row r="106" spans="2:3">
      <c r="B106" s="15">
        <v>45.454545454545453</v>
      </c>
      <c r="C106" s="15">
        <v>81.623808782235386</v>
      </c>
    </row>
    <row r="107" spans="2:3">
      <c r="B107" s="15">
        <v>45.454545454545453</v>
      </c>
      <c r="C107" s="15">
        <v>80.62798664508945</v>
      </c>
    </row>
    <row r="108" spans="2:3">
      <c r="B108" s="15">
        <v>45.454545454545453</v>
      </c>
      <c r="C108" s="15">
        <v>80.0229258803638</v>
      </c>
    </row>
    <row r="109" spans="2:3">
      <c r="B109" s="15">
        <v>45.454545454545453</v>
      </c>
      <c r="C109" s="15">
        <v>78.803861617518663</v>
      </c>
    </row>
    <row r="110" spans="2:3">
      <c r="B110" s="15">
        <v>45.454545454545453</v>
      </c>
      <c r="C110" s="15">
        <v>79.556133269382073</v>
      </c>
    </row>
    <row r="111" spans="2:3">
      <c r="B111" s="15">
        <v>45.454545454545453</v>
      </c>
      <c r="C111" s="15">
        <v>78.598679091251384</v>
      </c>
    </row>
    <row r="112" spans="2:3">
      <c r="B112" s="15">
        <v>45.454545454545453</v>
      </c>
      <c r="C112" s="15">
        <v>77.615233235718975</v>
      </c>
    </row>
    <row r="113" spans="2:3">
      <c r="B113" s="15">
        <v>45.454545454545453</v>
      </c>
      <c r="C113" s="15">
        <v>78.683210256090945</v>
      </c>
    </row>
    <row r="114" spans="2:3">
      <c r="B114" s="15">
        <v>45.454545454545453</v>
      </c>
      <c r="C114" s="15">
        <v>79.396566499910918</v>
      </c>
    </row>
    <row r="115" spans="2:3">
      <c r="B115" s="15">
        <v>45.454545454545453</v>
      </c>
      <c r="C115" s="15">
        <v>78.855450060568913</v>
      </c>
    </row>
    <row r="116" spans="2:3">
      <c r="B116" s="15">
        <v>45.454545454545453</v>
      </c>
      <c r="C116" s="15">
        <v>79.787714164221754</v>
      </c>
    </row>
    <row r="117" spans="2:3">
      <c r="B117" s="15">
        <v>45.454545454545453</v>
      </c>
      <c r="C117" s="15">
        <v>80.782112343485196</v>
      </c>
    </row>
    <row r="118" spans="2:3">
      <c r="B118" s="15">
        <v>45.454545454545453</v>
      </c>
      <c r="C118" s="15">
        <v>82.978756284923989</v>
      </c>
    </row>
    <row r="119" spans="2:3">
      <c r="B119" s="15">
        <v>45.454545454545453</v>
      </c>
      <c r="C119" s="15">
        <v>79.573791581601512</v>
      </c>
    </row>
    <row r="120" spans="2:3">
      <c r="B120" s="15">
        <v>45.454545454545453</v>
      </c>
      <c r="C120" s="15">
        <v>78.093237533512024</v>
      </c>
    </row>
    <row r="121" spans="2:3">
      <c r="B121" s="15">
        <v>45.454545454545453</v>
      </c>
      <c r="C121" s="15">
        <v>78.754397090966592</v>
      </c>
    </row>
    <row r="122" spans="2:3">
      <c r="B122" s="15">
        <v>46.511627906976742</v>
      </c>
      <c r="C122" s="15">
        <v>80.536202677417663</v>
      </c>
    </row>
    <row r="123" spans="2:3">
      <c r="B123" s="15">
        <v>46.564885496183209</v>
      </c>
      <c r="C123" s="15">
        <v>76.642994557082247</v>
      </c>
    </row>
    <row r="124" spans="2:3">
      <c r="B124" s="15">
        <v>47.311827956989241</v>
      </c>
      <c r="C124" s="15">
        <v>80.414252106385405</v>
      </c>
    </row>
    <row r="125" spans="2:3">
      <c r="B125" s="15">
        <v>49.315068493150683</v>
      </c>
      <c r="C125" s="15">
        <v>78.466275752888009</v>
      </c>
    </row>
    <row r="126" spans="2:3">
      <c r="B126" s="15">
        <v>50</v>
      </c>
      <c r="C126" s="15">
        <v>79.063679470661953</v>
      </c>
    </row>
    <row r="127" spans="2:3">
      <c r="B127" s="15">
        <v>50</v>
      </c>
      <c r="C127" s="15">
        <v>77.386329174551221</v>
      </c>
    </row>
    <row r="128" spans="2:3">
      <c r="B128" s="15">
        <v>50</v>
      </c>
      <c r="C128" s="15">
        <v>76.840482678558473</v>
      </c>
    </row>
    <row r="129" spans="2:3">
      <c r="B129" s="15">
        <v>50</v>
      </c>
      <c r="C129" s="15">
        <v>79.730101369582556</v>
      </c>
    </row>
    <row r="130" spans="2:3">
      <c r="B130" s="15">
        <v>50</v>
      </c>
      <c r="C130" s="15">
        <v>81.412123638831375</v>
      </c>
    </row>
    <row r="131" spans="2:3">
      <c r="B131" s="15">
        <v>50</v>
      </c>
      <c r="C131" s="15">
        <v>82.803300650816354</v>
      </c>
    </row>
    <row r="132" spans="2:3">
      <c r="B132" s="15">
        <v>50</v>
      </c>
      <c r="C132" s="15">
        <v>83.288391631290409</v>
      </c>
    </row>
    <row r="133" spans="2:3">
      <c r="B133" s="15">
        <v>50</v>
      </c>
      <c r="C133" s="15">
        <v>80.681424762025301</v>
      </c>
    </row>
    <row r="134" spans="2:3">
      <c r="B134" s="15">
        <v>50.847457627118651</v>
      </c>
      <c r="C134" s="15">
        <v>81.731614405473735</v>
      </c>
    </row>
    <row r="135" spans="2:3">
      <c r="B135" s="15">
        <v>51.515151515151516</v>
      </c>
      <c r="C135" s="15">
        <v>78.064304869051938</v>
      </c>
    </row>
    <row r="136" spans="2:3">
      <c r="B136" s="15">
        <v>51.807228915662648</v>
      </c>
      <c r="C136" s="15">
        <v>82.26309429635711</v>
      </c>
    </row>
    <row r="137" spans="2:3">
      <c r="B137" s="15">
        <v>52</v>
      </c>
      <c r="C137" s="15">
        <v>75.857849949556339</v>
      </c>
    </row>
    <row r="138" spans="2:3">
      <c r="B138" s="15">
        <v>52</v>
      </c>
      <c r="C138" s="15">
        <v>83.188223426996259</v>
      </c>
    </row>
    <row r="139" spans="2:3">
      <c r="B139" s="15">
        <v>52.777777777777779</v>
      </c>
      <c r="C139" s="15">
        <v>78.908126529300176</v>
      </c>
    </row>
    <row r="140" spans="2:3">
      <c r="B140" s="15">
        <v>53.63636363636364</v>
      </c>
      <c r="C140" s="15">
        <v>79.145509579602816</v>
      </c>
    </row>
    <row r="141" spans="2:3">
      <c r="B141" s="15">
        <v>55.555555555555557</v>
      </c>
      <c r="C141" s="15">
        <v>77.149725974656519</v>
      </c>
    </row>
    <row r="142" spans="2:3">
      <c r="B142" s="15">
        <v>57.142857142857139</v>
      </c>
      <c r="C142" s="15">
        <v>79.888969981422946</v>
      </c>
    </row>
    <row r="143" spans="2:3">
      <c r="B143" s="15">
        <v>57.142857142857153</v>
      </c>
      <c r="C143" s="15">
        <v>80.727211845976484</v>
      </c>
    </row>
    <row r="144" spans="2:3">
      <c r="B144" s="15">
        <v>58.260869565217398</v>
      </c>
      <c r="C144" s="15">
        <v>79.394760843638281</v>
      </c>
    </row>
    <row r="145" spans="2:3">
      <c r="B145" s="15">
        <v>60</v>
      </c>
      <c r="C145" s="15">
        <v>78.838879282346738</v>
      </c>
    </row>
    <row r="146" spans="2:3">
      <c r="B146" s="15">
        <v>60</v>
      </c>
      <c r="C146" s="15">
        <v>79.32388316044991</v>
      </c>
    </row>
    <row r="147" spans="2:3">
      <c r="B147" s="15">
        <v>60</v>
      </c>
      <c r="C147" s="15">
        <v>78.721678064992517</v>
      </c>
    </row>
    <row r="148" spans="2:3">
      <c r="B148" s="15">
        <v>60</v>
      </c>
      <c r="C148" s="15">
        <v>77.778290088757103</v>
      </c>
    </row>
    <row r="149" spans="2:3">
      <c r="B149" s="15">
        <v>60</v>
      </c>
      <c r="C149" s="15">
        <v>82.080186645269507</v>
      </c>
    </row>
    <row r="150" spans="2:3">
      <c r="B150" s="15">
        <v>62.5</v>
      </c>
      <c r="C150" s="15">
        <v>83.434364569381572</v>
      </c>
    </row>
    <row r="151" spans="2:3">
      <c r="B151" s="15">
        <v>66.666666666666657</v>
      </c>
      <c r="C151" s="15">
        <v>79.668444099571261</v>
      </c>
    </row>
    <row r="152" spans="2:3">
      <c r="B152" s="15">
        <v>66.666666666666657</v>
      </c>
      <c r="C152" s="15">
        <v>81.359658992682967</v>
      </c>
    </row>
    <row r="153" spans="2:3">
      <c r="B153" s="15">
        <v>66.666666666666657</v>
      </c>
      <c r="C153" s="15">
        <v>82.215736109945155</v>
      </c>
    </row>
    <row r="154" spans="2:3">
      <c r="B154" s="15">
        <v>71.428571428571431</v>
      </c>
      <c r="C154" s="15">
        <v>81.910998281480971</v>
      </c>
    </row>
    <row r="155" spans="2:3">
      <c r="B155" s="15">
        <v>72.222222222222214</v>
      </c>
      <c r="C155" s="15">
        <v>82.279054733493524</v>
      </c>
    </row>
    <row r="156" spans="2:3">
      <c r="B156" s="15">
        <v>72.727272727272734</v>
      </c>
      <c r="C156" s="15">
        <v>76.698131944052562</v>
      </c>
    </row>
    <row r="157" spans="2:3">
      <c r="B157" s="15">
        <v>75</v>
      </c>
      <c r="C157" s="15">
        <v>83.668070362359117</v>
      </c>
    </row>
    <row r="158" spans="2:3">
      <c r="B158" s="15">
        <v>75</v>
      </c>
      <c r="C158" s="15">
        <v>84.248483168761638</v>
      </c>
    </row>
    <row r="159" spans="2:3">
      <c r="B159" s="15">
        <v>75</v>
      </c>
      <c r="C159" s="15">
        <v>83.90533294665876</v>
      </c>
    </row>
    <row r="160" spans="2:3">
      <c r="B160" s="15">
        <v>75</v>
      </c>
      <c r="C160" s="15">
        <v>82.770981100059998</v>
      </c>
    </row>
    <row r="161" spans="2:3">
      <c r="B161" s="15">
        <v>88.888888888888886</v>
      </c>
      <c r="C161" s="15">
        <v>84.370741451000271</v>
      </c>
    </row>
    <row r="162" spans="2:3">
      <c r="B162" s="15">
        <v>100</v>
      </c>
      <c r="C162" s="15">
        <v>85.075557044832607</v>
      </c>
    </row>
    <row r="163" spans="2:3">
      <c r="B163" s="15">
        <v>100</v>
      </c>
      <c r="C163" s="15">
        <v>80.690357887573526</v>
      </c>
    </row>
    <row r="164" spans="2:3">
      <c r="B164" s="15">
        <v>100</v>
      </c>
      <c r="C164" s="15">
        <v>81.360176821485126</v>
      </c>
    </row>
    <row r="165" spans="2:3">
      <c r="B165" s="16"/>
      <c r="C165" s="47"/>
    </row>
    <row r="166" spans="2:3">
      <c r="B166" s="16"/>
      <c r="C166" s="47"/>
    </row>
    <row r="167" spans="2:3">
      <c r="B167" s="16"/>
      <c r="C167" s="47"/>
    </row>
    <row r="168" spans="2:3">
      <c r="B168" s="16"/>
      <c r="C168" s="47"/>
    </row>
    <row r="169" spans="2:3">
      <c r="B169" s="16"/>
      <c r="C169" s="47"/>
    </row>
    <row r="170" spans="2:3">
      <c r="B170" s="16"/>
      <c r="C170" s="47"/>
    </row>
    <row r="171" spans="2:3">
      <c r="B171" s="16"/>
      <c r="C171" s="47"/>
    </row>
    <row r="172" spans="2:3">
      <c r="B172" s="16"/>
      <c r="C172" s="47"/>
    </row>
    <row r="173" spans="2:3">
      <c r="B173" s="16"/>
      <c r="C173" s="47"/>
    </row>
    <row r="174" spans="2:3">
      <c r="B174" s="16"/>
      <c r="C174" s="47"/>
    </row>
    <row r="175" spans="2:3">
      <c r="B175" s="16"/>
      <c r="C175" s="47"/>
    </row>
    <row r="176" spans="2:3">
      <c r="B176" s="16"/>
      <c r="C176" s="47"/>
    </row>
    <row r="177" spans="2:3">
      <c r="B177" s="16"/>
      <c r="C177" s="47"/>
    </row>
    <row r="178" spans="2:3">
      <c r="B178" s="16"/>
      <c r="C178" s="47"/>
    </row>
    <row r="179" spans="2:3">
      <c r="B179" s="16"/>
      <c r="C179" s="47"/>
    </row>
    <row r="180" spans="2:3">
      <c r="B180" s="16"/>
      <c r="C180" s="47"/>
    </row>
  </sheetData>
  <phoneticPr fontId="2" type="noConversion"/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M39"/>
  <sheetViews>
    <sheetView showGridLines="0" workbookViewId="0">
      <selection activeCell="E1" sqref="E1"/>
    </sheetView>
  </sheetViews>
  <sheetFormatPr defaultRowHeight="12.5"/>
  <cols>
    <col min="1" max="1" width="20.7265625" customWidth="1"/>
    <col min="2" max="2" width="13.1796875" customWidth="1"/>
    <col min="3" max="3" width="5.7265625" customWidth="1"/>
    <col min="4" max="4" width="7.453125" customWidth="1"/>
    <col min="11" max="11" width="4.26953125" customWidth="1"/>
    <col min="12" max="24" width="7.7265625" customWidth="1"/>
  </cols>
  <sheetData>
    <row r="1" spans="1:39" ht="24" customHeight="1">
      <c r="A1" s="21" t="s">
        <v>34</v>
      </c>
      <c r="F1" s="22"/>
      <c r="G1" s="23" t="s">
        <v>35</v>
      </c>
      <c r="H1" s="112">
        <v>30</v>
      </c>
      <c r="I1" s="22"/>
      <c r="K1" s="16"/>
      <c r="L1" s="16"/>
      <c r="M1" s="24" t="s">
        <v>36</v>
      </c>
      <c r="N1" s="25">
        <f>(XMax-XMin)/(25-1)</f>
        <v>1.6666666666666673E-2</v>
      </c>
      <c r="O1" s="5" t="s">
        <v>37</v>
      </c>
      <c r="P1">
        <f>XMin</f>
        <v>1.2</v>
      </c>
    </row>
    <row r="2" spans="1:39" ht="13">
      <c r="C2" s="5"/>
      <c r="G2" t="s">
        <v>41</v>
      </c>
      <c r="K2" s="16"/>
      <c r="M2" s="24" t="s">
        <v>38</v>
      </c>
      <c r="N2" s="25">
        <f>(yMax-yMin)/(25-1)</f>
        <v>25</v>
      </c>
      <c r="O2" s="5" t="s">
        <v>39</v>
      </c>
      <c r="P2">
        <f>yMin</f>
        <v>700</v>
      </c>
    </row>
    <row r="3" spans="1:39" ht="13">
      <c r="A3" s="26" t="s">
        <v>40</v>
      </c>
      <c r="B3" s="27">
        <f>-0.206+0.705*x^2-0.0293*H1*x+0.0377*H1-0.000436*y^2/1000+0.00198*y-0.000837*x*y</f>
        <v>1.3546800000000001</v>
      </c>
      <c r="D3" s="27"/>
      <c r="E3" s="28"/>
      <c r="G3" t="s">
        <v>43</v>
      </c>
      <c r="H3" s="28"/>
      <c r="M3" s="29"/>
    </row>
    <row r="4" spans="1:39" ht="13">
      <c r="A4" s="30" t="s">
        <v>42</v>
      </c>
      <c r="B4" s="31">
        <v>1.2</v>
      </c>
      <c r="D4" s="32" t="str">
        <f>IF(ISERROR(SUM(M8:AK32)),"ERROR","")</f>
        <v/>
      </c>
      <c r="H4" s="33"/>
      <c r="O4" s="151" t="s">
        <v>459</v>
      </c>
    </row>
    <row r="5" spans="1:39" ht="13">
      <c r="A5" s="30" t="s">
        <v>44</v>
      </c>
      <c r="B5" s="31">
        <v>1.6</v>
      </c>
      <c r="D5" s="9" t="s">
        <v>45</v>
      </c>
      <c r="O5" s="151" t="s">
        <v>460</v>
      </c>
    </row>
    <row r="6" spans="1:39" ht="13">
      <c r="A6" s="34" t="s">
        <v>46</v>
      </c>
      <c r="B6" s="31">
        <v>700</v>
      </c>
      <c r="D6" s="9" t="s">
        <v>47</v>
      </c>
    </row>
    <row r="7" spans="1:39" ht="13">
      <c r="A7" s="34" t="s">
        <v>48</v>
      </c>
      <c r="B7" s="31">
        <v>1300</v>
      </c>
      <c r="D7" s="9" t="s">
        <v>458</v>
      </c>
      <c r="L7" s="35">
        <f>z</f>
        <v>1.3546800000000001</v>
      </c>
      <c r="M7" s="36">
        <f>yStart</f>
        <v>700</v>
      </c>
      <c r="N7" s="36">
        <f t="shared" ref="N7:AK7" si="0">M7+yStep</f>
        <v>725</v>
      </c>
      <c r="O7" s="36">
        <f t="shared" si="0"/>
        <v>750</v>
      </c>
      <c r="P7" s="36">
        <f t="shared" si="0"/>
        <v>775</v>
      </c>
      <c r="Q7" s="36">
        <f t="shared" si="0"/>
        <v>800</v>
      </c>
      <c r="R7" s="36">
        <f t="shared" si="0"/>
        <v>825</v>
      </c>
      <c r="S7" s="36">
        <f t="shared" si="0"/>
        <v>850</v>
      </c>
      <c r="T7" s="36">
        <f t="shared" si="0"/>
        <v>875</v>
      </c>
      <c r="U7" s="36">
        <f t="shared" si="0"/>
        <v>900</v>
      </c>
      <c r="V7" s="36">
        <f t="shared" si="0"/>
        <v>925</v>
      </c>
      <c r="W7" s="36">
        <f t="shared" si="0"/>
        <v>950</v>
      </c>
      <c r="X7" s="36">
        <f t="shared" si="0"/>
        <v>975</v>
      </c>
      <c r="Y7" s="36">
        <f t="shared" si="0"/>
        <v>1000</v>
      </c>
      <c r="Z7" s="36">
        <f t="shared" si="0"/>
        <v>1025</v>
      </c>
      <c r="AA7" s="36">
        <f t="shared" si="0"/>
        <v>1050</v>
      </c>
      <c r="AB7" s="36">
        <f t="shared" si="0"/>
        <v>1075</v>
      </c>
      <c r="AC7" s="36">
        <f t="shared" si="0"/>
        <v>1100</v>
      </c>
      <c r="AD7" s="36">
        <f t="shared" si="0"/>
        <v>1125</v>
      </c>
      <c r="AE7" s="36">
        <f t="shared" si="0"/>
        <v>1150</v>
      </c>
      <c r="AF7" s="36">
        <f t="shared" si="0"/>
        <v>1175</v>
      </c>
      <c r="AG7" s="36">
        <f t="shared" si="0"/>
        <v>1200</v>
      </c>
      <c r="AH7" s="36">
        <f t="shared" si="0"/>
        <v>1225</v>
      </c>
      <c r="AI7" s="36">
        <f t="shared" si="0"/>
        <v>1250</v>
      </c>
      <c r="AJ7" s="36">
        <f t="shared" si="0"/>
        <v>1275</v>
      </c>
      <c r="AK7" s="36">
        <f t="shared" si="0"/>
        <v>1300</v>
      </c>
      <c r="AM7" s="36">
        <f>yStart</f>
        <v>700</v>
      </c>
    </row>
    <row r="8" spans="1:39" ht="13">
      <c r="L8" s="36">
        <f>xStart</f>
        <v>1.2</v>
      </c>
      <c r="M8" s="25">
        <f t="dataTable" ref="M8:AK32" dt2D="1" dtr="0" r1="P2" r2="P1"/>
        <v>1.3546800000000001</v>
      </c>
      <c r="N8" s="25">
        <v>1.3635375000000003</v>
      </c>
      <c r="O8" s="25">
        <v>1.3718500000000002</v>
      </c>
      <c r="P8" s="25">
        <v>1.3796175000000002</v>
      </c>
      <c r="Q8" s="25">
        <v>1.3868400000000003</v>
      </c>
      <c r="R8" s="25">
        <v>1.3935175000000002</v>
      </c>
      <c r="S8" s="25">
        <v>1.3996500000000001</v>
      </c>
      <c r="T8" s="25">
        <v>1.4052375000000001</v>
      </c>
      <c r="U8" s="25">
        <v>1.41028</v>
      </c>
      <c r="V8" s="25">
        <v>1.4147775</v>
      </c>
      <c r="W8" s="25">
        <v>1.41873</v>
      </c>
      <c r="X8" s="25">
        <v>1.4221374999999998</v>
      </c>
      <c r="Y8" s="25">
        <v>1.4249999999999998</v>
      </c>
      <c r="Z8" s="25">
        <v>1.4273175000000002</v>
      </c>
      <c r="AA8" s="25">
        <v>1.4290900000000004</v>
      </c>
      <c r="AB8" s="25">
        <v>1.4303174999999999</v>
      </c>
      <c r="AC8" s="25">
        <v>1.431</v>
      </c>
      <c r="AD8" s="25">
        <v>1.4311375000000002</v>
      </c>
      <c r="AE8" s="25">
        <v>1.4307300000000003</v>
      </c>
      <c r="AF8" s="25">
        <v>1.4297774999999997</v>
      </c>
      <c r="AG8" s="25">
        <v>1.4282799999999998</v>
      </c>
      <c r="AH8" s="25">
        <v>1.4262375</v>
      </c>
      <c r="AI8" s="25">
        <v>1.4236500000000001</v>
      </c>
      <c r="AJ8" s="25">
        <v>1.4205175000000003</v>
      </c>
      <c r="AK8" s="25">
        <v>1.4168399999999997</v>
      </c>
      <c r="AM8" s="36">
        <f t="shared" ref="AM8:AM31" si="1">AM7+yStep</f>
        <v>725</v>
      </c>
    </row>
    <row r="9" spans="1:39" ht="13">
      <c r="L9" s="36">
        <f t="shared" ref="L9:L32" si="2">L8+xStep</f>
        <v>1.2166666666666666</v>
      </c>
      <c r="M9" s="25">
        <v>1.3586608333333332</v>
      </c>
      <c r="N9" s="25">
        <v>1.3671695833333333</v>
      </c>
      <c r="O9" s="25">
        <v>1.3751333333333333</v>
      </c>
      <c r="P9" s="25">
        <v>1.3825520833333336</v>
      </c>
      <c r="Q9" s="25">
        <v>1.3894258333333331</v>
      </c>
      <c r="R9" s="25">
        <v>1.3957545833333334</v>
      </c>
      <c r="S9" s="25">
        <v>1.4015383333333333</v>
      </c>
      <c r="T9" s="25">
        <v>1.4067770833333333</v>
      </c>
      <c r="U9" s="25">
        <v>1.411470833333333</v>
      </c>
      <c r="V9" s="25">
        <v>1.4156195833333332</v>
      </c>
      <c r="W9" s="25">
        <v>1.4192233333333333</v>
      </c>
      <c r="X9" s="25">
        <v>1.4222820833333327</v>
      </c>
      <c r="Y9" s="25">
        <v>1.424795833333333</v>
      </c>
      <c r="Z9" s="25">
        <v>1.4267645833333333</v>
      </c>
      <c r="AA9" s="25">
        <v>1.4281883333333336</v>
      </c>
      <c r="AB9" s="25">
        <v>1.429067083333333</v>
      </c>
      <c r="AC9" s="25">
        <v>1.429400833333333</v>
      </c>
      <c r="AD9" s="25">
        <v>1.4291895833333335</v>
      </c>
      <c r="AE9" s="25">
        <v>1.4284333333333334</v>
      </c>
      <c r="AF9" s="25">
        <v>1.427132083333333</v>
      </c>
      <c r="AG9" s="25">
        <v>1.4252858333333329</v>
      </c>
      <c r="AH9" s="25">
        <v>1.4228945833333331</v>
      </c>
      <c r="AI9" s="25">
        <v>1.4199583333333332</v>
      </c>
      <c r="AJ9" s="25">
        <v>1.4164770833333333</v>
      </c>
      <c r="AK9" s="25">
        <v>1.412450833333333</v>
      </c>
      <c r="AM9" s="36">
        <f t="shared" si="1"/>
        <v>750</v>
      </c>
    </row>
    <row r="10" spans="1:39" ht="13">
      <c r="L10" s="36">
        <f t="shared" si="2"/>
        <v>1.2333333333333332</v>
      </c>
      <c r="M10" s="25">
        <v>1.3630333333333331</v>
      </c>
      <c r="N10" s="25">
        <v>1.3711933333333333</v>
      </c>
      <c r="O10" s="25">
        <v>1.3788083333333332</v>
      </c>
      <c r="P10" s="25">
        <v>1.3858783333333333</v>
      </c>
      <c r="Q10" s="25">
        <v>1.3924033333333337</v>
      </c>
      <c r="R10" s="25">
        <v>1.3983833333333333</v>
      </c>
      <c r="S10" s="25">
        <v>1.4038183333333332</v>
      </c>
      <c r="T10" s="25">
        <v>1.4087083333333332</v>
      </c>
      <c r="U10" s="25">
        <v>1.4130533333333335</v>
      </c>
      <c r="V10" s="25">
        <v>1.4168533333333335</v>
      </c>
      <c r="W10" s="25">
        <v>1.4201083333333333</v>
      </c>
      <c r="X10" s="25">
        <v>1.4228183333333333</v>
      </c>
      <c r="Y10" s="25">
        <v>1.4249833333333335</v>
      </c>
      <c r="Z10" s="25">
        <v>1.4266033333333332</v>
      </c>
      <c r="AA10" s="25">
        <v>1.4276783333333334</v>
      </c>
      <c r="AB10" s="25">
        <v>1.4282083333333333</v>
      </c>
      <c r="AC10" s="25">
        <v>1.428193333333333</v>
      </c>
      <c r="AD10" s="25">
        <v>1.4276333333333333</v>
      </c>
      <c r="AE10" s="25">
        <v>1.4265283333333334</v>
      </c>
      <c r="AF10" s="25">
        <v>1.4248783333333332</v>
      </c>
      <c r="AG10" s="25">
        <v>1.4226833333333333</v>
      </c>
      <c r="AH10" s="25">
        <v>1.4199433333333336</v>
      </c>
      <c r="AI10" s="25">
        <v>1.4166583333333336</v>
      </c>
      <c r="AJ10" s="25">
        <v>1.4128283333333338</v>
      </c>
      <c r="AK10" s="25">
        <v>1.4084533333333333</v>
      </c>
      <c r="AM10" s="36">
        <f t="shared" si="1"/>
        <v>775</v>
      </c>
    </row>
    <row r="11" spans="1:39" ht="13">
      <c r="L11" s="36">
        <f t="shared" si="2"/>
        <v>1.2499999999999998</v>
      </c>
      <c r="M11" s="25">
        <v>1.3677974999999996</v>
      </c>
      <c r="N11" s="25">
        <v>1.3756087499999996</v>
      </c>
      <c r="O11" s="25">
        <v>1.3828749999999999</v>
      </c>
      <c r="P11" s="25">
        <v>1.3895962499999996</v>
      </c>
      <c r="Q11" s="25">
        <v>1.3957725000000001</v>
      </c>
      <c r="R11" s="25">
        <v>1.4014037499999996</v>
      </c>
      <c r="S11" s="25">
        <v>1.4064899999999998</v>
      </c>
      <c r="T11" s="25">
        <v>1.4110312499999993</v>
      </c>
      <c r="U11" s="25">
        <v>1.4150274999999997</v>
      </c>
      <c r="V11" s="25">
        <v>1.4184787499999998</v>
      </c>
      <c r="W11" s="25">
        <v>1.4213849999999999</v>
      </c>
      <c r="X11" s="25">
        <v>1.42374625</v>
      </c>
      <c r="Y11" s="25">
        <v>1.4255624999999996</v>
      </c>
      <c r="Z11" s="25">
        <v>1.4268337500000001</v>
      </c>
      <c r="AA11" s="25">
        <v>1.4275599999999997</v>
      </c>
      <c r="AB11" s="25">
        <v>1.4277412499999997</v>
      </c>
      <c r="AC11" s="25">
        <v>1.4273774999999997</v>
      </c>
      <c r="AD11" s="25">
        <v>1.4264687499999997</v>
      </c>
      <c r="AE11" s="25">
        <v>1.4250149999999997</v>
      </c>
      <c r="AF11" s="25">
        <v>1.4230162499999994</v>
      </c>
      <c r="AG11" s="25">
        <v>1.4204724999999996</v>
      </c>
      <c r="AH11" s="25">
        <v>1.4173837499999997</v>
      </c>
      <c r="AI11" s="25">
        <v>1.4137499999999998</v>
      </c>
      <c r="AJ11" s="25">
        <v>1.4095712499999999</v>
      </c>
      <c r="AK11" s="25">
        <v>1.4048474999999996</v>
      </c>
      <c r="AM11" s="36">
        <f t="shared" si="1"/>
        <v>800</v>
      </c>
    </row>
    <row r="12" spans="1:39" ht="13">
      <c r="L12" s="36">
        <f t="shared" si="2"/>
        <v>1.2666666666666664</v>
      </c>
      <c r="M12" s="25">
        <v>1.372953333333333</v>
      </c>
      <c r="N12" s="25">
        <v>1.3804158333333332</v>
      </c>
      <c r="O12" s="25">
        <v>1.3873333333333333</v>
      </c>
      <c r="P12" s="25">
        <v>1.3937058333333332</v>
      </c>
      <c r="Q12" s="25">
        <v>1.3995333333333337</v>
      </c>
      <c r="R12" s="25">
        <v>1.4048158333333332</v>
      </c>
      <c r="S12" s="25">
        <v>1.4095533333333332</v>
      </c>
      <c r="T12" s="25">
        <v>1.413745833333333</v>
      </c>
      <c r="U12" s="25">
        <v>1.4173933333333335</v>
      </c>
      <c r="V12" s="25">
        <v>1.4204958333333333</v>
      </c>
      <c r="W12" s="25">
        <v>1.4230533333333333</v>
      </c>
      <c r="X12" s="25">
        <v>1.4250658333333333</v>
      </c>
      <c r="Y12" s="25">
        <v>1.4265333333333334</v>
      </c>
      <c r="Z12" s="25">
        <v>1.4274558333333334</v>
      </c>
      <c r="AA12" s="25">
        <v>1.4278333333333335</v>
      </c>
      <c r="AB12" s="25">
        <v>1.4276658333333334</v>
      </c>
      <c r="AC12" s="25">
        <v>1.4269533333333331</v>
      </c>
      <c r="AD12" s="25">
        <v>1.4256958333333334</v>
      </c>
      <c r="AE12" s="25">
        <v>1.4238933333333335</v>
      </c>
      <c r="AF12" s="25">
        <v>1.4215458333333333</v>
      </c>
      <c r="AG12" s="25">
        <v>1.4186533333333333</v>
      </c>
      <c r="AH12" s="25">
        <v>1.4152158333333336</v>
      </c>
      <c r="AI12" s="25">
        <v>1.4112333333333336</v>
      </c>
      <c r="AJ12" s="25">
        <v>1.4067058333333338</v>
      </c>
      <c r="AK12" s="25">
        <v>1.4016333333333333</v>
      </c>
      <c r="AM12" s="36">
        <f t="shared" si="1"/>
        <v>825</v>
      </c>
    </row>
    <row r="13" spans="1:39" ht="13">
      <c r="L13" s="36">
        <f t="shared" si="2"/>
        <v>1.283333333333333</v>
      </c>
      <c r="M13" s="25">
        <v>1.3785008333333328</v>
      </c>
      <c r="N13" s="25">
        <v>1.3856145833333331</v>
      </c>
      <c r="O13" s="25">
        <v>1.3921833333333336</v>
      </c>
      <c r="P13" s="25">
        <v>1.3982070833333331</v>
      </c>
      <c r="Q13" s="25">
        <v>1.4036858333333333</v>
      </c>
      <c r="R13" s="25">
        <v>1.408619583333333</v>
      </c>
      <c r="S13" s="25">
        <v>1.4130083333333334</v>
      </c>
      <c r="T13" s="25">
        <v>1.4168520833333331</v>
      </c>
      <c r="U13" s="25">
        <v>1.4201508333333333</v>
      </c>
      <c r="V13" s="25">
        <v>1.4229045833333331</v>
      </c>
      <c r="W13" s="25">
        <v>1.4251133333333335</v>
      </c>
      <c r="X13" s="25">
        <v>1.4267770833333335</v>
      </c>
      <c r="Y13" s="25">
        <v>1.4278958333333331</v>
      </c>
      <c r="Z13" s="25">
        <v>1.4284695833333336</v>
      </c>
      <c r="AA13" s="25">
        <v>1.4284983333333334</v>
      </c>
      <c r="AB13" s="25">
        <v>1.4279820833333332</v>
      </c>
      <c r="AC13" s="25">
        <v>1.4269208333333334</v>
      </c>
      <c r="AD13" s="25">
        <v>1.4253145833333332</v>
      </c>
      <c r="AE13" s="25">
        <v>1.4231633333333333</v>
      </c>
      <c r="AF13" s="25">
        <v>1.420467083333333</v>
      </c>
      <c r="AG13" s="25">
        <v>1.4172258333333332</v>
      </c>
      <c r="AH13" s="25">
        <v>1.4134395833333335</v>
      </c>
      <c r="AI13" s="25">
        <v>1.4091083333333334</v>
      </c>
      <c r="AJ13" s="25">
        <v>1.4042320833333337</v>
      </c>
      <c r="AK13" s="25">
        <v>1.3988108333333331</v>
      </c>
      <c r="AM13" s="36">
        <f t="shared" si="1"/>
        <v>850</v>
      </c>
    </row>
    <row r="14" spans="1:39" ht="13">
      <c r="L14" s="36">
        <f t="shared" si="2"/>
        <v>1.2999999999999996</v>
      </c>
      <c r="M14" s="25">
        <v>1.3844399999999997</v>
      </c>
      <c r="N14" s="25">
        <v>1.3912049999999998</v>
      </c>
      <c r="O14" s="25">
        <v>1.3974250000000001</v>
      </c>
      <c r="P14" s="25">
        <v>1.4030999999999998</v>
      </c>
      <c r="Q14" s="25">
        <v>1.4082300000000001</v>
      </c>
      <c r="R14" s="25">
        <v>1.4128149999999997</v>
      </c>
      <c r="S14" s="25">
        <v>1.416855</v>
      </c>
      <c r="T14" s="25">
        <v>1.4203499999999996</v>
      </c>
      <c r="U14" s="25">
        <v>1.4232999999999998</v>
      </c>
      <c r="V14" s="25">
        <v>1.425705</v>
      </c>
      <c r="W14" s="25">
        <v>1.4275650000000002</v>
      </c>
      <c r="X14" s="25">
        <v>1.4288800000000001</v>
      </c>
      <c r="Y14" s="25">
        <v>1.4296499999999999</v>
      </c>
      <c r="Z14" s="25">
        <v>1.4298749999999998</v>
      </c>
      <c r="AA14" s="25">
        <v>1.4295549999999999</v>
      </c>
      <c r="AB14" s="25">
        <v>1.4286899999999998</v>
      </c>
      <c r="AC14" s="25">
        <v>1.4272800000000001</v>
      </c>
      <c r="AD14" s="25">
        <v>1.425325</v>
      </c>
      <c r="AE14" s="25">
        <v>1.422825</v>
      </c>
      <c r="AF14" s="25">
        <v>1.4197799999999998</v>
      </c>
      <c r="AG14" s="25">
        <v>1.4161899999999998</v>
      </c>
      <c r="AH14" s="25">
        <v>1.4120550000000001</v>
      </c>
      <c r="AI14" s="25">
        <v>1.407375</v>
      </c>
      <c r="AJ14" s="25">
        <v>1.4021500000000002</v>
      </c>
      <c r="AK14" s="25">
        <v>1.39638</v>
      </c>
      <c r="AM14" s="36">
        <f t="shared" si="1"/>
        <v>875</v>
      </c>
    </row>
    <row r="15" spans="1:39" ht="13">
      <c r="L15" s="36">
        <f t="shared" si="2"/>
        <v>1.3166666666666662</v>
      </c>
      <c r="M15" s="25">
        <v>1.3907708333333328</v>
      </c>
      <c r="N15" s="25">
        <v>1.3971870833333333</v>
      </c>
      <c r="O15" s="25">
        <v>1.4030583333333331</v>
      </c>
      <c r="P15" s="25">
        <v>1.4083845833333331</v>
      </c>
      <c r="Q15" s="25">
        <v>1.4131658333333337</v>
      </c>
      <c r="R15" s="25">
        <v>1.4174020833333332</v>
      </c>
      <c r="S15" s="25">
        <v>1.4210933333333329</v>
      </c>
      <c r="T15" s="25">
        <v>1.4242395833333332</v>
      </c>
      <c r="U15" s="25">
        <v>1.4268408333333333</v>
      </c>
      <c r="V15" s="25">
        <v>1.4288970833333334</v>
      </c>
      <c r="W15" s="25">
        <v>1.4304083333333331</v>
      </c>
      <c r="X15" s="25">
        <v>1.4313745833333331</v>
      </c>
      <c r="Y15" s="25">
        <v>1.4317958333333334</v>
      </c>
      <c r="Z15" s="25">
        <v>1.4316720833333332</v>
      </c>
      <c r="AA15" s="25">
        <v>1.4310033333333334</v>
      </c>
      <c r="AB15" s="25">
        <v>1.4297895833333334</v>
      </c>
      <c r="AC15" s="25">
        <v>1.4280308333333329</v>
      </c>
      <c r="AD15" s="25">
        <v>1.4257270833333333</v>
      </c>
      <c r="AE15" s="25">
        <v>1.4228783333333335</v>
      </c>
      <c r="AF15" s="25">
        <v>1.4194845833333332</v>
      </c>
      <c r="AG15" s="25">
        <v>1.4155458333333333</v>
      </c>
      <c r="AH15" s="25">
        <v>1.4110620833333336</v>
      </c>
      <c r="AI15" s="25">
        <v>1.4060333333333335</v>
      </c>
      <c r="AJ15" s="25">
        <v>1.4004595833333338</v>
      </c>
      <c r="AK15" s="25">
        <v>1.3943408333333334</v>
      </c>
      <c r="AM15" s="36">
        <f t="shared" si="1"/>
        <v>900</v>
      </c>
    </row>
    <row r="16" spans="1:39" ht="13">
      <c r="L16" s="36">
        <f t="shared" si="2"/>
        <v>1.3333333333333328</v>
      </c>
      <c r="M16" s="25">
        <v>1.3974933333333328</v>
      </c>
      <c r="N16" s="25">
        <v>1.4035608333333329</v>
      </c>
      <c r="O16" s="25">
        <v>1.4090833333333332</v>
      </c>
      <c r="P16" s="25">
        <v>1.4140608333333331</v>
      </c>
      <c r="Q16" s="25">
        <v>1.4184933333333332</v>
      </c>
      <c r="R16" s="25">
        <v>1.422380833333333</v>
      </c>
      <c r="S16" s="25">
        <v>1.4257233333333332</v>
      </c>
      <c r="T16" s="25">
        <v>1.4285208333333328</v>
      </c>
      <c r="U16" s="25">
        <v>1.430773333333333</v>
      </c>
      <c r="V16" s="25">
        <v>1.4324808333333332</v>
      </c>
      <c r="W16" s="25">
        <v>1.4336433333333334</v>
      </c>
      <c r="X16" s="25">
        <v>1.4342608333333333</v>
      </c>
      <c r="Y16" s="25">
        <v>1.434333333333333</v>
      </c>
      <c r="Z16" s="25">
        <v>1.4338608333333331</v>
      </c>
      <c r="AA16" s="25">
        <v>1.4328433333333332</v>
      </c>
      <c r="AB16" s="25">
        <v>1.4312808333333331</v>
      </c>
      <c r="AC16" s="25">
        <v>1.4291733333333332</v>
      </c>
      <c r="AD16" s="25">
        <v>1.426520833333333</v>
      </c>
      <c r="AE16" s="25">
        <v>1.4233233333333333</v>
      </c>
      <c r="AF16" s="25">
        <v>1.4195808333333331</v>
      </c>
      <c r="AG16" s="25">
        <v>1.4152933333333331</v>
      </c>
      <c r="AH16" s="25">
        <v>1.4104608333333333</v>
      </c>
      <c r="AI16" s="25">
        <v>1.4050833333333332</v>
      </c>
      <c r="AJ16" s="25">
        <v>1.3991608333333336</v>
      </c>
      <c r="AK16" s="25">
        <v>1.3926933333333331</v>
      </c>
      <c r="AM16" s="36">
        <f t="shared" si="1"/>
        <v>925</v>
      </c>
    </row>
    <row r="17" spans="12:39" ht="13">
      <c r="L17" s="36">
        <f t="shared" si="2"/>
        <v>1.3499999999999994</v>
      </c>
      <c r="M17" s="25">
        <v>1.4046074999999996</v>
      </c>
      <c r="N17" s="25">
        <v>1.4103262499999998</v>
      </c>
      <c r="O17" s="25">
        <v>1.4155</v>
      </c>
      <c r="P17" s="25">
        <v>1.4201287499999997</v>
      </c>
      <c r="Q17" s="25">
        <v>1.4242125000000001</v>
      </c>
      <c r="R17" s="25">
        <v>1.4277512499999996</v>
      </c>
      <c r="S17" s="25">
        <v>1.4307449999999999</v>
      </c>
      <c r="T17" s="25">
        <v>1.4331937499999996</v>
      </c>
      <c r="U17" s="25">
        <v>1.4350974999999999</v>
      </c>
      <c r="V17" s="25">
        <v>1.43645625</v>
      </c>
      <c r="W17" s="25">
        <v>1.43727</v>
      </c>
      <c r="X17" s="25">
        <v>1.4375387500000001</v>
      </c>
      <c r="Y17" s="25">
        <v>1.4372624999999999</v>
      </c>
      <c r="Z17" s="25">
        <v>1.4364412499999999</v>
      </c>
      <c r="AA17" s="25">
        <v>1.4350749999999999</v>
      </c>
      <c r="AB17" s="25">
        <v>1.4331637499999998</v>
      </c>
      <c r="AC17" s="25">
        <v>1.4307075</v>
      </c>
      <c r="AD17" s="25">
        <v>1.42770625</v>
      </c>
      <c r="AE17" s="25">
        <v>1.4241600000000001</v>
      </c>
      <c r="AF17" s="25">
        <v>1.4200687499999998</v>
      </c>
      <c r="AG17" s="25">
        <v>1.4154324999999999</v>
      </c>
      <c r="AH17" s="25">
        <v>1.4102512500000002</v>
      </c>
      <c r="AI17" s="25">
        <v>1.4045250000000002</v>
      </c>
      <c r="AJ17" s="25">
        <v>1.3982537500000003</v>
      </c>
      <c r="AK17" s="25">
        <v>1.3914374999999999</v>
      </c>
      <c r="AM17" s="36">
        <f t="shared" si="1"/>
        <v>950</v>
      </c>
    </row>
    <row r="18" spans="12:39" ht="13">
      <c r="L18" s="36">
        <f t="shared" si="2"/>
        <v>1.366666666666666</v>
      </c>
      <c r="M18" s="25">
        <v>1.4121133333333333</v>
      </c>
      <c r="N18" s="25">
        <v>1.4174833333333334</v>
      </c>
      <c r="O18" s="25">
        <v>1.4223083333333335</v>
      </c>
      <c r="P18" s="25">
        <v>1.4265883333333336</v>
      </c>
      <c r="Q18" s="25">
        <v>1.4303233333333334</v>
      </c>
      <c r="R18" s="25">
        <v>1.4335133333333334</v>
      </c>
      <c r="S18" s="25">
        <v>1.4361583333333332</v>
      </c>
      <c r="T18" s="25">
        <v>1.4382583333333334</v>
      </c>
      <c r="U18" s="25">
        <v>1.4398133333333332</v>
      </c>
      <c r="V18" s="25">
        <v>1.4408233333333333</v>
      </c>
      <c r="W18" s="25">
        <v>1.4412883333333335</v>
      </c>
      <c r="X18" s="25">
        <v>1.441208333333333</v>
      </c>
      <c r="Y18" s="25">
        <v>1.4405833333333338</v>
      </c>
      <c r="Z18" s="25">
        <v>1.4394133333333337</v>
      </c>
      <c r="AA18" s="25">
        <v>1.4376983333333337</v>
      </c>
      <c r="AB18" s="25">
        <v>1.4354383333333334</v>
      </c>
      <c r="AC18" s="25">
        <v>1.4326333333333334</v>
      </c>
      <c r="AD18" s="25">
        <v>1.4292833333333337</v>
      </c>
      <c r="AE18" s="25">
        <v>1.4253883333333337</v>
      </c>
      <c r="AF18" s="25">
        <v>1.4209483333333333</v>
      </c>
      <c r="AG18" s="25">
        <v>1.4159633333333332</v>
      </c>
      <c r="AH18" s="25">
        <v>1.4104333333333334</v>
      </c>
      <c r="AI18" s="25">
        <v>1.4043583333333336</v>
      </c>
      <c r="AJ18" s="25">
        <v>1.3977383333333337</v>
      </c>
      <c r="AK18" s="25">
        <v>1.3905733333333332</v>
      </c>
      <c r="AM18" s="36">
        <f t="shared" si="1"/>
        <v>975</v>
      </c>
    </row>
    <row r="19" spans="12:39" ht="13">
      <c r="L19" s="36">
        <f t="shared" si="2"/>
        <v>1.3833333333333326</v>
      </c>
      <c r="M19" s="25">
        <v>1.4200108333333326</v>
      </c>
      <c r="N19" s="25">
        <v>1.4250320833333328</v>
      </c>
      <c r="O19" s="25">
        <v>1.4295083333333332</v>
      </c>
      <c r="P19" s="25">
        <v>1.4334395833333327</v>
      </c>
      <c r="Q19" s="25">
        <v>1.4368258333333332</v>
      </c>
      <c r="R19" s="25">
        <v>1.4396670833333327</v>
      </c>
      <c r="S19" s="25">
        <v>1.441963333333333</v>
      </c>
      <c r="T19" s="25">
        <v>1.4437145833333327</v>
      </c>
      <c r="U19" s="25">
        <v>1.444920833333333</v>
      </c>
      <c r="V19" s="25">
        <v>1.445582083333333</v>
      </c>
      <c r="W19" s="25">
        <v>1.4456983333333333</v>
      </c>
      <c r="X19" s="25">
        <v>1.4452695833333331</v>
      </c>
      <c r="Y19" s="25">
        <v>1.4442958333333329</v>
      </c>
      <c r="Z19" s="25">
        <v>1.4427770833333329</v>
      </c>
      <c r="AA19" s="25">
        <v>1.4407133333333331</v>
      </c>
      <c r="AB19" s="25">
        <v>1.438104583333333</v>
      </c>
      <c r="AC19" s="25">
        <v>1.4349508333333332</v>
      </c>
      <c r="AD19" s="25">
        <v>1.4312520833333329</v>
      </c>
      <c r="AE19" s="25">
        <v>1.427008333333333</v>
      </c>
      <c r="AF19" s="25">
        <v>1.4222195833333329</v>
      </c>
      <c r="AG19" s="25">
        <v>1.416885833333333</v>
      </c>
      <c r="AH19" s="25">
        <v>1.4110070833333332</v>
      </c>
      <c r="AI19" s="25">
        <v>1.4045833333333333</v>
      </c>
      <c r="AJ19" s="25">
        <v>1.3976145833333335</v>
      </c>
      <c r="AK19" s="25">
        <v>1.3901008333333329</v>
      </c>
      <c r="AM19" s="36">
        <f t="shared" si="1"/>
        <v>1000</v>
      </c>
    </row>
    <row r="20" spans="12:39" ht="13">
      <c r="L20" s="36">
        <f t="shared" si="2"/>
        <v>1.3999999999999992</v>
      </c>
      <c r="M20" s="25">
        <v>1.4282999999999999</v>
      </c>
      <c r="N20" s="25">
        <v>1.4329725</v>
      </c>
      <c r="O20" s="25">
        <v>1.4371</v>
      </c>
      <c r="P20" s="25">
        <v>1.4406825000000003</v>
      </c>
      <c r="Q20" s="25">
        <v>1.4437199999999999</v>
      </c>
      <c r="R20" s="25">
        <v>1.4462125000000001</v>
      </c>
      <c r="S20" s="25">
        <v>1.4481600000000001</v>
      </c>
      <c r="T20" s="25">
        <v>1.4495625000000001</v>
      </c>
      <c r="U20" s="25">
        <v>1.4504199999999998</v>
      </c>
      <c r="V20" s="25">
        <v>1.4507325</v>
      </c>
      <c r="W20" s="25">
        <v>1.4505000000000001</v>
      </c>
      <c r="X20" s="25">
        <v>1.4497224999999996</v>
      </c>
      <c r="Y20" s="25">
        <v>1.4484000000000004</v>
      </c>
      <c r="Z20" s="25">
        <v>1.4465325000000002</v>
      </c>
      <c r="AA20" s="25">
        <v>1.4441200000000005</v>
      </c>
      <c r="AB20" s="25">
        <v>1.4411624999999999</v>
      </c>
      <c r="AC20" s="25">
        <v>1.4376599999999999</v>
      </c>
      <c r="AD20" s="25">
        <v>1.4336125000000004</v>
      </c>
      <c r="AE20" s="25">
        <v>1.4290200000000004</v>
      </c>
      <c r="AF20" s="25">
        <v>1.4238824999999999</v>
      </c>
      <c r="AG20" s="25">
        <v>1.4181999999999999</v>
      </c>
      <c r="AH20" s="25">
        <v>1.4119725000000001</v>
      </c>
      <c r="AI20" s="25">
        <v>1.4052000000000002</v>
      </c>
      <c r="AJ20" s="25">
        <v>1.3978825000000004</v>
      </c>
      <c r="AK20" s="25">
        <v>1.39002</v>
      </c>
      <c r="AM20" s="36">
        <f t="shared" si="1"/>
        <v>1025</v>
      </c>
    </row>
    <row r="21" spans="12:39" ht="13">
      <c r="L21" s="36">
        <f t="shared" si="2"/>
        <v>1.4166666666666659</v>
      </c>
      <c r="M21" s="25">
        <v>1.4369808333333327</v>
      </c>
      <c r="N21" s="25">
        <v>1.4413045833333329</v>
      </c>
      <c r="O21" s="25">
        <v>1.4450833333333328</v>
      </c>
      <c r="P21" s="25">
        <v>1.448317083333333</v>
      </c>
      <c r="Q21" s="25">
        <v>1.4510058333333329</v>
      </c>
      <c r="R21" s="25">
        <v>1.453149583333333</v>
      </c>
      <c r="S21" s="25">
        <v>1.4547483333333329</v>
      </c>
      <c r="T21" s="25">
        <v>1.4558020833333329</v>
      </c>
      <c r="U21" s="25">
        <v>1.4563108333333328</v>
      </c>
      <c r="V21" s="25">
        <v>1.4562745833333328</v>
      </c>
      <c r="W21" s="25">
        <v>1.4556933333333331</v>
      </c>
      <c r="X21" s="25">
        <v>1.4545670833333326</v>
      </c>
      <c r="Y21" s="25">
        <v>1.4528958333333333</v>
      </c>
      <c r="Z21" s="25">
        <v>1.450679583333333</v>
      </c>
      <c r="AA21" s="25">
        <v>1.4479183333333332</v>
      </c>
      <c r="AB21" s="25">
        <v>1.4446120833333327</v>
      </c>
      <c r="AC21" s="25">
        <v>1.4407608333333328</v>
      </c>
      <c r="AD21" s="25">
        <v>1.4363645833333332</v>
      </c>
      <c r="AE21" s="25">
        <v>1.4314233333333333</v>
      </c>
      <c r="AF21" s="25">
        <v>1.4259370833333327</v>
      </c>
      <c r="AG21" s="25">
        <v>1.4199058333333328</v>
      </c>
      <c r="AH21" s="25">
        <v>1.413329583333333</v>
      </c>
      <c r="AI21" s="25">
        <v>1.4062083333333331</v>
      </c>
      <c r="AJ21" s="25">
        <v>1.3985420833333333</v>
      </c>
      <c r="AK21" s="25">
        <v>1.3903308333333328</v>
      </c>
      <c r="AM21" s="36">
        <f t="shared" si="1"/>
        <v>1050</v>
      </c>
    </row>
    <row r="22" spans="12:39" ht="13">
      <c r="L22" s="36">
        <f t="shared" si="2"/>
        <v>1.4333333333333325</v>
      </c>
      <c r="M22" s="25">
        <v>1.446053333333333</v>
      </c>
      <c r="N22" s="25">
        <v>1.450028333333333</v>
      </c>
      <c r="O22" s="25">
        <v>1.4534583333333329</v>
      </c>
      <c r="P22" s="25">
        <v>1.4563433333333331</v>
      </c>
      <c r="Q22" s="25">
        <v>1.4586833333333331</v>
      </c>
      <c r="R22" s="25">
        <v>1.4604783333333331</v>
      </c>
      <c r="S22" s="25">
        <v>1.4617283333333329</v>
      </c>
      <c r="T22" s="25">
        <v>1.462433333333333</v>
      </c>
      <c r="U22" s="25">
        <v>1.4625933333333327</v>
      </c>
      <c r="V22" s="25">
        <v>1.4622083333333329</v>
      </c>
      <c r="W22" s="25">
        <v>1.461278333333333</v>
      </c>
      <c r="X22" s="25">
        <v>1.4598033333333327</v>
      </c>
      <c r="Y22" s="25">
        <v>1.4577833333333332</v>
      </c>
      <c r="Z22" s="25">
        <v>1.4552183333333333</v>
      </c>
      <c r="AA22" s="25">
        <v>1.4521083333333333</v>
      </c>
      <c r="AB22" s="25">
        <v>1.4484533333333329</v>
      </c>
      <c r="AC22" s="25">
        <v>1.4442533333333329</v>
      </c>
      <c r="AD22" s="25">
        <v>1.4395083333333334</v>
      </c>
      <c r="AE22" s="25">
        <v>1.4342183333333334</v>
      </c>
      <c r="AF22" s="25">
        <v>1.4283833333333327</v>
      </c>
      <c r="AG22" s="25">
        <v>1.4220033333333328</v>
      </c>
      <c r="AH22" s="25">
        <v>1.415078333333333</v>
      </c>
      <c r="AI22" s="25">
        <v>1.4076083333333331</v>
      </c>
      <c r="AJ22" s="25">
        <v>1.3995933333333332</v>
      </c>
      <c r="AK22" s="25">
        <v>1.3910333333333329</v>
      </c>
      <c r="AM22" s="36">
        <f t="shared" si="1"/>
        <v>1075</v>
      </c>
    </row>
    <row r="23" spans="12:39" ht="13">
      <c r="L23" s="36">
        <f t="shared" si="2"/>
        <v>1.4499999999999991</v>
      </c>
      <c r="M23" s="25">
        <v>1.4555174999999994</v>
      </c>
      <c r="N23" s="25">
        <v>1.4591437499999995</v>
      </c>
      <c r="O23" s="25">
        <v>1.4622250000000001</v>
      </c>
      <c r="P23" s="25">
        <v>1.4647612499999996</v>
      </c>
      <c r="Q23" s="25">
        <v>1.4667524999999997</v>
      </c>
      <c r="R23" s="25">
        <v>1.4681987499999996</v>
      </c>
      <c r="S23" s="25">
        <v>1.4690999999999999</v>
      </c>
      <c r="T23" s="25">
        <v>1.4694562499999997</v>
      </c>
      <c r="U23" s="25">
        <v>1.4692674999999999</v>
      </c>
      <c r="V23" s="25">
        <v>1.4685337499999995</v>
      </c>
      <c r="W23" s="25">
        <v>1.4672549999999998</v>
      </c>
      <c r="X23" s="25">
        <v>1.4654312499999997</v>
      </c>
      <c r="Y23" s="25">
        <v>1.4630624999999999</v>
      </c>
      <c r="Z23" s="25">
        <v>1.4601487499999999</v>
      </c>
      <c r="AA23" s="25">
        <v>1.45669</v>
      </c>
      <c r="AB23" s="25">
        <v>1.4526862499999995</v>
      </c>
      <c r="AC23" s="25">
        <v>1.4481375000000001</v>
      </c>
      <c r="AD23" s="25">
        <v>1.44304375</v>
      </c>
      <c r="AE23" s="25">
        <v>1.437405</v>
      </c>
      <c r="AF23" s="25">
        <v>1.4312212499999999</v>
      </c>
      <c r="AG23" s="25">
        <v>1.4244924999999999</v>
      </c>
      <c r="AH23" s="25">
        <v>1.4172187499999997</v>
      </c>
      <c r="AI23" s="25">
        <v>1.4094000000000002</v>
      </c>
      <c r="AJ23" s="25">
        <v>1.40103625</v>
      </c>
      <c r="AK23" s="25">
        <v>1.3921275</v>
      </c>
      <c r="AM23" s="36">
        <f t="shared" si="1"/>
        <v>1100</v>
      </c>
    </row>
    <row r="24" spans="12:39" ht="13">
      <c r="L24" s="36">
        <f t="shared" si="2"/>
        <v>1.4666666666666657</v>
      </c>
      <c r="M24" s="25">
        <v>1.4653733333333321</v>
      </c>
      <c r="N24" s="25">
        <v>1.4686508333333324</v>
      </c>
      <c r="O24" s="25">
        <v>1.4713833333333328</v>
      </c>
      <c r="P24" s="25">
        <v>1.4735708333333324</v>
      </c>
      <c r="Q24" s="25">
        <v>1.4752133333333326</v>
      </c>
      <c r="R24" s="25">
        <v>1.4763108333333324</v>
      </c>
      <c r="S24" s="25">
        <v>1.4768633333333328</v>
      </c>
      <c r="T24" s="25">
        <v>1.4768708333333322</v>
      </c>
      <c r="U24" s="25">
        <v>1.4763333333333326</v>
      </c>
      <c r="V24" s="25">
        <v>1.4752508333333327</v>
      </c>
      <c r="W24" s="25">
        <v>1.4736233333333328</v>
      </c>
      <c r="X24" s="25">
        <v>1.4714508333333329</v>
      </c>
      <c r="Y24" s="25">
        <v>1.4687333333333326</v>
      </c>
      <c r="Z24" s="25">
        <v>1.4654708333333326</v>
      </c>
      <c r="AA24" s="25">
        <v>1.4616633333333329</v>
      </c>
      <c r="AB24" s="25">
        <v>1.4573108333333327</v>
      </c>
      <c r="AC24" s="25">
        <v>1.4524133333333329</v>
      </c>
      <c r="AD24" s="25">
        <v>1.4469708333333327</v>
      </c>
      <c r="AE24" s="25">
        <v>1.4409833333333328</v>
      </c>
      <c r="AF24" s="25">
        <v>1.4344508333333326</v>
      </c>
      <c r="AG24" s="25">
        <v>1.4273733333333327</v>
      </c>
      <c r="AH24" s="25">
        <v>1.4197508333333331</v>
      </c>
      <c r="AI24" s="25">
        <v>1.411583333333333</v>
      </c>
      <c r="AJ24" s="25">
        <v>1.4028708333333333</v>
      </c>
      <c r="AK24" s="25">
        <v>1.3936133333333327</v>
      </c>
      <c r="AM24" s="36">
        <f t="shared" si="1"/>
        <v>1125</v>
      </c>
    </row>
    <row r="25" spans="12:39" ht="13">
      <c r="L25" s="36">
        <f t="shared" si="2"/>
        <v>1.4833333333333323</v>
      </c>
      <c r="M25" s="25">
        <v>1.4756208333333323</v>
      </c>
      <c r="N25" s="25">
        <v>1.4785495833333324</v>
      </c>
      <c r="O25" s="25">
        <v>1.4809333333333328</v>
      </c>
      <c r="P25" s="25">
        <v>1.4827720833333324</v>
      </c>
      <c r="Q25" s="25">
        <v>1.4840658333333328</v>
      </c>
      <c r="R25" s="25">
        <v>1.4848145833333324</v>
      </c>
      <c r="S25" s="25">
        <v>1.4850183333333327</v>
      </c>
      <c r="T25" s="25">
        <v>1.4846770833333323</v>
      </c>
      <c r="U25" s="25">
        <v>1.4837908333333327</v>
      </c>
      <c r="V25" s="25">
        <v>1.4823595833333327</v>
      </c>
      <c r="W25" s="25">
        <v>1.4803833333333329</v>
      </c>
      <c r="X25" s="25">
        <v>1.4778620833333329</v>
      </c>
      <c r="Y25" s="25">
        <v>1.4747958333333326</v>
      </c>
      <c r="Z25" s="25">
        <v>1.4711845833333326</v>
      </c>
      <c r="AA25" s="25">
        <v>1.4670283333333327</v>
      </c>
      <c r="AB25" s="25">
        <v>1.4623270833333326</v>
      </c>
      <c r="AC25" s="25">
        <v>1.4570808333333329</v>
      </c>
      <c r="AD25" s="25">
        <v>1.4512895833333328</v>
      </c>
      <c r="AE25" s="25">
        <v>1.4449533333333329</v>
      </c>
      <c r="AF25" s="25">
        <v>1.4380720833333327</v>
      </c>
      <c r="AG25" s="25">
        <v>1.4306458333333327</v>
      </c>
      <c r="AH25" s="25">
        <v>1.422674583333333</v>
      </c>
      <c r="AI25" s="25">
        <v>1.414158333333333</v>
      </c>
      <c r="AJ25" s="25">
        <v>1.4050970833333332</v>
      </c>
      <c r="AK25" s="25">
        <v>1.3954908333333329</v>
      </c>
      <c r="AM25" s="36">
        <f t="shared" si="1"/>
        <v>1150</v>
      </c>
    </row>
    <row r="26" spans="12:39" ht="13">
      <c r="L26" s="36">
        <f t="shared" si="2"/>
        <v>1.4999999999999989</v>
      </c>
      <c r="M26" s="25">
        <v>1.4862599999999988</v>
      </c>
      <c r="N26" s="25">
        <v>1.4888399999999993</v>
      </c>
      <c r="O26" s="25">
        <v>1.4908749999999991</v>
      </c>
      <c r="P26" s="25">
        <v>1.4923649999999991</v>
      </c>
      <c r="Q26" s="25">
        <v>1.4933099999999995</v>
      </c>
      <c r="R26" s="25">
        <v>1.4937099999999992</v>
      </c>
      <c r="S26" s="25">
        <v>1.4935649999999991</v>
      </c>
      <c r="T26" s="25">
        <v>1.4928749999999991</v>
      </c>
      <c r="U26" s="25">
        <v>1.4916399999999994</v>
      </c>
      <c r="V26" s="25">
        <v>1.4898599999999995</v>
      </c>
      <c r="W26" s="25">
        <v>1.4875349999999992</v>
      </c>
      <c r="X26" s="25">
        <v>1.4846649999999992</v>
      </c>
      <c r="Y26" s="25">
        <v>1.4812499999999995</v>
      </c>
      <c r="Z26" s="25">
        <v>1.4772899999999993</v>
      </c>
      <c r="AA26" s="25">
        <v>1.4727849999999996</v>
      </c>
      <c r="AB26" s="25">
        <v>1.4677349999999996</v>
      </c>
      <c r="AC26" s="25">
        <v>1.4621399999999991</v>
      </c>
      <c r="AD26" s="25">
        <v>1.4559999999999995</v>
      </c>
      <c r="AE26" s="25">
        <v>1.4493149999999997</v>
      </c>
      <c r="AF26" s="25">
        <v>1.4420849999999994</v>
      </c>
      <c r="AG26" s="25">
        <v>1.4343099999999995</v>
      </c>
      <c r="AH26" s="25">
        <v>1.4259899999999999</v>
      </c>
      <c r="AI26" s="25">
        <v>1.4171249999999997</v>
      </c>
      <c r="AJ26" s="25">
        <v>1.407715</v>
      </c>
      <c r="AK26" s="25">
        <v>1.3977599999999997</v>
      </c>
      <c r="AM26" s="36">
        <f t="shared" si="1"/>
        <v>1175</v>
      </c>
    </row>
    <row r="27" spans="12:39" ht="13">
      <c r="L27" s="36">
        <f t="shared" si="2"/>
        <v>1.5166666666666655</v>
      </c>
      <c r="M27" s="25">
        <v>1.4972908333333321</v>
      </c>
      <c r="N27" s="25">
        <v>1.4995220833333323</v>
      </c>
      <c r="O27" s="25">
        <v>1.5012083333333326</v>
      </c>
      <c r="P27" s="25">
        <v>1.5023495833333325</v>
      </c>
      <c r="Q27" s="25">
        <v>1.5029458333333328</v>
      </c>
      <c r="R27" s="25">
        <v>1.5029970833333324</v>
      </c>
      <c r="S27" s="25">
        <v>1.5025033333333326</v>
      </c>
      <c r="T27" s="25">
        <v>1.5014645833333322</v>
      </c>
      <c r="U27" s="25">
        <v>1.4998808333333324</v>
      </c>
      <c r="V27" s="25">
        <v>1.4977520833333327</v>
      </c>
      <c r="W27" s="25">
        <v>1.4950783333333328</v>
      </c>
      <c r="X27" s="25">
        <v>1.4918595833333328</v>
      </c>
      <c r="Y27" s="25">
        <v>1.4880958333333325</v>
      </c>
      <c r="Z27" s="25">
        <v>1.4837870833333326</v>
      </c>
      <c r="AA27" s="25">
        <v>1.4789333333333328</v>
      </c>
      <c r="AB27" s="25">
        <v>1.4735345833333326</v>
      </c>
      <c r="AC27" s="25">
        <v>1.4675908333333327</v>
      </c>
      <c r="AD27" s="25">
        <v>1.4611020833333326</v>
      </c>
      <c r="AE27" s="25">
        <v>1.4540683333333329</v>
      </c>
      <c r="AF27" s="25">
        <v>1.4464895833333327</v>
      </c>
      <c r="AG27" s="25">
        <v>1.4383658333333327</v>
      </c>
      <c r="AH27" s="25">
        <v>1.4296970833333329</v>
      </c>
      <c r="AI27" s="25">
        <v>1.4204833333333329</v>
      </c>
      <c r="AJ27" s="25">
        <v>1.4107245833333333</v>
      </c>
      <c r="AK27" s="25">
        <v>1.4004208333333328</v>
      </c>
      <c r="AM27" s="36">
        <f t="shared" si="1"/>
        <v>1200</v>
      </c>
    </row>
    <row r="28" spans="12:39" ht="13">
      <c r="L28" s="36">
        <f t="shared" si="2"/>
        <v>1.5333333333333321</v>
      </c>
      <c r="M28" s="25">
        <v>1.508713333333332</v>
      </c>
      <c r="N28" s="25">
        <v>1.510595833333332</v>
      </c>
      <c r="O28" s="25">
        <v>1.5119333333333325</v>
      </c>
      <c r="P28" s="25">
        <v>1.5127258333333322</v>
      </c>
      <c r="Q28" s="25">
        <v>1.5129733333333326</v>
      </c>
      <c r="R28" s="25">
        <v>1.5126758333333323</v>
      </c>
      <c r="S28" s="25">
        <v>1.5118333333333325</v>
      </c>
      <c r="T28" s="25">
        <v>1.5104458333333322</v>
      </c>
      <c r="U28" s="25">
        <v>1.5085133333333325</v>
      </c>
      <c r="V28" s="25">
        <v>1.5060358333333326</v>
      </c>
      <c r="W28" s="25">
        <v>1.5030133333333326</v>
      </c>
      <c r="X28" s="25">
        <v>1.4994458333333327</v>
      </c>
      <c r="Y28" s="25">
        <v>1.4953333333333325</v>
      </c>
      <c r="Z28" s="25">
        <v>1.4906758333333325</v>
      </c>
      <c r="AA28" s="25">
        <v>1.4854733333333325</v>
      </c>
      <c r="AB28" s="25">
        <v>1.4797258333333325</v>
      </c>
      <c r="AC28" s="25">
        <v>1.4734333333333327</v>
      </c>
      <c r="AD28" s="25">
        <v>1.4665958333333327</v>
      </c>
      <c r="AE28" s="25">
        <v>1.4592133333333326</v>
      </c>
      <c r="AF28" s="25">
        <v>1.4512858333333325</v>
      </c>
      <c r="AG28" s="25">
        <v>1.4428133333333326</v>
      </c>
      <c r="AH28" s="25">
        <v>1.4337958333333329</v>
      </c>
      <c r="AI28" s="25">
        <v>1.4242333333333328</v>
      </c>
      <c r="AJ28" s="25">
        <v>1.4141258333333331</v>
      </c>
      <c r="AK28" s="25">
        <v>1.4034733333333327</v>
      </c>
      <c r="AM28" s="36">
        <f t="shared" si="1"/>
        <v>1225</v>
      </c>
    </row>
    <row r="29" spans="12:39" ht="13">
      <c r="L29" s="36">
        <f t="shared" si="2"/>
        <v>1.5499999999999987</v>
      </c>
      <c r="M29" s="25">
        <v>1.5205274999999989</v>
      </c>
      <c r="N29" s="25">
        <v>1.522061249999999</v>
      </c>
      <c r="O29" s="25">
        <v>1.5230499999999991</v>
      </c>
      <c r="P29" s="25">
        <v>1.5234937499999992</v>
      </c>
      <c r="Q29" s="25">
        <v>1.5233924999999995</v>
      </c>
      <c r="R29" s="25">
        <v>1.5227462499999991</v>
      </c>
      <c r="S29" s="25">
        <v>1.5215549999999991</v>
      </c>
      <c r="T29" s="25">
        <v>1.5198187499999991</v>
      </c>
      <c r="U29" s="25">
        <v>1.5175374999999993</v>
      </c>
      <c r="V29" s="25">
        <v>1.5147112499999995</v>
      </c>
      <c r="W29" s="25">
        <v>1.5113399999999992</v>
      </c>
      <c r="X29" s="25">
        <v>1.5074237499999992</v>
      </c>
      <c r="Y29" s="25">
        <v>1.5029624999999995</v>
      </c>
      <c r="Z29" s="25">
        <v>1.4979562499999994</v>
      </c>
      <c r="AA29" s="25">
        <v>1.4924049999999995</v>
      </c>
      <c r="AB29" s="25">
        <v>1.4863087499999996</v>
      </c>
      <c r="AC29" s="25">
        <v>1.4796674999999992</v>
      </c>
      <c r="AD29" s="25">
        <v>1.4724812499999995</v>
      </c>
      <c r="AE29" s="25">
        <v>1.4647499999999996</v>
      </c>
      <c r="AF29" s="25">
        <v>1.4564737499999996</v>
      </c>
      <c r="AG29" s="25">
        <v>1.4476524999999996</v>
      </c>
      <c r="AH29" s="25">
        <v>1.4382862499999998</v>
      </c>
      <c r="AI29" s="25">
        <v>1.428375</v>
      </c>
      <c r="AJ29" s="25">
        <v>1.4179187500000001</v>
      </c>
      <c r="AK29" s="25">
        <v>1.4069174999999996</v>
      </c>
      <c r="AM29" s="36">
        <f t="shared" si="1"/>
        <v>1250</v>
      </c>
    </row>
    <row r="30" spans="12:39" ht="13">
      <c r="L30" s="36">
        <f t="shared" si="2"/>
        <v>1.5666666666666653</v>
      </c>
      <c r="M30" s="25">
        <v>1.5327333333333324</v>
      </c>
      <c r="N30" s="25">
        <v>1.5339183333333326</v>
      </c>
      <c r="O30" s="25">
        <v>1.5345583333333326</v>
      </c>
      <c r="P30" s="25">
        <v>1.5346533333333328</v>
      </c>
      <c r="Q30" s="25">
        <v>1.5342033333333329</v>
      </c>
      <c r="R30" s="25">
        <v>1.5332083333333326</v>
      </c>
      <c r="S30" s="25">
        <v>1.5316683333333325</v>
      </c>
      <c r="T30" s="25">
        <v>1.5295833333333326</v>
      </c>
      <c r="U30" s="25">
        <v>1.5269533333333329</v>
      </c>
      <c r="V30" s="25">
        <v>1.523778333333333</v>
      </c>
      <c r="W30" s="25">
        <v>1.5200583333333328</v>
      </c>
      <c r="X30" s="25">
        <v>1.5157933333333327</v>
      </c>
      <c r="Y30" s="25">
        <v>1.5109833333333329</v>
      </c>
      <c r="Z30" s="25">
        <v>1.5056283333333329</v>
      </c>
      <c r="AA30" s="25">
        <v>1.4997283333333331</v>
      </c>
      <c r="AB30" s="25">
        <v>1.4932833333333331</v>
      </c>
      <c r="AC30" s="25">
        <v>1.4862933333333328</v>
      </c>
      <c r="AD30" s="25">
        <v>1.478758333333333</v>
      </c>
      <c r="AE30" s="25">
        <v>1.4706783333333331</v>
      </c>
      <c r="AF30" s="25">
        <v>1.462053333333333</v>
      </c>
      <c r="AG30" s="25">
        <v>1.4528833333333331</v>
      </c>
      <c r="AH30" s="25">
        <v>1.4431683333333334</v>
      </c>
      <c r="AI30" s="25">
        <v>1.4329083333333335</v>
      </c>
      <c r="AJ30" s="25">
        <v>1.4221033333333337</v>
      </c>
      <c r="AK30" s="25">
        <v>1.4107533333333331</v>
      </c>
      <c r="AM30" s="36">
        <f t="shared" si="1"/>
        <v>1275</v>
      </c>
    </row>
    <row r="31" spans="12:39" ht="13">
      <c r="L31" s="36">
        <f t="shared" si="2"/>
        <v>1.5833333333333319</v>
      </c>
      <c r="M31" s="25">
        <v>1.5453308333333322</v>
      </c>
      <c r="N31" s="25">
        <v>1.5461670833333323</v>
      </c>
      <c r="O31" s="25">
        <v>1.5464583333333324</v>
      </c>
      <c r="P31" s="25">
        <v>1.5462045833333324</v>
      </c>
      <c r="Q31" s="25">
        <v>1.5454058333333329</v>
      </c>
      <c r="R31" s="25">
        <v>1.5440620833333325</v>
      </c>
      <c r="S31" s="25">
        <v>1.5421733333333323</v>
      </c>
      <c r="T31" s="25">
        <v>1.5397395833333325</v>
      </c>
      <c r="U31" s="25">
        <v>1.5367608333333327</v>
      </c>
      <c r="V31" s="25">
        <v>1.5332370833333329</v>
      </c>
      <c r="W31" s="25">
        <v>1.5291683333333326</v>
      </c>
      <c r="X31" s="25">
        <v>1.5245545833333325</v>
      </c>
      <c r="Y31" s="25">
        <v>1.5193958333333328</v>
      </c>
      <c r="Z31" s="25">
        <v>1.5136920833333327</v>
      </c>
      <c r="AA31" s="25">
        <v>1.507443333333333</v>
      </c>
      <c r="AB31" s="25">
        <v>1.5006495833333329</v>
      </c>
      <c r="AC31" s="25">
        <v>1.4933108333333325</v>
      </c>
      <c r="AD31" s="25">
        <v>1.485427083333333</v>
      </c>
      <c r="AE31" s="25">
        <v>1.476998333333333</v>
      </c>
      <c r="AF31" s="25">
        <v>1.468024583333333</v>
      </c>
      <c r="AG31" s="25">
        <v>1.4585058333333329</v>
      </c>
      <c r="AH31" s="25">
        <v>1.4484420833333331</v>
      </c>
      <c r="AI31" s="25">
        <v>1.4378333333333333</v>
      </c>
      <c r="AJ31" s="25">
        <v>1.4266795833333334</v>
      </c>
      <c r="AK31" s="25">
        <v>1.4149808333333331</v>
      </c>
      <c r="AM31" s="36">
        <f t="shared" si="1"/>
        <v>1300</v>
      </c>
    </row>
    <row r="32" spans="12:39" ht="13">
      <c r="L32" s="36">
        <f t="shared" si="2"/>
        <v>1.5999999999999985</v>
      </c>
      <c r="M32" s="25">
        <v>1.5583199999999984</v>
      </c>
      <c r="N32" s="25">
        <v>1.5588074999999986</v>
      </c>
      <c r="O32" s="25">
        <v>1.5587499999999985</v>
      </c>
      <c r="P32" s="25">
        <v>1.5581474999999987</v>
      </c>
      <c r="Q32" s="25">
        <v>1.5569999999999991</v>
      </c>
      <c r="R32" s="25">
        <v>1.5553074999999987</v>
      </c>
      <c r="S32" s="25">
        <v>1.5530699999999986</v>
      </c>
      <c r="T32" s="25">
        <v>1.5502874999999987</v>
      </c>
      <c r="U32" s="25">
        <v>1.546959999999999</v>
      </c>
      <c r="V32" s="25">
        <v>1.5430874999999991</v>
      </c>
      <c r="W32" s="25">
        <v>1.5386699999999989</v>
      </c>
      <c r="X32" s="25">
        <v>1.5337074999999989</v>
      </c>
      <c r="Y32" s="25">
        <v>1.5281999999999991</v>
      </c>
      <c r="Z32" s="25">
        <v>1.5221474999999989</v>
      </c>
      <c r="AA32" s="25">
        <v>1.5155499999999991</v>
      </c>
      <c r="AB32" s="25">
        <v>1.508407499999999</v>
      </c>
      <c r="AC32" s="25">
        <v>1.5007199999999987</v>
      </c>
      <c r="AD32" s="25">
        <v>1.4924874999999991</v>
      </c>
      <c r="AE32" s="25">
        <v>1.4837099999999992</v>
      </c>
      <c r="AF32" s="25">
        <v>1.4743874999999991</v>
      </c>
      <c r="AG32" s="25">
        <v>1.4645199999999992</v>
      </c>
      <c r="AH32" s="25">
        <v>1.4541074999999994</v>
      </c>
      <c r="AI32" s="25">
        <v>1.4431499999999995</v>
      </c>
      <c r="AJ32" s="25">
        <v>1.4316474999999997</v>
      </c>
      <c r="AK32" s="25">
        <v>1.4195999999999993</v>
      </c>
    </row>
    <row r="35" spans="1:4" ht="13">
      <c r="A35" s="16"/>
      <c r="B35" s="150"/>
      <c r="C35" s="16"/>
      <c r="D35" s="16"/>
    </row>
    <row r="36" spans="1:4" ht="13">
      <c r="A36" s="16"/>
      <c r="B36" s="150"/>
      <c r="C36" s="16"/>
      <c r="D36" s="16"/>
    </row>
    <row r="37" spans="1:4">
      <c r="A37" s="16"/>
      <c r="B37" s="16"/>
      <c r="C37" s="16"/>
      <c r="D37" s="16"/>
    </row>
    <row r="38" spans="1:4">
      <c r="A38" s="16"/>
      <c r="B38" s="16"/>
      <c r="C38" s="16"/>
      <c r="D38" s="16"/>
    </row>
    <row r="39" spans="1:4">
      <c r="A39" s="16"/>
      <c r="B39" s="16"/>
      <c r="C39" s="16"/>
      <c r="D39" s="16"/>
    </row>
  </sheetData>
  <phoneticPr fontId="2" type="noConversion"/>
  <pageMargins left="0.75" right="0.75" top="1" bottom="1" header="0.5" footer="0.5"/>
  <pageSetup paperSize="9" orientation="portrait" horizontalDpi="4294967293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P70"/>
  <sheetViews>
    <sheetView workbookViewId="0">
      <selection activeCell="A3" sqref="A3"/>
    </sheetView>
  </sheetViews>
  <sheetFormatPr defaultRowHeight="13"/>
  <cols>
    <col min="1" max="1" width="10.1796875" customWidth="1"/>
    <col min="2" max="2" width="11.7265625" style="5" bestFit="1" customWidth="1"/>
    <col min="3" max="3" width="14.7265625" style="5" bestFit="1" customWidth="1"/>
    <col min="4" max="4" width="14.7265625" style="3" bestFit="1" customWidth="1"/>
    <col min="5" max="5" width="11.54296875" style="5" bestFit="1" customWidth="1"/>
    <col min="6" max="6" width="15.1796875" style="5" bestFit="1" customWidth="1"/>
    <col min="7" max="7" width="14.453125" style="5" bestFit="1" customWidth="1"/>
    <col min="8" max="8" width="13.54296875" style="5" bestFit="1" customWidth="1"/>
    <col min="9" max="24" width="9.1796875" style="5" customWidth="1"/>
    <col min="25" max="25" width="15.453125" style="5" bestFit="1" customWidth="1"/>
    <col min="26" max="26" width="12.54296875" style="5" bestFit="1" customWidth="1"/>
    <col min="27" max="27" width="9.1796875" style="5" customWidth="1"/>
    <col min="28" max="28" width="12" style="5" bestFit="1" customWidth="1"/>
    <col min="29" max="29" width="14.453125" style="47" bestFit="1" customWidth="1"/>
    <col min="30" max="30" width="13.54296875" style="47" bestFit="1" customWidth="1"/>
    <col min="31" max="33" width="9.1796875" style="47" customWidth="1"/>
    <col min="34" max="35" width="9.1796875" style="5" customWidth="1"/>
    <col min="37" max="37" width="14.1796875" customWidth="1"/>
    <col min="44" max="44" width="9.1796875" style="16" customWidth="1"/>
    <col min="45" max="45" width="24.453125" style="14" customWidth="1"/>
    <col min="46" max="46" width="12" style="5" bestFit="1" customWidth="1"/>
    <col min="47" max="47" width="11.54296875" style="5" bestFit="1" customWidth="1"/>
    <col min="48" max="48" width="14.453125" style="47" bestFit="1" customWidth="1"/>
    <col min="49" max="49" width="9.1796875" style="5" customWidth="1"/>
    <col min="50" max="50" width="9.1796875" style="47" customWidth="1"/>
    <col min="51" max="52" width="9.1796875" style="5" customWidth="1"/>
    <col min="54" max="54" width="13.7265625" style="16" customWidth="1"/>
    <col min="55" max="61" width="9.1796875" style="16" customWidth="1"/>
    <col min="62" max="62" width="9.1796875" style="5" customWidth="1"/>
    <col min="63" max="63" width="9.26953125" customWidth="1"/>
    <col min="64" max="64" width="12.453125" customWidth="1"/>
    <col min="65" max="65" width="13.81640625" style="5" customWidth="1"/>
    <col min="66" max="66" width="10.7265625" style="40" customWidth="1"/>
  </cols>
  <sheetData>
    <row r="1" spans="1:68" s="5" customFormat="1">
      <c r="A1" s="38"/>
      <c r="B1" s="74" t="s">
        <v>375</v>
      </c>
      <c r="C1" s="4" t="s">
        <v>348</v>
      </c>
      <c r="D1" s="74" t="s">
        <v>376</v>
      </c>
      <c r="E1" s="4" t="s">
        <v>349</v>
      </c>
      <c r="F1" s="4" t="s">
        <v>350</v>
      </c>
      <c r="G1" s="74" t="s">
        <v>352</v>
      </c>
      <c r="H1" s="74" t="s">
        <v>351</v>
      </c>
      <c r="I1" s="74" t="s">
        <v>49</v>
      </c>
      <c r="J1" s="74" t="s">
        <v>50</v>
      </c>
      <c r="K1" s="74" t="s">
        <v>51</v>
      </c>
      <c r="L1" s="74" t="s">
        <v>52</v>
      </c>
      <c r="M1" s="74" t="s">
        <v>53</v>
      </c>
      <c r="N1" s="74" t="s">
        <v>54</v>
      </c>
      <c r="O1" s="74" t="s">
        <v>55</v>
      </c>
      <c r="P1" s="74" t="s">
        <v>56</v>
      </c>
      <c r="Q1" s="74" t="s">
        <v>57</v>
      </c>
      <c r="R1" s="74" t="s">
        <v>58</v>
      </c>
      <c r="S1" s="74" t="s">
        <v>59</v>
      </c>
      <c r="T1" s="74" t="s">
        <v>60</v>
      </c>
      <c r="U1" s="74" t="s">
        <v>61</v>
      </c>
      <c r="V1" s="74" t="s">
        <v>62</v>
      </c>
      <c r="W1" s="74" t="s">
        <v>63</v>
      </c>
      <c r="X1" s="74"/>
      <c r="Y1" s="163" t="s">
        <v>378</v>
      </c>
      <c r="Z1" s="163"/>
      <c r="AA1" s="74"/>
      <c r="AB1" s="4" t="s">
        <v>375</v>
      </c>
      <c r="AC1" s="80" t="s">
        <v>352</v>
      </c>
      <c r="AD1" s="80" t="s">
        <v>351</v>
      </c>
      <c r="AE1" s="80" t="s">
        <v>53</v>
      </c>
      <c r="AF1" s="80" t="s">
        <v>56</v>
      </c>
      <c r="AG1" s="80" t="s">
        <v>57</v>
      </c>
      <c r="AH1" s="4" t="s">
        <v>62</v>
      </c>
      <c r="AI1" s="4" t="s">
        <v>63</v>
      </c>
      <c r="AK1" t="s">
        <v>8</v>
      </c>
      <c r="AL1"/>
      <c r="AM1"/>
      <c r="AN1"/>
      <c r="AO1" s="71"/>
      <c r="AP1"/>
      <c r="AQ1"/>
      <c r="AR1" s="16"/>
      <c r="AS1" s="14" t="s">
        <v>380</v>
      </c>
      <c r="AT1" s="4" t="s">
        <v>375</v>
      </c>
      <c r="AU1" s="4" t="s">
        <v>349</v>
      </c>
      <c r="AV1" s="80" t="s">
        <v>352</v>
      </c>
      <c r="AW1" s="74" t="s">
        <v>52</v>
      </c>
      <c r="AX1" s="80" t="s">
        <v>57</v>
      </c>
      <c r="AY1" s="4" t="s">
        <v>59</v>
      </c>
      <c r="AZ1" s="4" t="s">
        <v>62</v>
      </c>
      <c r="BA1"/>
      <c r="BB1" t="s">
        <v>8</v>
      </c>
      <c r="BC1"/>
      <c r="BD1"/>
      <c r="BE1"/>
      <c r="BF1"/>
      <c r="BG1"/>
      <c r="BH1"/>
      <c r="BJ1" s="163" t="s">
        <v>379</v>
      </c>
      <c r="BK1" s="163"/>
      <c r="BL1" s="163"/>
      <c r="BM1" s="163"/>
      <c r="BN1" s="163"/>
    </row>
    <row r="2" spans="1:68" ht="13.5" thickBot="1">
      <c r="A2" s="9"/>
      <c r="B2" s="3">
        <v>12.47695302310194</v>
      </c>
      <c r="C2" s="5">
        <v>0.65</v>
      </c>
      <c r="D2" s="3">
        <v>1.758</v>
      </c>
      <c r="E2" s="5">
        <v>1</v>
      </c>
      <c r="F2" s="5">
        <v>100</v>
      </c>
      <c r="G2" s="43">
        <v>7.5494000000000021</v>
      </c>
      <c r="H2" s="3">
        <v>0.24095338725472698</v>
      </c>
      <c r="I2" s="3">
        <f>C2*D2</f>
        <v>1.1427</v>
      </c>
      <c r="J2" s="3">
        <f>C2*E2</f>
        <v>0.65</v>
      </c>
      <c r="K2" s="3">
        <f>C2*F2</f>
        <v>65</v>
      </c>
      <c r="L2" s="3">
        <f>C2*G2</f>
        <v>4.9071100000000012</v>
      </c>
      <c r="M2" s="3">
        <f>C2*H2</f>
        <v>0.15661970171557255</v>
      </c>
      <c r="N2" s="3">
        <f>D2*E2</f>
        <v>1.758</v>
      </c>
      <c r="O2" s="3">
        <f>D2*F2</f>
        <v>175.8</v>
      </c>
      <c r="P2" s="3">
        <f>D2*G2</f>
        <v>13.271845200000003</v>
      </c>
      <c r="Q2" s="3">
        <f>D2*H2</f>
        <v>0.42359605479381002</v>
      </c>
      <c r="R2" s="3">
        <f>E2*F2</f>
        <v>100</v>
      </c>
      <c r="S2" s="3">
        <f>E2*G2</f>
        <v>7.5494000000000021</v>
      </c>
      <c r="T2" s="3">
        <f>E2*H2</f>
        <v>0.24095338725472698</v>
      </c>
      <c r="U2" s="3">
        <f>G2*F2</f>
        <v>754.94000000000017</v>
      </c>
      <c r="V2" s="3">
        <f>F2*H2</f>
        <v>24.095338725472697</v>
      </c>
      <c r="W2" s="3">
        <f>G2*H2</f>
        <v>1.8190535017408365</v>
      </c>
      <c r="X2" s="3"/>
      <c r="AA2" s="3"/>
      <c r="AB2" s="5">
        <v>12.47695302310194</v>
      </c>
      <c r="AC2" s="47">
        <v>7.5494000000000021</v>
      </c>
      <c r="AD2" s="47">
        <v>0.24095338725472698</v>
      </c>
      <c r="AE2" s="47">
        <v>0.15661970171557255</v>
      </c>
      <c r="AF2" s="47">
        <v>13.271845200000003</v>
      </c>
      <c r="AG2" s="47">
        <v>0.42359605479381002</v>
      </c>
      <c r="AH2" s="5">
        <v>24.095338725472697</v>
      </c>
      <c r="AI2" s="5">
        <v>1.8190535017408365</v>
      </c>
      <c r="AO2" s="106" t="s">
        <v>384</v>
      </c>
      <c r="AS2" s="14" t="s">
        <v>381</v>
      </c>
      <c r="AT2" s="5">
        <v>12.47695302310194</v>
      </c>
      <c r="AU2" s="5">
        <v>1</v>
      </c>
      <c r="AV2" s="47">
        <v>7.5494000000000021</v>
      </c>
      <c r="AW2" s="3">
        <v>4.9071100000000012</v>
      </c>
      <c r="AX2" s="47">
        <v>0.42359605479381002</v>
      </c>
      <c r="AY2" s="5">
        <v>7.5494000000000021</v>
      </c>
      <c r="AZ2" s="5">
        <v>24.095338725472697</v>
      </c>
      <c r="BB2"/>
      <c r="BC2"/>
      <c r="BD2"/>
      <c r="BE2"/>
      <c r="BF2"/>
      <c r="BG2"/>
      <c r="BH2"/>
    </row>
    <row r="3" spans="1:68">
      <c r="A3" s="9"/>
      <c r="B3" s="3">
        <v>47.205071384591726</v>
      </c>
      <c r="C3" s="5">
        <v>0.65</v>
      </c>
      <c r="D3" s="3">
        <v>1.758</v>
      </c>
      <c r="E3" s="5">
        <v>1</v>
      </c>
      <c r="F3" s="5">
        <v>100</v>
      </c>
      <c r="G3" s="43">
        <v>6.7641999999999989</v>
      </c>
      <c r="H3" s="3">
        <v>0.26186793253360474</v>
      </c>
      <c r="I3" s="3">
        <f t="shared" ref="I3:I39" si="0">C3*D3</f>
        <v>1.1427</v>
      </c>
      <c r="J3" s="3">
        <f t="shared" ref="J3:J39" si="1">C3*E3</f>
        <v>0.65</v>
      </c>
      <c r="K3" s="3">
        <f t="shared" ref="K3:K39" si="2">C3*F3</f>
        <v>65</v>
      </c>
      <c r="L3" s="3">
        <f t="shared" ref="L3:L39" si="3">C3*G3</f>
        <v>4.3967299999999998</v>
      </c>
      <c r="M3" s="3">
        <f t="shared" ref="M3:M39" si="4">C3*H3</f>
        <v>0.1702141561468431</v>
      </c>
      <c r="N3" s="3">
        <f t="shared" ref="N3:N39" si="5">D3*E3</f>
        <v>1.758</v>
      </c>
      <c r="O3" s="3">
        <f t="shared" ref="O3:O39" si="6">D3*F3</f>
        <v>175.8</v>
      </c>
      <c r="P3" s="3">
        <f t="shared" ref="P3:P39" si="7">D3*G3</f>
        <v>11.891463599999998</v>
      </c>
      <c r="Q3" s="3">
        <f t="shared" ref="Q3:Q39" si="8">D3*H3</f>
        <v>0.46036382539407716</v>
      </c>
      <c r="R3" s="3">
        <f t="shared" ref="R3:R39" si="9">E3*F3</f>
        <v>100</v>
      </c>
      <c r="S3" s="3">
        <f t="shared" ref="S3:S39" si="10">E3*G3</f>
        <v>6.7641999999999989</v>
      </c>
      <c r="T3" s="3">
        <f t="shared" ref="T3:T39" si="11">E3*H3</f>
        <v>0.26186793253360474</v>
      </c>
      <c r="U3" s="3">
        <f t="shared" ref="U3:U39" si="12">G3*F3</f>
        <v>676.41999999999985</v>
      </c>
      <c r="V3" s="3">
        <f t="shared" ref="V3:V39" si="13">F3*H3</f>
        <v>26.186793253360474</v>
      </c>
      <c r="W3" s="3">
        <f t="shared" ref="W3:W39" si="14">G3*H3</f>
        <v>1.771327069243809</v>
      </c>
      <c r="X3" s="3"/>
      <c r="Y3" s="12"/>
      <c r="Z3" s="115" t="s">
        <v>375</v>
      </c>
      <c r="AA3" s="3"/>
      <c r="AB3" s="5">
        <v>47.205071384591726</v>
      </c>
      <c r="AC3" s="47">
        <v>6.7641999999999989</v>
      </c>
      <c r="AD3" s="47">
        <v>0.26186793253360474</v>
      </c>
      <c r="AE3" s="47">
        <v>0.1702141561468431</v>
      </c>
      <c r="AF3" s="47">
        <v>11.891463599999998</v>
      </c>
      <c r="AG3" s="47">
        <v>0.46036382539407716</v>
      </c>
      <c r="AH3" s="5">
        <v>26.186793253360474</v>
      </c>
      <c r="AI3" s="5">
        <v>1.771327069243809</v>
      </c>
      <c r="AK3" s="13" t="s">
        <v>9</v>
      </c>
      <c r="AL3" s="13"/>
      <c r="AS3" s="14" t="s">
        <v>382</v>
      </c>
      <c r="AT3" s="5">
        <v>47.205071384591726</v>
      </c>
      <c r="AU3" s="5">
        <v>1</v>
      </c>
      <c r="AV3" s="47">
        <v>6.7641999999999989</v>
      </c>
      <c r="AW3" s="3">
        <v>4.3967299999999998</v>
      </c>
      <c r="AX3" s="47">
        <v>0.46036382539407716</v>
      </c>
      <c r="AY3" s="5">
        <v>6.7641999999999989</v>
      </c>
      <c r="AZ3" s="5">
        <v>26.186793253360474</v>
      </c>
      <c r="BB3" s="13" t="s">
        <v>9</v>
      </c>
      <c r="BC3" s="13"/>
      <c r="BD3"/>
      <c r="BE3"/>
      <c r="BF3"/>
      <c r="BG3"/>
      <c r="BH3"/>
      <c r="BL3" s="4" t="s">
        <v>349</v>
      </c>
      <c r="BM3" s="8" t="s">
        <v>352</v>
      </c>
      <c r="BN3" s="74" t="s">
        <v>67</v>
      </c>
    </row>
    <row r="4" spans="1:68">
      <c r="A4" s="9"/>
      <c r="B4" s="3">
        <v>34.619660717942892</v>
      </c>
      <c r="C4" s="5">
        <v>0.65</v>
      </c>
      <c r="D4" s="3">
        <v>1.758</v>
      </c>
      <c r="E4" s="5">
        <v>1</v>
      </c>
      <c r="F4" s="5">
        <v>138</v>
      </c>
      <c r="G4" s="43">
        <v>7.5494000000000021</v>
      </c>
      <c r="H4" s="3">
        <v>0.21722132154064727</v>
      </c>
      <c r="I4" s="3">
        <f t="shared" si="0"/>
        <v>1.1427</v>
      </c>
      <c r="J4" s="3">
        <f t="shared" si="1"/>
        <v>0.65</v>
      </c>
      <c r="K4" s="3">
        <f t="shared" si="2"/>
        <v>89.7</v>
      </c>
      <c r="L4" s="3">
        <f t="shared" si="3"/>
        <v>4.9071100000000012</v>
      </c>
      <c r="M4" s="3">
        <f t="shared" si="4"/>
        <v>0.14119385900142073</v>
      </c>
      <c r="N4" s="3">
        <f t="shared" si="5"/>
        <v>1.758</v>
      </c>
      <c r="O4" s="3">
        <f t="shared" si="6"/>
        <v>242.60400000000001</v>
      </c>
      <c r="P4" s="3">
        <f t="shared" si="7"/>
        <v>13.271845200000003</v>
      </c>
      <c r="Q4" s="3">
        <f t="shared" si="8"/>
        <v>0.38187508326845793</v>
      </c>
      <c r="R4" s="3">
        <f t="shared" si="9"/>
        <v>138</v>
      </c>
      <c r="S4" s="3">
        <f t="shared" si="10"/>
        <v>7.5494000000000021</v>
      </c>
      <c r="T4" s="3">
        <f t="shared" si="11"/>
        <v>0.21722132154064727</v>
      </c>
      <c r="U4" s="3">
        <f t="shared" si="12"/>
        <v>1041.8172000000002</v>
      </c>
      <c r="V4" s="3">
        <f t="shared" si="13"/>
        <v>29.976542372609323</v>
      </c>
      <c r="W4" s="3">
        <f t="shared" si="14"/>
        <v>1.639890644838963</v>
      </c>
      <c r="X4" s="3"/>
      <c r="Y4" s="10" t="s">
        <v>374</v>
      </c>
      <c r="Z4" s="10">
        <v>1</v>
      </c>
      <c r="AA4" s="3"/>
      <c r="AB4" s="5">
        <v>34.619660717942892</v>
      </c>
      <c r="AC4" s="47">
        <v>7.5494000000000021</v>
      </c>
      <c r="AD4" s="47">
        <v>0.21722132154064727</v>
      </c>
      <c r="AE4" s="47">
        <v>0.14119385900142073</v>
      </c>
      <c r="AF4" s="47">
        <v>13.271845200000003</v>
      </c>
      <c r="AG4" s="47">
        <v>0.38187508326845793</v>
      </c>
      <c r="AH4" s="5">
        <v>29.976542372609323</v>
      </c>
      <c r="AI4" s="5">
        <v>1.639890644838963</v>
      </c>
      <c r="AK4" s="10" t="s">
        <v>10</v>
      </c>
      <c r="AL4" s="10">
        <v>0.89640107815981451</v>
      </c>
      <c r="AS4" s="14" t="s">
        <v>383</v>
      </c>
      <c r="AT4" s="5">
        <v>34.619660717942892</v>
      </c>
      <c r="AU4" s="5">
        <v>1</v>
      </c>
      <c r="AV4" s="47">
        <v>7.5494000000000021</v>
      </c>
      <c r="AW4" s="3">
        <v>4.9071100000000012</v>
      </c>
      <c r="AX4" s="47">
        <v>0.38187508326845793</v>
      </c>
      <c r="AY4" s="5">
        <v>7.5494000000000021</v>
      </c>
      <c r="AZ4" s="5">
        <v>29.976542372609323</v>
      </c>
      <c r="BB4" s="10" t="s">
        <v>10</v>
      </c>
      <c r="BC4" s="10">
        <v>0.93958073428411581</v>
      </c>
      <c r="BD4"/>
      <c r="BE4"/>
      <c r="BF4"/>
      <c r="BG4"/>
      <c r="BH4"/>
      <c r="BJ4" s="26" t="s">
        <v>353</v>
      </c>
      <c r="BK4" s="5">
        <v>0.85</v>
      </c>
      <c r="BL4" s="118">
        <v>0</v>
      </c>
      <c r="BM4" s="5">
        <v>6</v>
      </c>
      <c r="BN4" s="3">
        <f>$BC$17+$BC$18*BL4+$BC$19*BM4+$BC$20*$BK$4*BM4+$BC$21*$BK$5*$BK$7+$BC$22*BL4*BM4+$BC$23*$BK$6*$BK$7</f>
        <v>91.769136292285395</v>
      </c>
      <c r="BP4" s="40"/>
    </row>
    <row r="5" spans="1:68">
      <c r="B5" s="3">
        <v>37.477108121872845</v>
      </c>
      <c r="C5" s="5">
        <v>0.65</v>
      </c>
      <c r="D5" s="3">
        <v>1.758</v>
      </c>
      <c r="E5" s="5">
        <v>1</v>
      </c>
      <c r="F5" s="5">
        <v>138</v>
      </c>
      <c r="G5" s="43">
        <v>6.9604999999999997</v>
      </c>
      <c r="H5" s="3">
        <v>0.24577081567007361</v>
      </c>
      <c r="I5" s="3">
        <f t="shared" si="0"/>
        <v>1.1427</v>
      </c>
      <c r="J5" s="3">
        <f t="shared" si="1"/>
        <v>0.65</v>
      </c>
      <c r="K5" s="3">
        <f t="shared" si="2"/>
        <v>89.7</v>
      </c>
      <c r="L5" s="3">
        <f t="shared" si="3"/>
        <v>4.5243250000000002</v>
      </c>
      <c r="M5" s="3">
        <f t="shared" si="4"/>
        <v>0.15975103018554784</v>
      </c>
      <c r="N5" s="3">
        <f t="shared" si="5"/>
        <v>1.758</v>
      </c>
      <c r="O5" s="3">
        <f t="shared" si="6"/>
        <v>242.60400000000001</v>
      </c>
      <c r="P5" s="3">
        <f t="shared" si="7"/>
        <v>12.236559</v>
      </c>
      <c r="Q5" s="3">
        <f t="shared" si="8"/>
        <v>0.43206509394798942</v>
      </c>
      <c r="R5" s="3">
        <f t="shared" si="9"/>
        <v>138</v>
      </c>
      <c r="S5" s="3">
        <f t="shared" si="10"/>
        <v>6.9604999999999997</v>
      </c>
      <c r="T5" s="3">
        <f t="shared" si="11"/>
        <v>0.24577081567007361</v>
      </c>
      <c r="U5" s="3">
        <f t="shared" si="12"/>
        <v>960.54899999999998</v>
      </c>
      <c r="V5" s="3">
        <f t="shared" si="13"/>
        <v>33.916372562470158</v>
      </c>
      <c r="W5" s="3">
        <f t="shared" si="14"/>
        <v>1.7106877624715473</v>
      </c>
      <c r="X5" s="3"/>
      <c r="Y5" s="10" t="s">
        <v>371</v>
      </c>
      <c r="Z5" s="10">
        <v>0.10232259959418352</v>
      </c>
      <c r="AA5" s="3"/>
      <c r="AB5" s="5">
        <v>37.477108121872845</v>
      </c>
      <c r="AC5" s="47">
        <v>6.9604999999999997</v>
      </c>
      <c r="AD5" s="47">
        <v>0.24577081567007361</v>
      </c>
      <c r="AE5" s="47">
        <v>0.15975103018554784</v>
      </c>
      <c r="AF5" s="47">
        <v>12.236559</v>
      </c>
      <c r="AG5" s="47">
        <v>0.43206509394798942</v>
      </c>
      <c r="AH5" s="5">
        <v>33.916372562470158</v>
      </c>
      <c r="AI5" s="5">
        <v>1.7106877624715473</v>
      </c>
      <c r="AK5" s="10" t="s">
        <v>11</v>
      </c>
      <c r="AL5" s="10">
        <v>0.80353489292607794</v>
      </c>
      <c r="AS5" s="113"/>
      <c r="AT5" s="5">
        <v>37.477108121872845</v>
      </c>
      <c r="AU5" s="5">
        <v>1</v>
      </c>
      <c r="AV5" s="47">
        <v>6.9604999999999997</v>
      </c>
      <c r="AW5" s="3">
        <v>4.5243250000000002</v>
      </c>
      <c r="AX5" s="47">
        <v>0.43206509394798942</v>
      </c>
      <c r="AY5" s="5">
        <v>6.9604999999999997</v>
      </c>
      <c r="AZ5" s="5">
        <v>33.916372562470158</v>
      </c>
      <c r="BB5" s="10" t="s">
        <v>11</v>
      </c>
      <c r="BC5" s="10">
        <v>0.88281195623787823</v>
      </c>
      <c r="BD5"/>
      <c r="BE5"/>
      <c r="BF5"/>
      <c r="BG5"/>
      <c r="BH5"/>
      <c r="BJ5" s="26" t="s">
        <v>354</v>
      </c>
      <c r="BK5" s="5">
        <v>1.76</v>
      </c>
      <c r="BL5" s="118">
        <v>0</v>
      </c>
      <c r="BM5" s="5">
        <v>8</v>
      </c>
      <c r="BN5" s="3">
        <f>$BC$17+$BC$18*BL5+$BC$19*BM5+$BC$20*$BK$4*BM5+$BC$21*$BK$5*$BK$7+$BC$22*BL5*BM5+$BC$23*$BK$6*$BK$7</f>
        <v>44.26994078654392</v>
      </c>
      <c r="BP5" s="40"/>
    </row>
    <row r="6" spans="1:68">
      <c r="A6" s="9"/>
      <c r="B6" s="3">
        <v>5.5711218693219111</v>
      </c>
      <c r="C6" s="5">
        <v>0.65</v>
      </c>
      <c r="D6" s="3">
        <v>1</v>
      </c>
      <c r="E6" s="5">
        <v>1</v>
      </c>
      <c r="F6" s="5">
        <v>100</v>
      </c>
      <c r="G6" s="43">
        <v>7.5494000000000021</v>
      </c>
      <c r="H6" s="3">
        <v>0.10486240641257756</v>
      </c>
      <c r="I6" s="3">
        <f t="shared" si="0"/>
        <v>0.65</v>
      </c>
      <c r="J6" s="3">
        <f t="shared" si="1"/>
        <v>0.65</v>
      </c>
      <c r="K6" s="3">
        <f t="shared" si="2"/>
        <v>65</v>
      </c>
      <c r="L6" s="3">
        <f t="shared" si="3"/>
        <v>4.9071100000000012</v>
      </c>
      <c r="M6" s="3">
        <f t="shared" si="4"/>
        <v>6.8160564168175411E-2</v>
      </c>
      <c r="N6" s="3">
        <f t="shared" si="5"/>
        <v>1</v>
      </c>
      <c r="O6" s="3">
        <f t="shared" si="6"/>
        <v>100</v>
      </c>
      <c r="P6" s="3">
        <f t="shared" si="7"/>
        <v>7.5494000000000021</v>
      </c>
      <c r="Q6" s="3">
        <f t="shared" si="8"/>
        <v>0.10486240641257756</v>
      </c>
      <c r="R6" s="3">
        <f t="shared" si="9"/>
        <v>100</v>
      </c>
      <c r="S6" s="3">
        <f t="shared" si="10"/>
        <v>7.5494000000000021</v>
      </c>
      <c r="T6" s="3">
        <f t="shared" si="11"/>
        <v>0.10486240641257756</v>
      </c>
      <c r="U6" s="3">
        <f t="shared" si="12"/>
        <v>754.94000000000017</v>
      </c>
      <c r="V6" s="3">
        <f t="shared" si="13"/>
        <v>10.486240641257757</v>
      </c>
      <c r="W6" s="3">
        <f t="shared" si="14"/>
        <v>0.79164825097111324</v>
      </c>
      <c r="X6" s="3"/>
      <c r="Y6" s="10" t="s">
        <v>372</v>
      </c>
      <c r="Z6" s="10">
        <v>-0.24410738276195429</v>
      </c>
      <c r="AA6" s="3"/>
      <c r="AB6" s="5">
        <v>5.5711218693219111</v>
      </c>
      <c r="AC6" s="47">
        <v>7.5494000000000021</v>
      </c>
      <c r="AD6" s="47">
        <v>0.10486240641257756</v>
      </c>
      <c r="AE6" s="47">
        <v>6.8160564168175411E-2</v>
      </c>
      <c r="AF6" s="47">
        <v>7.5494000000000021</v>
      </c>
      <c r="AG6" s="47">
        <v>0.10486240641257756</v>
      </c>
      <c r="AH6" s="5">
        <v>10.486240641257757</v>
      </c>
      <c r="AI6" s="5">
        <v>0.79164825097111324</v>
      </c>
      <c r="AK6" s="10" t="s">
        <v>12</v>
      </c>
      <c r="AL6" s="10">
        <v>0.75769303460882942</v>
      </c>
      <c r="AS6" s="16"/>
      <c r="AT6" s="5">
        <v>5.5711218693219111</v>
      </c>
      <c r="AU6" s="5">
        <v>1</v>
      </c>
      <c r="AV6" s="47">
        <v>7.5494000000000021</v>
      </c>
      <c r="AW6" s="3">
        <v>4.9071100000000012</v>
      </c>
      <c r="AX6" s="47">
        <v>0.10486240641257756</v>
      </c>
      <c r="AY6" s="5">
        <v>7.5494000000000021</v>
      </c>
      <c r="AZ6" s="5">
        <v>10.486240641257757</v>
      </c>
      <c r="BB6" s="10" t="s">
        <v>12</v>
      </c>
      <c r="BC6" s="10">
        <v>0.86013039938069347</v>
      </c>
      <c r="BD6"/>
      <c r="BE6"/>
      <c r="BF6"/>
      <c r="BG6"/>
      <c r="BH6"/>
      <c r="BJ6" s="26" t="s">
        <v>355</v>
      </c>
      <c r="BK6" s="5">
        <v>199</v>
      </c>
      <c r="BL6" s="118">
        <v>1</v>
      </c>
      <c r="BM6" s="5">
        <v>6</v>
      </c>
      <c r="BN6" s="3">
        <f>$BC$17+$BC$18*BL6+$BC$19*BM6+$BC$20*$BK$4*BM6+$BC$21*$BK$5*$BK$7+$BC$22*BL6*BM6+$BC$23*$BK$6*$BK$7</f>
        <v>94.150660989169324</v>
      </c>
      <c r="BP6" s="40"/>
    </row>
    <row r="7" spans="1:68">
      <c r="A7" s="9"/>
      <c r="B7" s="3">
        <v>38.606623302814036</v>
      </c>
      <c r="C7" s="5">
        <v>0.65</v>
      </c>
      <c r="D7" s="3">
        <v>1</v>
      </c>
      <c r="E7" s="5">
        <v>1</v>
      </c>
      <c r="F7" s="5">
        <v>100</v>
      </c>
      <c r="G7" s="43">
        <v>6.7641999999999989</v>
      </c>
      <c r="H7" s="3">
        <v>0.16707960188213003</v>
      </c>
      <c r="I7" s="3">
        <f t="shared" si="0"/>
        <v>0.65</v>
      </c>
      <c r="J7" s="3">
        <f t="shared" si="1"/>
        <v>0.65</v>
      </c>
      <c r="K7" s="3">
        <f t="shared" si="2"/>
        <v>65</v>
      </c>
      <c r="L7" s="3">
        <f t="shared" si="3"/>
        <v>4.3967299999999998</v>
      </c>
      <c r="M7" s="3">
        <f t="shared" si="4"/>
        <v>0.10860174122338452</v>
      </c>
      <c r="N7" s="3">
        <f t="shared" si="5"/>
        <v>1</v>
      </c>
      <c r="O7" s="3">
        <f t="shared" si="6"/>
        <v>100</v>
      </c>
      <c r="P7" s="3">
        <f t="shared" si="7"/>
        <v>6.7641999999999989</v>
      </c>
      <c r="Q7" s="3">
        <f t="shared" si="8"/>
        <v>0.16707960188213003</v>
      </c>
      <c r="R7" s="3">
        <f t="shared" si="9"/>
        <v>100</v>
      </c>
      <c r="S7" s="3">
        <f t="shared" si="10"/>
        <v>6.7641999999999989</v>
      </c>
      <c r="T7" s="3">
        <f t="shared" si="11"/>
        <v>0.16707960188213003</v>
      </c>
      <c r="U7" s="3">
        <f t="shared" si="12"/>
        <v>676.41999999999985</v>
      </c>
      <c r="V7" s="3">
        <f t="shared" si="13"/>
        <v>16.707960188213004</v>
      </c>
      <c r="W7" s="3">
        <f t="shared" si="14"/>
        <v>1.1301598430511037</v>
      </c>
      <c r="X7" s="3"/>
      <c r="Y7" s="10" t="s">
        <v>64</v>
      </c>
      <c r="Z7" s="10">
        <v>-0.10553712210009353</v>
      </c>
      <c r="AA7" s="3"/>
      <c r="AB7" s="5">
        <v>38.606623302814036</v>
      </c>
      <c r="AC7" s="47">
        <v>6.7641999999999989</v>
      </c>
      <c r="AD7" s="47">
        <v>0.16707960188213003</v>
      </c>
      <c r="AE7" s="47">
        <v>0.10860174122338452</v>
      </c>
      <c r="AF7" s="47">
        <v>6.7641999999999989</v>
      </c>
      <c r="AG7" s="47">
        <v>0.16707960188213003</v>
      </c>
      <c r="AH7" s="5">
        <v>16.707960188213004</v>
      </c>
      <c r="AI7" s="5">
        <v>1.1301598430511037</v>
      </c>
      <c r="AK7" s="10" t="s">
        <v>13</v>
      </c>
      <c r="AL7" s="10">
        <v>11.398613278171572</v>
      </c>
      <c r="AS7" s="16"/>
      <c r="AT7" s="5">
        <v>38.606623302814036</v>
      </c>
      <c r="AU7" s="5">
        <v>1</v>
      </c>
      <c r="AV7" s="47">
        <v>6.7641999999999989</v>
      </c>
      <c r="AW7" s="3">
        <v>4.3967299999999998</v>
      </c>
      <c r="AX7" s="47">
        <v>0.16707960188213003</v>
      </c>
      <c r="AY7" s="5">
        <v>6.7641999999999989</v>
      </c>
      <c r="AZ7" s="5">
        <v>16.707960188213004</v>
      </c>
      <c r="BB7" s="10" t="s">
        <v>13</v>
      </c>
      <c r="BC7" s="10">
        <v>8.6602561508211906</v>
      </c>
      <c r="BD7"/>
      <c r="BE7"/>
      <c r="BF7"/>
      <c r="BG7"/>
      <c r="BH7"/>
      <c r="BJ7" s="26" t="s">
        <v>356</v>
      </c>
      <c r="BK7" s="5">
        <v>0.22</v>
      </c>
      <c r="BL7" s="118">
        <v>1</v>
      </c>
      <c r="BM7" s="5">
        <v>8</v>
      </c>
      <c r="BN7" s="3">
        <f>$BC$17+$BC$18*BL7+$BC$19*BM7+$BC$20*$BK$4*BM7+$BC$21*$BK$5*$BK$7+$BC$22*BL7*BM7+$BC$23*$BK$6*$BK$7</f>
        <v>63.349904404781633</v>
      </c>
      <c r="BP7" s="40"/>
    </row>
    <row r="8" spans="1:68" ht="13.5" thickBot="1">
      <c r="A8" s="9"/>
      <c r="B8" s="3">
        <v>55.234286218814042</v>
      </c>
      <c r="C8" s="5">
        <v>0.65</v>
      </c>
      <c r="D8" s="3">
        <v>1</v>
      </c>
      <c r="E8" s="5">
        <v>1</v>
      </c>
      <c r="F8" s="5">
        <v>100</v>
      </c>
      <c r="G8" s="43">
        <v>6.3716000000000008</v>
      </c>
      <c r="H8" s="3">
        <v>0.35593950846974859</v>
      </c>
      <c r="I8" s="3">
        <f t="shared" si="0"/>
        <v>0.65</v>
      </c>
      <c r="J8" s="3">
        <f t="shared" si="1"/>
        <v>0.65</v>
      </c>
      <c r="K8" s="3">
        <f t="shared" si="2"/>
        <v>65</v>
      </c>
      <c r="L8" s="3">
        <f t="shared" si="3"/>
        <v>4.1415400000000009</v>
      </c>
      <c r="M8" s="3">
        <f t="shared" si="4"/>
        <v>0.23136068050533659</v>
      </c>
      <c r="N8" s="3">
        <f t="shared" si="5"/>
        <v>1</v>
      </c>
      <c r="O8" s="3">
        <f t="shared" si="6"/>
        <v>100</v>
      </c>
      <c r="P8" s="3">
        <f t="shared" si="7"/>
        <v>6.3716000000000008</v>
      </c>
      <c r="Q8" s="3">
        <f t="shared" si="8"/>
        <v>0.35593950846974859</v>
      </c>
      <c r="R8" s="3">
        <f t="shared" si="9"/>
        <v>100</v>
      </c>
      <c r="S8" s="3">
        <f t="shared" si="10"/>
        <v>6.3716000000000008</v>
      </c>
      <c r="T8" s="3">
        <f t="shared" si="11"/>
        <v>0.35593950846974859</v>
      </c>
      <c r="U8" s="3">
        <f t="shared" si="12"/>
        <v>637.16000000000008</v>
      </c>
      <c r="V8" s="3">
        <f t="shared" si="13"/>
        <v>35.593950846974856</v>
      </c>
      <c r="W8" s="3">
        <f t="shared" si="14"/>
        <v>2.2679041721658506</v>
      </c>
      <c r="X8" s="3"/>
      <c r="Y8" s="10" t="s">
        <v>373</v>
      </c>
      <c r="Z8" s="10">
        <v>5.2432758355433054E-2</v>
      </c>
      <c r="AA8" s="3"/>
      <c r="AB8" s="5">
        <v>55.234286218814042</v>
      </c>
      <c r="AC8" s="47">
        <v>6.3716000000000008</v>
      </c>
      <c r="AD8" s="47">
        <v>0.35593950846974859</v>
      </c>
      <c r="AE8" s="47">
        <v>0.23136068050533659</v>
      </c>
      <c r="AF8" s="47">
        <v>6.3716000000000008</v>
      </c>
      <c r="AG8" s="47">
        <v>0.35593950846974859</v>
      </c>
      <c r="AH8" s="5">
        <v>35.593950846974856</v>
      </c>
      <c r="AI8" s="5">
        <v>2.2679041721658506</v>
      </c>
      <c r="AK8" s="11" t="s">
        <v>14</v>
      </c>
      <c r="AL8" s="11">
        <v>38</v>
      </c>
      <c r="AT8" s="5">
        <v>55.234286218814042</v>
      </c>
      <c r="AU8" s="5">
        <v>1</v>
      </c>
      <c r="AV8" s="47">
        <v>6.3716000000000008</v>
      </c>
      <c r="AW8" s="3">
        <v>4.1415400000000009</v>
      </c>
      <c r="AX8" s="47">
        <v>0.35593950846974859</v>
      </c>
      <c r="AY8" s="5">
        <v>6.3716000000000008</v>
      </c>
      <c r="AZ8" s="5">
        <v>35.593950846974856</v>
      </c>
      <c r="BB8" s="11" t="s">
        <v>14</v>
      </c>
      <c r="BC8" s="11">
        <v>38</v>
      </c>
      <c r="BD8"/>
      <c r="BE8"/>
      <c r="BF8"/>
      <c r="BG8"/>
      <c r="BH8"/>
    </row>
    <row r="9" spans="1:68">
      <c r="A9" s="9"/>
      <c r="B9" s="3">
        <v>28.443506266963031</v>
      </c>
      <c r="C9" s="5">
        <v>0.65</v>
      </c>
      <c r="D9" s="3">
        <v>1</v>
      </c>
      <c r="E9" s="5">
        <v>1</v>
      </c>
      <c r="F9" s="5">
        <v>138</v>
      </c>
      <c r="G9" s="43">
        <v>7.5494000000000021</v>
      </c>
      <c r="H9" s="3">
        <v>0.1572556254724756</v>
      </c>
      <c r="I9" s="3">
        <f t="shared" si="0"/>
        <v>0.65</v>
      </c>
      <c r="J9" s="3">
        <f t="shared" si="1"/>
        <v>0.65</v>
      </c>
      <c r="K9" s="3">
        <f t="shared" si="2"/>
        <v>89.7</v>
      </c>
      <c r="L9" s="3">
        <f t="shared" si="3"/>
        <v>4.9071100000000012</v>
      </c>
      <c r="M9" s="3">
        <f t="shared" si="4"/>
        <v>0.10221615655710914</v>
      </c>
      <c r="N9" s="3">
        <f t="shared" si="5"/>
        <v>1</v>
      </c>
      <c r="O9" s="3">
        <f t="shared" si="6"/>
        <v>138</v>
      </c>
      <c r="P9" s="3">
        <f t="shared" si="7"/>
        <v>7.5494000000000021</v>
      </c>
      <c r="Q9" s="3">
        <f t="shared" si="8"/>
        <v>0.1572556254724756</v>
      </c>
      <c r="R9" s="3">
        <f t="shared" si="9"/>
        <v>138</v>
      </c>
      <c r="S9" s="3">
        <f t="shared" si="10"/>
        <v>7.5494000000000021</v>
      </c>
      <c r="T9" s="3">
        <f t="shared" si="11"/>
        <v>0.1572556254724756</v>
      </c>
      <c r="U9" s="3">
        <f t="shared" si="12"/>
        <v>1041.8172000000002</v>
      </c>
      <c r="V9" s="3">
        <f t="shared" si="13"/>
        <v>21.701276315201632</v>
      </c>
      <c r="W9" s="3">
        <f t="shared" si="14"/>
        <v>1.1871856189419077</v>
      </c>
      <c r="X9" s="3"/>
      <c r="Y9" s="10" t="s">
        <v>65</v>
      </c>
      <c r="Z9" s="111">
        <v>-0.57780670302741721</v>
      </c>
      <c r="AA9" s="3"/>
      <c r="AB9" s="5">
        <v>28.443506266963031</v>
      </c>
      <c r="AC9" s="47">
        <v>7.5494000000000021</v>
      </c>
      <c r="AD9" s="47">
        <v>0.1572556254724756</v>
      </c>
      <c r="AE9" s="47">
        <v>0.10221615655710914</v>
      </c>
      <c r="AF9" s="47">
        <v>7.5494000000000021</v>
      </c>
      <c r="AG9" s="47">
        <v>0.1572556254724756</v>
      </c>
      <c r="AH9" s="5">
        <v>21.701276315201632</v>
      </c>
      <c r="AI9" s="5">
        <v>1.1871856189419077</v>
      </c>
      <c r="AT9" s="5">
        <v>28.443506266963031</v>
      </c>
      <c r="AU9" s="5">
        <v>1</v>
      </c>
      <c r="AV9" s="47">
        <v>7.5494000000000021</v>
      </c>
      <c r="AW9" s="3">
        <v>4.9071100000000012</v>
      </c>
      <c r="AX9" s="47">
        <v>0.1572556254724756</v>
      </c>
      <c r="AY9" s="5">
        <v>7.5494000000000021</v>
      </c>
      <c r="AZ9" s="5">
        <v>21.701276315201632</v>
      </c>
      <c r="BB9"/>
      <c r="BC9"/>
      <c r="BD9"/>
      <c r="BE9"/>
      <c r="BF9"/>
      <c r="BG9"/>
      <c r="BH9"/>
    </row>
    <row r="10" spans="1:68" ht="13.5" thickBot="1">
      <c r="A10" s="9"/>
      <c r="B10" s="3">
        <v>65.155348443011945</v>
      </c>
      <c r="C10" s="5">
        <v>0.65</v>
      </c>
      <c r="D10" s="3">
        <v>1</v>
      </c>
      <c r="E10" s="5">
        <v>1</v>
      </c>
      <c r="F10" s="5">
        <v>138</v>
      </c>
      <c r="G10" s="43">
        <v>6.5679000000000016</v>
      </c>
      <c r="H10" s="3">
        <v>0.3560613439163563</v>
      </c>
      <c r="I10" s="3">
        <f t="shared" si="0"/>
        <v>0.65</v>
      </c>
      <c r="J10" s="3">
        <f t="shared" si="1"/>
        <v>0.65</v>
      </c>
      <c r="K10" s="3">
        <f t="shared" si="2"/>
        <v>89.7</v>
      </c>
      <c r="L10" s="3">
        <f t="shared" si="3"/>
        <v>4.2691350000000012</v>
      </c>
      <c r="M10" s="3">
        <f t="shared" si="4"/>
        <v>0.23143987354563161</v>
      </c>
      <c r="N10" s="3">
        <f t="shared" si="5"/>
        <v>1</v>
      </c>
      <c r="O10" s="3">
        <f t="shared" si="6"/>
        <v>138</v>
      </c>
      <c r="P10" s="3">
        <f t="shared" si="7"/>
        <v>6.5679000000000016</v>
      </c>
      <c r="Q10" s="3">
        <f t="shared" si="8"/>
        <v>0.3560613439163563</v>
      </c>
      <c r="R10" s="3">
        <f t="shared" si="9"/>
        <v>138</v>
      </c>
      <c r="S10" s="3">
        <f t="shared" si="10"/>
        <v>6.5679000000000016</v>
      </c>
      <c r="T10" s="3">
        <f t="shared" si="11"/>
        <v>0.3560613439163563</v>
      </c>
      <c r="U10" s="3">
        <f t="shared" si="12"/>
        <v>906.37020000000018</v>
      </c>
      <c r="V10" s="3">
        <f t="shared" si="13"/>
        <v>49.136465460457167</v>
      </c>
      <c r="W10" s="3">
        <f t="shared" si="14"/>
        <v>2.338575300708237</v>
      </c>
      <c r="X10" s="3"/>
      <c r="Y10" s="10" t="s">
        <v>66</v>
      </c>
      <c r="Z10" s="111">
        <v>0.73834094769649983</v>
      </c>
      <c r="AA10" s="3"/>
      <c r="AB10" s="5">
        <v>65.155348443011945</v>
      </c>
      <c r="AC10" s="47">
        <v>6.5679000000000016</v>
      </c>
      <c r="AD10" s="47">
        <v>0.3560613439163563</v>
      </c>
      <c r="AE10" s="47">
        <v>0.23143987354563161</v>
      </c>
      <c r="AF10" s="47">
        <v>6.5679000000000016</v>
      </c>
      <c r="AG10" s="47">
        <v>0.3560613439163563</v>
      </c>
      <c r="AH10" s="5">
        <v>49.136465460457167</v>
      </c>
      <c r="AI10" s="5">
        <v>2.338575300708237</v>
      </c>
      <c r="AK10" t="s">
        <v>15</v>
      </c>
      <c r="AS10" s="16"/>
      <c r="AT10" s="5">
        <v>65.155348443011945</v>
      </c>
      <c r="AU10" s="5">
        <v>1</v>
      </c>
      <c r="AV10" s="47">
        <v>6.5679000000000016</v>
      </c>
      <c r="AW10" s="3">
        <v>4.2691350000000012</v>
      </c>
      <c r="AX10" s="47">
        <v>0.3560613439163563</v>
      </c>
      <c r="AY10" s="5">
        <v>6.5679000000000016</v>
      </c>
      <c r="AZ10" s="5">
        <v>49.136465460457167</v>
      </c>
      <c r="BB10" t="s">
        <v>15</v>
      </c>
      <c r="BC10"/>
      <c r="BD10"/>
      <c r="BE10"/>
      <c r="BF10"/>
      <c r="BG10"/>
      <c r="BH10"/>
    </row>
    <row r="11" spans="1:68">
      <c r="A11" s="9"/>
      <c r="B11" s="3">
        <v>2.3312755632767121</v>
      </c>
      <c r="C11" s="5">
        <v>0.65</v>
      </c>
      <c r="D11" s="3">
        <v>1.758</v>
      </c>
      <c r="E11" s="5">
        <v>0</v>
      </c>
      <c r="F11" s="5">
        <v>100</v>
      </c>
      <c r="G11" s="44">
        <v>7.5494000000000021</v>
      </c>
      <c r="H11" s="3">
        <v>0.15987189052518253</v>
      </c>
      <c r="I11" s="3">
        <f t="shared" si="0"/>
        <v>1.1427</v>
      </c>
      <c r="J11" s="3">
        <f t="shared" si="1"/>
        <v>0</v>
      </c>
      <c r="K11" s="3">
        <f t="shared" si="2"/>
        <v>65</v>
      </c>
      <c r="L11" s="3">
        <f t="shared" si="3"/>
        <v>4.9071100000000012</v>
      </c>
      <c r="M11" s="3">
        <f t="shared" si="4"/>
        <v>0.10391672884136864</v>
      </c>
      <c r="N11" s="3">
        <f t="shared" si="5"/>
        <v>0</v>
      </c>
      <c r="O11" s="3">
        <f t="shared" si="6"/>
        <v>175.8</v>
      </c>
      <c r="P11" s="3">
        <f t="shared" si="7"/>
        <v>13.271845200000003</v>
      </c>
      <c r="Q11" s="3">
        <f t="shared" si="8"/>
        <v>0.2810547835432709</v>
      </c>
      <c r="R11" s="3">
        <f t="shared" si="9"/>
        <v>0</v>
      </c>
      <c r="S11" s="3">
        <f t="shared" si="10"/>
        <v>0</v>
      </c>
      <c r="T11" s="3">
        <f t="shared" si="11"/>
        <v>0</v>
      </c>
      <c r="U11" s="3">
        <f t="shared" si="12"/>
        <v>754.94000000000017</v>
      </c>
      <c r="V11" s="3">
        <f t="shared" si="13"/>
        <v>15.987189052518252</v>
      </c>
      <c r="W11" s="3">
        <f t="shared" si="14"/>
        <v>1.2069368503308133</v>
      </c>
      <c r="X11" s="3"/>
      <c r="Y11" s="10" t="s">
        <v>49</v>
      </c>
      <c r="Z11" s="10">
        <v>-0.16835610448710808</v>
      </c>
      <c r="AA11" s="3"/>
      <c r="AB11" s="5">
        <v>2.3312755632767121</v>
      </c>
      <c r="AC11" s="47">
        <v>7.5494000000000021</v>
      </c>
      <c r="AD11" s="47">
        <v>0.15987189052518253</v>
      </c>
      <c r="AE11" s="47">
        <v>0.10391672884136864</v>
      </c>
      <c r="AF11" s="47">
        <v>13.271845200000003</v>
      </c>
      <c r="AG11" s="47">
        <v>0.2810547835432709</v>
      </c>
      <c r="AH11" s="5">
        <v>15.987189052518252</v>
      </c>
      <c r="AI11" s="5">
        <v>1.2069368503308133</v>
      </c>
      <c r="AK11" s="12"/>
      <c r="AL11" s="12" t="s">
        <v>20</v>
      </c>
      <c r="AM11" s="12" t="s">
        <v>21</v>
      </c>
      <c r="AN11" s="12" t="s">
        <v>22</v>
      </c>
      <c r="AO11" s="12" t="s">
        <v>23</v>
      </c>
      <c r="AP11" s="12" t="s">
        <v>24</v>
      </c>
      <c r="AS11" s="16"/>
      <c r="AT11" s="5">
        <v>2.3312755632767121</v>
      </c>
      <c r="AU11" s="5">
        <v>0</v>
      </c>
      <c r="AV11" s="47">
        <v>7.5494000000000021</v>
      </c>
      <c r="AW11" s="3">
        <v>4.9071100000000012</v>
      </c>
      <c r="AX11" s="47">
        <v>0.2810547835432709</v>
      </c>
      <c r="AY11" s="5">
        <v>0</v>
      </c>
      <c r="AZ11" s="5">
        <v>15.987189052518252</v>
      </c>
      <c r="BB11" s="12"/>
      <c r="BC11" s="12" t="s">
        <v>20</v>
      </c>
      <c r="BD11" s="12" t="s">
        <v>21</v>
      </c>
      <c r="BE11" s="12" t="s">
        <v>22</v>
      </c>
      <c r="BF11" s="12" t="s">
        <v>23</v>
      </c>
      <c r="BG11" s="12" t="s">
        <v>24</v>
      </c>
      <c r="BH11"/>
    </row>
    <row r="12" spans="1:68" ht="12.5">
      <c r="B12" s="3">
        <v>28.580738215310163</v>
      </c>
      <c r="C12" s="5">
        <v>0.65</v>
      </c>
      <c r="D12" s="3">
        <v>1.758</v>
      </c>
      <c r="E12" s="5">
        <v>0</v>
      </c>
      <c r="F12" s="5">
        <v>100</v>
      </c>
      <c r="G12" s="44">
        <v>6.5679000000000016</v>
      </c>
      <c r="H12" s="3">
        <v>0.19836988487928262</v>
      </c>
      <c r="I12" s="3">
        <f t="shared" si="0"/>
        <v>1.1427</v>
      </c>
      <c r="J12" s="3">
        <f t="shared" si="1"/>
        <v>0</v>
      </c>
      <c r="K12" s="3">
        <f t="shared" si="2"/>
        <v>65</v>
      </c>
      <c r="L12" s="3">
        <f t="shared" si="3"/>
        <v>4.2691350000000012</v>
      </c>
      <c r="M12" s="3">
        <f t="shared" si="4"/>
        <v>0.1289404251715337</v>
      </c>
      <c r="N12" s="3">
        <f t="shared" si="5"/>
        <v>0</v>
      </c>
      <c r="O12" s="3">
        <f t="shared" si="6"/>
        <v>175.8</v>
      </c>
      <c r="P12" s="3">
        <f t="shared" si="7"/>
        <v>11.546368200000003</v>
      </c>
      <c r="Q12" s="3">
        <f t="shared" si="8"/>
        <v>0.34873425761777882</v>
      </c>
      <c r="R12" s="3">
        <f t="shared" si="9"/>
        <v>0</v>
      </c>
      <c r="S12" s="3">
        <f t="shared" si="10"/>
        <v>0</v>
      </c>
      <c r="T12" s="3">
        <f t="shared" si="11"/>
        <v>0</v>
      </c>
      <c r="U12" s="3">
        <f t="shared" si="12"/>
        <v>656.79000000000019</v>
      </c>
      <c r="V12" s="3">
        <f t="shared" si="13"/>
        <v>19.836988487928263</v>
      </c>
      <c r="W12" s="3">
        <f t="shared" si="14"/>
        <v>1.3028735668986406</v>
      </c>
      <c r="X12" s="3"/>
      <c r="Y12" s="10" t="s">
        <v>50</v>
      </c>
      <c r="Z12" s="10">
        <v>-0.10864010220798795</v>
      </c>
      <c r="AA12" s="3"/>
      <c r="AB12" s="5">
        <v>28.580738215310163</v>
      </c>
      <c r="AC12" s="47">
        <v>6.5679000000000016</v>
      </c>
      <c r="AD12" s="47">
        <v>0.19836988487928262</v>
      </c>
      <c r="AE12" s="47">
        <v>0.1289404251715337</v>
      </c>
      <c r="AF12" s="47">
        <v>11.546368200000003</v>
      </c>
      <c r="AG12" s="47">
        <v>0.34873425761777882</v>
      </c>
      <c r="AH12" s="5">
        <v>19.836988487928263</v>
      </c>
      <c r="AI12" s="5">
        <v>1.3028735668986406</v>
      </c>
      <c r="AK12" s="10" t="s">
        <v>16</v>
      </c>
      <c r="AL12" s="10">
        <v>7</v>
      </c>
      <c r="AM12" s="10">
        <v>15942.066082118365</v>
      </c>
      <c r="AN12" s="10">
        <v>2277.4380117311948</v>
      </c>
      <c r="AO12" s="10">
        <v>17.528410112984865</v>
      </c>
      <c r="AP12" s="10">
        <v>5.2003915732203025E-9</v>
      </c>
      <c r="AS12" s="16"/>
      <c r="AT12" s="5">
        <v>28.580738215310163</v>
      </c>
      <c r="AU12" s="5">
        <v>0</v>
      </c>
      <c r="AV12" s="47">
        <v>6.5679000000000016</v>
      </c>
      <c r="AW12" s="3">
        <v>4.2691350000000012</v>
      </c>
      <c r="AX12" s="47">
        <v>0.34873425761777882</v>
      </c>
      <c r="AY12" s="5">
        <v>0</v>
      </c>
      <c r="AZ12" s="5">
        <v>19.836988487928263</v>
      </c>
      <c r="BB12" s="10" t="s">
        <v>16</v>
      </c>
      <c r="BC12" s="10">
        <v>6</v>
      </c>
      <c r="BD12" s="10">
        <v>17514.916487544717</v>
      </c>
      <c r="BE12" s="10">
        <v>2919.1527479241195</v>
      </c>
      <c r="BF12" s="10">
        <v>38.922017646166545</v>
      </c>
      <c r="BG12" s="10">
        <v>4.2257524517848052E-13</v>
      </c>
      <c r="BH12"/>
    </row>
    <row r="13" spans="1:68" ht="12.5">
      <c r="A13" s="37"/>
      <c r="B13" s="3">
        <v>33.617725139626863</v>
      </c>
      <c r="C13" s="5">
        <v>0.65</v>
      </c>
      <c r="D13" s="3">
        <v>1.758</v>
      </c>
      <c r="E13" s="5">
        <v>0</v>
      </c>
      <c r="F13" s="5">
        <v>138</v>
      </c>
      <c r="G13" s="44">
        <v>6.9604999999999997</v>
      </c>
      <c r="H13" s="3">
        <v>0.19333595582925134</v>
      </c>
      <c r="I13" s="3">
        <f t="shared" si="0"/>
        <v>1.1427</v>
      </c>
      <c r="J13" s="3">
        <f t="shared" si="1"/>
        <v>0</v>
      </c>
      <c r="K13" s="3">
        <f t="shared" si="2"/>
        <v>89.7</v>
      </c>
      <c r="L13" s="3">
        <f t="shared" si="3"/>
        <v>4.5243250000000002</v>
      </c>
      <c r="M13" s="3">
        <f t="shared" si="4"/>
        <v>0.12566837128901337</v>
      </c>
      <c r="N13" s="3">
        <f t="shared" si="5"/>
        <v>0</v>
      </c>
      <c r="O13" s="3">
        <f t="shared" si="6"/>
        <v>242.60400000000001</v>
      </c>
      <c r="P13" s="3">
        <f t="shared" si="7"/>
        <v>12.236559</v>
      </c>
      <c r="Q13" s="3">
        <f t="shared" si="8"/>
        <v>0.33988461034782386</v>
      </c>
      <c r="R13" s="3">
        <f t="shared" si="9"/>
        <v>0</v>
      </c>
      <c r="S13" s="3">
        <f t="shared" si="10"/>
        <v>0</v>
      </c>
      <c r="T13" s="3">
        <f t="shared" si="11"/>
        <v>0</v>
      </c>
      <c r="U13" s="3">
        <f t="shared" si="12"/>
        <v>960.54899999999998</v>
      </c>
      <c r="V13" s="3">
        <f t="shared" si="13"/>
        <v>26.680361904436683</v>
      </c>
      <c r="W13" s="3">
        <f t="shared" si="14"/>
        <v>1.3457149205495038</v>
      </c>
      <c r="X13" s="3"/>
      <c r="Y13" s="10" t="s">
        <v>51</v>
      </c>
      <c r="Z13" s="10">
        <v>9.1042546192521182E-2</v>
      </c>
      <c r="AA13" s="3"/>
      <c r="AB13" s="5">
        <v>33.617725139626863</v>
      </c>
      <c r="AC13" s="47">
        <v>6.9604999999999997</v>
      </c>
      <c r="AD13" s="47">
        <v>0.19333595582925134</v>
      </c>
      <c r="AE13" s="47">
        <v>0.12566837128901337</v>
      </c>
      <c r="AF13" s="47">
        <v>12.236559</v>
      </c>
      <c r="AG13" s="47">
        <v>0.33988461034782386</v>
      </c>
      <c r="AH13" s="5">
        <v>26.680361904436683</v>
      </c>
      <c r="AI13" s="5">
        <v>1.3457149205495038</v>
      </c>
      <c r="AK13" s="10" t="s">
        <v>17</v>
      </c>
      <c r="AL13" s="10">
        <v>30</v>
      </c>
      <c r="AM13" s="10">
        <v>3897.8515399592784</v>
      </c>
      <c r="AN13" s="10">
        <v>129.92838466530927</v>
      </c>
      <c r="AO13" s="10"/>
      <c r="AP13" s="10"/>
      <c r="AS13" s="16"/>
      <c r="AT13" s="5">
        <v>33.617725139626863</v>
      </c>
      <c r="AU13" s="5">
        <v>0</v>
      </c>
      <c r="AV13" s="47">
        <v>6.9604999999999997</v>
      </c>
      <c r="AW13" s="3">
        <v>4.5243250000000002</v>
      </c>
      <c r="AX13" s="47">
        <v>0.33988461034782386</v>
      </c>
      <c r="AY13" s="5">
        <v>0</v>
      </c>
      <c r="AZ13" s="5">
        <v>26.680361904436683</v>
      </c>
      <c r="BB13" s="10" t="s">
        <v>17</v>
      </c>
      <c r="BC13" s="10">
        <v>31</v>
      </c>
      <c r="BD13" s="10">
        <v>2325.001134532924</v>
      </c>
      <c r="BE13" s="10">
        <v>75.000036597836257</v>
      </c>
      <c r="BF13" s="10"/>
      <c r="BG13" s="10"/>
      <c r="BH13"/>
    </row>
    <row r="14" spans="1:68" thickBot="1">
      <c r="A14" s="37"/>
      <c r="B14" s="3">
        <v>35.218292391973783</v>
      </c>
      <c r="C14" s="5">
        <v>0.65</v>
      </c>
      <c r="D14" s="3">
        <v>1.758</v>
      </c>
      <c r="E14" s="5">
        <v>0</v>
      </c>
      <c r="F14" s="5">
        <v>138</v>
      </c>
      <c r="G14" s="44">
        <v>6.5679000000000016</v>
      </c>
      <c r="H14" s="3">
        <v>0.15045129012861161</v>
      </c>
      <c r="I14" s="3">
        <f t="shared" si="0"/>
        <v>1.1427</v>
      </c>
      <c r="J14" s="3">
        <f t="shared" si="1"/>
        <v>0</v>
      </c>
      <c r="K14" s="3">
        <f t="shared" si="2"/>
        <v>89.7</v>
      </c>
      <c r="L14" s="3">
        <f t="shared" si="3"/>
        <v>4.2691350000000012</v>
      </c>
      <c r="M14" s="3">
        <f t="shared" si="4"/>
        <v>9.7793338583597553E-2</v>
      </c>
      <c r="N14" s="3">
        <f t="shared" si="5"/>
        <v>0</v>
      </c>
      <c r="O14" s="3">
        <f t="shared" si="6"/>
        <v>242.60400000000001</v>
      </c>
      <c r="P14" s="3">
        <f t="shared" si="7"/>
        <v>11.546368200000003</v>
      </c>
      <c r="Q14" s="3">
        <f t="shared" si="8"/>
        <v>0.26449336804609919</v>
      </c>
      <c r="R14" s="3">
        <f t="shared" si="9"/>
        <v>0</v>
      </c>
      <c r="S14" s="3">
        <f t="shared" si="10"/>
        <v>0</v>
      </c>
      <c r="T14" s="3">
        <f t="shared" si="11"/>
        <v>0</v>
      </c>
      <c r="U14" s="3">
        <f t="shared" si="12"/>
        <v>906.37020000000018</v>
      </c>
      <c r="V14" s="3">
        <f t="shared" si="13"/>
        <v>20.762278037748402</v>
      </c>
      <c r="W14" s="3">
        <f t="shared" si="14"/>
        <v>0.9881490284357084</v>
      </c>
      <c r="X14" s="3"/>
      <c r="Y14" s="10" t="s">
        <v>52</v>
      </c>
      <c r="Z14" s="10">
        <v>-0.29685173297516765</v>
      </c>
      <c r="AA14" s="3"/>
      <c r="AB14" s="5">
        <v>35.218292391973783</v>
      </c>
      <c r="AC14" s="47">
        <v>6.5679000000000016</v>
      </c>
      <c r="AD14" s="47">
        <v>0.15045129012861161</v>
      </c>
      <c r="AE14" s="47">
        <v>9.7793338583597553E-2</v>
      </c>
      <c r="AF14" s="47">
        <v>11.546368200000003</v>
      </c>
      <c r="AG14" s="47">
        <v>0.26449336804609919</v>
      </c>
      <c r="AH14" s="5">
        <v>20.762278037748402</v>
      </c>
      <c r="AI14" s="5">
        <v>0.9881490284357084</v>
      </c>
      <c r="AK14" s="11" t="s">
        <v>18</v>
      </c>
      <c r="AL14" s="11">
        <v>37</v>
      </c>
      <c r="AM14" s="11">
        <v>19839.917622077643</v>
      </c>
      <c r="AN14" s="11"/>
      <c r="AO14" s="11"/>
      <c r="AP14" s="11"/>
      <c r="AS14" s="16"/>
      <c r="AT14" s="5">
        <v>35.218292391973783</v>
      </c>
      <c r="AU14" s="5">
        <v>0</v>
      </c>
      <c r="AV14" s="47">
        <v>6.5679000000000016</v>
      </c>
      <c r="AW14" s="3">
        <v>4.2691350000000012</v>
      </c>
      <c r="AX14" s="47">
        <v>0.26449336804609919</v>
      </c>
      <c r="AY14" s="5">
        <v>0</v>
      </c>
      <c r="AZ14" s="5">
        <v>20.762278037748402</v>
      </c>
      <c r="BB14" s="11" t="s">
        <v>18</v>
      </c>
      <c r="BC14" s="11">
        <v>37</v>
      </c>
      <c r="BD14" s="11">
        <v>19839.917622077643</v>
      </c>
      <c r="BE14" s="11"/>
      <c r="BF14" s="11"/>
      <c r="BG14" s="11"/>
      <c r="BH14"/>
    </row>
    <row r="15" spans="1:68" thickBot="1">
      <c r="A15" s="37"/>
      <c r="B15" s="3">
        <v>74.253355122586058</v>
      </c>
      <c r="C15" s="5">
        <v>0.65</v>
      </c>
      <c r="D15" s="3">
        <v>1</v>
      </c>
      <c r="E15" s="5">
        <v>0</v>
      </c>
      <c r="F15" s="5">
        <v>100</v>
      </c>
      <c r="G15" s="44">
        <v>5.9789999999999992</v>
      </c>
      <c r="H15" s="3">
        <v>0.61550935174090149</v>
      </c>
      <c r="I15" s="3">
        <f t="shared" si="0"/>
        <v>0.65</v>
      </c>
      <c r="J15" s="3">
        <f t="shared" si="1"/>
        <v>0</v>
      </c>
      <c r="K15" s="3">
        <f t="shared" si="2"/>
        <v>65</v>
      </c>
      <c r="L15" s="3">
        <f t="shared" si="3"/>
        <v>3.8863499999999997</v>
      </c>
      <c r="M15" s="3">
        <f t="shared" si="4"/>
        <v>0.40008107863158598</v>
      </c>
      <c r="N15" s="3">
        <f t="shared" si="5"/>
        <v>0</v>
      </c>
      <c r="O15" s="3">
        <f t="shared" si="6"/>
        <v>100</v>
      </c>
      <c r="P15" s="3">
        <f t="shared" si="7"/>
        <v>5.9789999999999992</v>
      </c>
      <c r="Q15" s="3">
        <f t="shared" si="8"/>
        <v>0.61550935174090149</v>
      </c>
      <c r="R15" s="3">
        <f t="shared" si="9"/>
        <v>0</v>
      </c>
      <c r="S15" s="3">
        <f t="shared" si="10"/>
        <v>0</v>
      </c>
      <c r="T15" s="3">
        <f t="shared" si="11"/>
        <v>0</v>
      </c>
      <c r="U15" s="3">
        <f t="shared" si="12"/>
        <v>597.89999999999986</v>
      </c>
      <c r="V15" s="3">
        <f t="shared" si="13"/>
        <v>61.550935174090149</v>
      </c>
      <c r="W15" s="3">
        <f t="shared" si="14"/>
        <v>3.6801304140588496</v>
      </c>
      <c r="X15" s="3"/>
      <c r="Y15" s="10" t="s">
        <v>53</v>
      </c>
      <c r="Z15" s="111">
        <v>0.72062299486828874</v>
      </c>
      <c r="AA15" s="3"/>
      <c r="AB15" s="5">
        <v>74.253355122586058</v>
      </c>
      <c r="AC15" s="47">
        <v>5.9789999999999992</v>
      </c>
      <c r="AD15" s="47">
        <v>0.61550935174090149</v>
      </c>
      <c r="AE15" s="47">
        <v>0.40008107863158598</v>
      </c>
      <c r="AF15" s="47">
        <v>5.9789999999999992</v>
      </c>
      <c r="AG15" s="47">
        <v>0.61550935174090149</v>
      </c>
      <c r="AH15" s="5">
        <v>61.550935174090149</v>
      </c>
      <c r="AI15" s="5">
        <v>3.6801304140588496</v>
      </c>
      <c r="AS15" s="16"/>
      <c r="AT15" s="5">
        <v>74.253355122586058</v>
      </c>
      <c r="AU15" s="5">
        <v>0</v>
      </c>
      <c r="AV15" s="47">
        <v>5.9789999999999992</v>
      </c>
      <c r="AW15" s="3">
        <v>3.8863499999999997</v>
      </c>
      <c r="AX15" s="47">
        <v>0.61550935174090149</v>
      </c>
      <c r="AY15" s="5">
        <v>0</v>
      </c>
      <c r="AZ15" s="5">
        <v>61.550935174090149</v>
      </c>
      <c r="BB15"/>
      <c r="BC15"/>
      <c r="BD15"/>
      <c r="BE15"/>
      <c r="BF15"/>
      <c r="BG15"/>
      <c r="BH15"/>
    </row>
    <row r="16" spans="1:68">
      <c r="B16" s="3">
        <v>10.855664411140095</v>
      </c>
      <c r="C16" s="5">
        <v>0.65</v>
      </c>
      <c r="D16" s="3">
        <v>1</v>
      </c>
      <c r="E16" s="5">
        <v>0</v>
      </c>
      <c r="F16" s="5">
        <v>100</v>
      </c>
      <c r="G16" s="44">
        <v>7.1568000000000005</v>
      </c>
      <c r="H16" s="3">
        <v>0.17937219730941831</v>
      </c>
      <c r="I16" s="3">
        <f t="shared" si="0"/>
        <v>0.65</v>
      </c>
      <c r="J16" s="3">
        <f t="shared" si="1"/>
        <v>0</v>
      </c>
      <c r="K16" s="3">
        <f t="shared" si="2"/>
        <v>65</v>
      </c>
      <c r="L16" s="3">
        <f t="shared" si="3"/>
        <v>4.6519200000000005</v>
      </c>
      <c r="M16" s="3">
        <f t="shared" si="4"/>
        <v>0.1165919282511219</v>
      </c>
      <c r="N16" s="3">
        <f t="shared" si="5"/>
        <v>0</v>
      </c>
      <c r="O16" s="3">
        <f t="shared" si="6"/>
        <v>100</v>
      </c>
      <c r="P16" s="3">
        <f t="shared" si="7"/>
        <v>7.1568000000000005</v>
      </c>
      <c r="Q16" s="3">
        <f t="shared" si="8"/>
        <v>0.17937219730941831</v>
      </c>
      <c r="R16" s="3">
        <f t="shared" si="9"/>
        <v>0</v>
      </c>
      <c r="S16" s="3">
        <f t="shared" si="10"/>
        <v>0</v>
      </c>
      <c r="T16" s="3">
        <f t="shared" si="11"/>
        <v>0</v>
      </c>
      <c r="U16" s="3">
        <f t="shared" si="12"/>
        <v>715.68000000000006</v>
      </c>
      <c r="V16" s="3">
        <f t="shared" si="13"/>
        <v>17.93721973094183</v>
      </c>
      <c r="W16" s="3">
        <f t="shared" si="14"/>
        <v>1.283730941704045</v>
      </c>
      <c r="X16" s="3"/>
      <c r="Y16" s="10" t="s">
        <v>54</v>
      </c>
      <c r="Z16" s="10">
        <v>-0.13854874627268376</v>
      </c>
      <c r="AA16" s="3"/>
      <c r="AB16" s="5">
        <v>10.855664411140095</v>
      </c>
      <c r="AC16" s="47">
        <v>7.1568000000000005</v>
      </c>
      <c r="AD16" s="47">
        <v>0.17937219730941831</v>
      </c>
      <c r="AE16" s="47">
        <v>0.1165919282511219</v>
      </c>
      <c r="AF16" s="47">
        <v>7.1568000000000005</v>
      </c>
      <c r="AG16" s="47">
        <v>0.17937219730941831</v>
      </c>
      <c r="AH16" s="5">
        <v>17.93721973094183</v>
      </c>
      <c r="AI16" s="5">
        <v>1.283730941704045</v>
      </c>
      <c r="AK16" s="12"/>
      <c r="AL16" s="12" t="s">
        <v>25</v>
      </c>
      <c r="AM16" s="12" t="s">
        <v>13</v>
      </c>
      <c r="AN16" s="12" t="s">
        <v>26</v>
      </c>
      <c r="AO16" s="12" t="s">
        <v>27</v>
      </c>
      <c r="AP16" s="12" t="s">
        <v>28</v>
      </c>
      <c r="AQ16" s="12" t="s">
        <v>29</v>
      </c>
      <c r="AR16" s="17"/>
      <c r="AS16" s="17"/>
      <c r="AT16" s="5">
        <v>10.855664411140095</v>
      </c>
      <c r="AU16" s="5">
        <v>0</v>
      </c>
      <c r="AV16" s="47">
        <v>7.1568000000000005</v>
      </c>
      <c r="AW16" s="3">
        <v>4.6519200000000005</v>
      </c>
      <c r="AX16" s="47">
        <v>0.17937219730941831</v>
      </c>
      <c r="AY16" s="5">
        <v>0</v>
      </c>
      <c r="AZ16" s="5">
        <v>17.93721973094183</v>
      </c>
      <c r="BB16" s="12"/>
      <c r="BC16" s="12" t="s">
        <v>25</v>
      </c>
      <c r="BD16" s="12" t="s">
        <v>13</v>
      </c>
      <c r="BE16" s="12" t="s">
        <v>26</v>
      </c>
      <c r="BF16" s="12" t="s">
        <v>27</v>
      </c>
      <c r="BG16" s="12" t="s">
        <v>28</v>
      </c>
      <c r="BH16" s="12" t="s">
        <v>29</v>
      </c>
    </row>
    <row r="17" spans="1:63" ht="12.5">
      <c r="B17" s="3">
        <v>43.539758191939512</v>
      </c>
      <c r="C17" s="5">
        <v>0.65</v>
      </c>
      <c r="D17" s="3">
        <v>1</v>
      </c>
      <c r="E17" s="5">
        <v>0</v>
      </c>
      <c r="F17" s="5">
        <v>100</v>
      </c>
      <c r="G17" s="44">
        <v>6.5679000000000016</v>
      </c>
      <c r="H17" s="3">
        <v>0.18848250439031614</v>
      </c>
      <c r="I17" s="3">
        <f t="shared" si="0"/>
        <v>0.65</v>
      </c>
      <c r="J17" s="3">
        <f t="shared" si="1"/>
        <v>0</v>
      </c>
      <c r="K17" s="3">
        <f t="shared" si="2"/>
        <v>65</v>
      </c>
      <c r="L17" s="3">
        <f t="shared" si="3"/>
        <v>4.2691350000000012</v>
      </c>
      <c r="M17" s="3">
        <f t="shared" si="4"/>
        <v>0.1225136278537055</v>
      </c>
      <c r="N17" s="3">
        <f t="shared" si="5"/>
        <v>0</v>
      </c>
      <c r="O17" s="3">
        <f t="shared" si="6"/>
        <v>100</v>
      </c>
      <c r="P17" s="3">
        <f t="shared" si="7"/>
        <v>6.5679000000000016</v>
      </c>
      <c r="Q17" s="3">
        <f t="shared" si="8"/>
        <v>0.18848250439031614</v>
      </c>
      <c r="R17" s="3">
        <f t="shared" si="9"/>
        <v>0</v>
      </c>
      <c r="S17" s="3">
        <f t="shared" si="10"/>
        <v>0</v>
      </c>
      <c r="T17" s="3">
        <f t="shared" si="11"/>
        <v>0</v>
      </c>
      <c r="U17" s="3">
        <f t="shared" si="12"/>
        <v>656.79000000000019</v>
      </c>
      <c r="V17" s="3">
        <f t="shared" si="13"/>
        <v>18.848250439031613</v>
      </c>
      <c r="W17" s="3">
        <f t="shared" si="14"/>
        <v>1.2379342405851577</v>
      </c>
      <c r="X17" s="3"/>
      <c r="Y17" s="10" t="s">
        <v>55</v>
      </c>
      <c r="Z17" s="10">
        <v>-0.14772524882148005</v>
      </c>
      <c r="AA17" s="3"/>
      <c r="AB17" s="5">
        <v>43.539758191939512</v>
      </c>
      <c r="AC17" s="47">
        <v>6.5679000000000016</v>
      </c>
      <c r="AD17" s="47">
        <v>0.18848250439031614</v>
      </c>
      <c r="AE17" s="47">
        <v>0.1225136278537055</v>
      </c>
      <c r="AF17" s="47">
        <v>6.5679000000000016</v>
      </c>
      <c r="AG17" s="47">
        <v>0.18848250439031614</v>
      </c>
      <c r="AH17" s="5">
        <v>18.848250439031613</v>
      </c>
      <c r="AI17" s="5">
        <v>1.2379342405851577</v>
      </c>
      <c r="AK17" s="10" t="s">
        <v>19</v>
      </c>
      <c r="AL17" s="10">
        <v>85.648753960589673</v>
      </c>
      <c r="AM17" s="10">
        <v>32.627410907542377</v>
      </c>
      <c r="AN17" s="10">
        <v>2.6250551783988021</v>
      </c>
      <c r="AO17" s="111">
        <v>1.3500540690333121E-2</v>
      </c>
      <c r="AP17" s="10">
        <v>19.014691569946308</v>
      </c>
      <c r="AQ17" s="10">
        <v>152.28281635123304</v>
      </c>
      <c r="AR17" s="10"/>
      <c r="AS17" s="10"/>
      <c r="AT17" s="5">
        <v>43.539758191939512</v>
      </c>
      <c r="AU17" s="5">
        <v>0</v>
      </c>
      <c r="AV17" s="47">
        <v>6.5679000000000016</v>
      </c>
      <c r="AW17" s="3">
        <v>4.2691350000000012</v>
      </c>
      <c r="AX17" s="47">
        <v>0.18848250439031614</v>
      </c>
      <c r="AY17" s="5">
        <v>0</v>
      </c>
      <c r="AZ17" s="5">
        <v>18.848250439031613</v>
      </c>
      <c r="BB17" s="10" t="s">
        <v>19</v>
      </c>
      <c r="BC17" s="10">
        <v>208.01800923081163</v>
      </c>
      <c r="BD17" s="10">
        <v>24.966163669408012</v>
      </c>
      <c r="BE17" s="10">
        <v>8.3319973378891206</v>
      </c>
      <c r="BF17" s="111">
        <v>2.0652294539941592E-9</v>
      </c>
      <c r="BG17" s="10">
        <v>157.09918292072382</v>
      </c>
      <c r="BH17" s="10">
        <v>258.93683554089944</v>
      </c>
      <c r="BJ17" s="10"/>
      <c r="BK17" s="10"/>
    </row>
    <row r="18" spans="1:63" ht="12.5">
      <c r="B18" s="3">
        <v>58.44848611671739</v>
      </c>
      <c r="C18" s="5">
        <v>0.65</v>
      </c>
      <c r="D18" s="3">
        <v>1</v>
      </c>
      <c r="E18" s="5">
        <v>0</v>
      </c>
      <c r="F18" s="5">
        <v>137</v>
      </c>
      <c r="G18" s="44">
        <v>6.1753</v>
      </c>
      <c r="H18" s="3">
        <v>0.37798560056587721</v>
      </c>
      <c r="I18" s="3">
        <f t="shared" si="0"/>
        <v>0.65</v>
      </c>
      <c r="J18" s="3">
        <f t="shared" si="1"/>
        <v>0</v>
      </c>
      <c r="K18" s="3">
        <f t="shared" si="2"/>
        <v>89.05</v>
      </c>
      <c r="L18" s="3">
        <f t="shared" si="3"/>
        <v>4.0139450000000005</v>
      </c>
      <c r="M18" s="3">
        <f t="shared" si="4"/>
        <v>0.24569064036782021</v>
      </c>
      <c r="N18" s="3">
        <f t="shared" si="5"/>
        <v>0</v>
      </c>
      <c r="O18" s="3">
        <f t="shared" si="6"/>
        <v>137</v>
      </c>
      <c r="P18" s="3">
        <f t="shared" si="7"/>
        <v>6.1753</v>
      </c>
      <c r="Q18" s="3">
        <f t="shared" si="8"/>
        <v>0.37798560056587721</v>
      </c>
      <c r="R18" s="3">
        <f t="shared" si="9"/>
        <v>0</v>
      </c>
      <c r="S18" s="3">
        <f t="shared" si="10"/>
        <v>0</v>
      </c>
      <c r="T18" s="3">
        <f t="shared" si="11"/>
        <v>0</v>
      </c>
      <c r="U18" s="3">
        <f t="shared" si="12"/>
        <v>846.01610000000005</v>
      </c>
      <c r="V18" s="3">
        <f t="shared" si="13"/>
        <v>51.784027277525176</v>
      </c>
      <c r="W18" s="3">
        <f t="shared" si="14"/>
        <v>2.3341744791744614</v>
      </c>
      <c r="X18" s="3"/>
      <c r="Y18" s="10" t="s">
        <v>56</v>
      </c>
      <c r="Z18" s="111">
        <v>-0.43744568175085291</v>
      </c>
      <c r="AA18" s="3"/>
      <c r="AB18" s="5">
        <v>58.44848611671739</v>
      </c>
      <c r="AC18" s="47">
        <v>6.1753</v>
      </c>
      <c r="AD18" s="47">
        <v>0.37798560056587721</v>
      </c>
      <c r="AE18" s="47">
        <v>0.24569064036782021</v>
      </c>
      <c r="AF18" s="47">
        <v>6.1753</v>
      </c>
      <c r="AG18" s="47">
        <v>0.37798560056587721</v>
      </c>
      <c r="AH18" s="5">
        <v>51.784027277525176</v>
      </c>
      <c r="AI18" s="5">
        <v>2.3341744791744614</v>
      </c>
      <c r="AK18" s="10" t="s">
        <v>352</v>
      </c>
      <c r="AL18" s="10">
        <v>-13.063115557171201</v>
      </c>
      <c r="AM18" s="10">
        <v>5.3488034984131403</v>
      </c>
      <c r="AN18" s="10">
        <v>-2.4422500398540925</v>
      </c>
      <c r="AO18" s="111">
        <v>2.0703409405959418E-2</v>
      </c>
      <c r="AP18" s="10">
        <v>-23.986829579057073</v>
      </c>
      <c r="AQ18" s="10">
        <v>-2.1394015352853302</v>
      </c>
      <c r="AR18" s="10"/>
      <c r="AS18" s="10"/>
      <c r="AT18" s="5">
        <v>58.44848611671739</v>
      </c>
      <c r="AU18" s="5">
        <v>0</v>
      </c>
      <c r="AV18" s="47">
        <v>6.1753</v>
      </c>
      <c r="AW18" s="3">
        <v>4.0139450000000005</v>
      </c>
      <c r="AX18" s="47">
        <v>0.37798560056587721</v>
      </c>
      <c r="AY18" s="5">
        <v>0</v>
      </c>
      <c r="AZ18" s="5">
        <v>51.784027277525176</v>
      </c>
      <c r="BB18" s="10" t="s">
        <v>349</v>
      </c>
      <c r="BC18" s="10">
        <v>-47.713792067177486</v>
      </c>
      <c r="BD18" s="10">
        <v>22.417354998355254</v>
      </c>
      <c r="BE18" s="10">
        <v>-2.1284309442696614</v>
      </c>
      <c r="BF18" s="111">
        <v>4.1354674482509027E-2</v>
      </c>
      <c r="BG18" s="10">
        <v>-93.434288840636953</v>
      </c>
      <c r="BH18" s="10">
        <v>-1.9932952937180275</v>
      </c>
      <c r="BJ18" s="10"/>
      <c r="BK18" s="10"/>
    </row>
    <row r="19" spans="1:63" ht="12.5">
      <c r="B19" s="3">
        <v>13.086016942648143</v>
      </c>
      <c r="C19" s="5">
        <v>0.65</v>
      </c>
      <c r="D19" s="3">
        <v>1</v>
      </c>
      <c r="E19" s="5">
        <v>0</v>
      </c>
      <c r="F19" s="5">
        <v>138</v>
      </c>
      <c r="G19" s="44">
        <v>7.3531000000000013</v>
      </c>
      <c r="H19" s="3">
        <v>0.1228821360919156</v>
      </c>
      <c r="I19" s="3">
        <f t="shared" si="0"/>
        <v>0.65</v>
      </c>
      <c r="J19" s="3">
        <f t="shared" si="1"/>
        <v>0</v>
      </c>
      <c r="K19" s="3">
        <f t="shared" si="2"/>
        <v>89.7</v>
      </c>
      <c r="L19" s="3">
        <f t="shared" si="3"/>
        <v>4.7795150000000008</v>
      </c>
      <c r="M19" s="3">
        <f t="shared" si="4"/>
        <v>7.9873388459745148E-2</v>
      </c>
      <c r="N19" s="3">
        <f t="shared" si="5"/>
        <v>0</v>
      </c>
      <c r="O19" s="3">
        <f t="shared" si="6"/>
        <v>138</v>
      </c>
      <c r="P19" s="3">
        <f t="shared" si="7"/>
        <v>7.3531000000000013</v>
      </c>
      <c r="Q19" s="3">
        <f t="shared" si="8"/>
        <v>0.1228821360919156</v>
      </c>
      <c r="R19" s="3">
        <f t="shared" si="9"/>
        <v>0</v>
      </c>
      <c r="S19" s="3">
        <f t="shared" si="10"/>
        <v>0</v>
      </c>
      <c r="T19" s="3">
        <f t="shared" si="11"/>
        <v>0</v>
      </c>
      <c r="U19" s="3">
        <f t="shared" si="12"/>
        <v>1014.7278000000002</v>
      </c>
      <c r="V19" s="3">
        <f t="shared" si="13"/>
        <v>16.957734780684355</v>
      </c>
      <c r="W19" s="3">
        <f t="shared" si="14"/>
        <v>0.90356463489746475</v>
      </c>
      <c r="X19" s="3"/>
      <c r="Y19" s="10" t="s">
        <v>57</v>
      </c>
      <c r="Z19" s="111">
        <v>0.44182190206402105</v>
      </c>
      <c r="AA19" s="3"/>
      <c r="AB19" s="5">
        <v>13.086016942648143</v>
      </c>
      <c r="AC19" s="47">
        <v>7.3531000000000013</v>
      </c>
      <c r="AD19" s="47">
        <v>0.1228821360919156</v>
      </c>
      <c r="AE19" s="47">
        <v>7.9873388459745148E-2</v>
      </c>
      <c r="AF19" s="47">
        <v>7.3531000000000013</v>
      </c>
      <c r="AG19" s="47">
        <v>0.1228821360919156</v>
      </c>
      <c r="AH19" s="5">
        <v>16.957734780684355</v>
      </c>
      <c r="AI19" s="5">
        <v>0.90356463489746475</v>
      </c>
      <c r="AK19" s="10" t="s">
        <v>351</v>
      </c>
      <c r="AL19" s="10">
        <v>-49.247757173983679</v>
      </c>
      <c r="AM19" s="10">
        <v>125.53428338138816</v>
      </c>
      <c r="AN19" s="10">
        <v>-0.39230524003043138</v>
      </c>
      <c r="AO19" s="10">
        <v>0.69760607819511045</v>
      </c>
      <c r="AP19" s="10">
        <v>-305.6229655747963</v>
      </c>
      <c r="AQ19" s="10">
        <v>207.12745122682892</v>
      </c>
      <c r="AR19" s="10"/>
      <c r="AS19" s="10"/>
      <c r="AT19" s="5">
        <v>13.086016942648143</v>
      </c>
      <c r="AU19" s="5">
        <v>0</v>
      </c>
      <c r="AV19" s="47">
        <v>7.3531000000000013</v>
      </c>
      <c r="AW19" s="3">
        <v>4.7795150000000008</v>
      </c>
      <c r="AX19" s="47">
        <v>0.1228821360919156</v>
      </c>
      <c r="AY19" s="5">
        <v>0</v>
      </c>
      <c r="AZ19" s="5">
        <v>16.957734780684355</v>
      </c>
      <c r="BB19" s="10" t="s">
        <v>352</v>
      </c>
      <c r="BC19" s="10">
        <v>-40.165772557183693</v>
      </c>
      <c r="BD19" s="10">
        <v>4.8357158923038552</v>
      </c>
      <c r="BE19" s="10">
        <v>-8.3060654206564077</v>
      </c>
      <c r="BF19" s="111">
        <v>2.2097162390704577E-9</v>
      </c>
      <c r="BG19" s="10">
        <v>-50.028280104022578</v>
      </c>
      <c r="BH19" s="10">
        <v>-30.303265010344809</v>
      </c>
      <c r="BJ19" s="10"/>
      <c r="BK19" s="10"/>
    </row>
    <row r="20" spans="1:63" ht="12.5">
      <c r="B20" s="3">
        <v>54.271187753249173</v>
      </c>
      <c r="C20" s="5">
        <v>0.65</v>
      </c>
      <c r="D20" s="3">
        <v>1</v>
      </c>
      <c r="E20" s="5">
        <v>0</v>
      </c>
      <c r="F20" s="5">
        <v>138</v>
      </c>
      <c r="G20" s="44">
        <v>6.7641999999999989</v>
      </c>
      <c r="H20" s="3">
        <v>0.2159398548618911</v>
      </c>
      <c r="I20" s="3">
        <f t="shared" si="0"/>
        <v>0.65</v>
      </c>
      <c r="J20" s="3">
        <f t="shared" si="1"/>
        <v>0</v>
      </c>
      <c r="K20" s="3">
        <f t="shared" si="2"/>
        <v>89.7</v>
      </c>
      <c r="L20" s="3">
        <f t="shared" si="3"/>
        <v>4.3967299999999998</v>
      </c>
      <c r="M20" s="3">
        <f t="shared" si="4"/>
        <v>0.14036090566022921</v>
      </c>
      <c r="N20" s="3">
        <f t="shared" si="5"/>
        <v>0</v>
      </c>
      <c r="O20" s="3">
        <f t="shared" si="6"/>
        <v>138</v>
      </c>
      <c r="P20" s="3">
        <f t="shared" si="7"/>
        <v>6.7641999999999989</v>
      </c>
      <c r="Q20" s="3">
        <f t="shared" si="8"/>
        <v>0.2159398548618911</v>
      </c>
      <c r="R20" s="3">
        <f t="shared" si="9"/>
        <v>0</v>
      </c>
      <c r="S20" s="3">
        <f t="shared" si="10"/>
        <v>0</v>
      </c>
      <c r="T20" s="3">
        <f t="shared" si="11"/>
        <v>0</v>
      </c>
      <c r="U20" s="3">
        <f t="shared" si="12"/>
        <v>933.4595999999998</v>
      </c>
      <c r="V20" s="3">
        <f t="shared" si="13"/>
        <v>29.799699970940971</v>
      </c>
      <c r="W20" s="3">
        <f t="shared" si="14"/>
        <v>1.4606603662568036</v>
      </c>
      <c r="X20" s="3"/>
      <c r="Y20" s="10" t="s">
        <v>58</v>
      </c>
      <c r="Z20" s="10">
        <v>-8.8053012224627095E-2</v>
      </c>
      <c r="AA20" s="3"/>
      <c r="AB20" s="5">
        <v>54.271187753249173</v>
      </c>
      <c r="AC20" s="47">
        <v>6.7641999999999989</v>
      </c>
      <c r="AD20" s="47">
        <v>0.2159398548618911</v>
      </c>
      <c r="AE20" s="47">
        <v>0.14036090566022921</v>
      </c>
      <c r="AF20" s="47">
        <v>6.7641999999999989</v>
      </c>
      <c r="AG20" s="47">
        <v>0.2159398548618911</v>
      </c>
      <c r="AH20" s="5">
        <v>29.799699970940971</v>
      </c>
      <c r="AI20" s="5">
        <v>1.4606603662568036</v>
      </c>
      <c r="AK20" s="10" t="s">
        <v>53</v>
      </c>
      <c r="AL20" s="10">
        <v>354.44358875161515</v>
      </c>
      <c r="AM20" s="10">
        <v>91.807198231647902</v>
      </c>
      <c r="AN20" s="10">
        <v>3.860738543150867</v>
      </c>
      <c r="AO20" s="111">
        <v>5.5907039858105146E-4</v>
      </c>
      <c r="AP20" s="10">
        <v>166.94827714956494</v>
      </c>
      <c r="AQ20" s="10">
        <v>541.9389003536653</v>
      </c>
      <c r="AR20" s="10"/>
      <c r="AS20" s="10"/>
      <c r="AT20" s="5">
        <v>54.271187753249173</v>
      </c>
      <c r="AU20" s="5">
        <v>0</v>
      </c>
      <c r="AV20" s="47">
        <v>6.7641999999999989</v>
      </c>
      <c r="AW20" s="3">
        <v>4.3967299999999998</v>
      </c>
      <c r="AX20" s="47">
        <v>0.2159398548618911</v>
      </c>
      <c r="AY20" s="5">
        <v>0</v>
      </c>
      <c r="AZ20" s="5">
        <v>29.799699970940971</v>
      </c>
      <c r="BB20" s="10" t="s">
        <v>52</v>
      </c>
      <c r="BC20" s="10">
        <v>19.313146828603465</v>
      </c>
      <c r="BD20" s="10">
        <v>3.0711811807167932</v>
      </c>
      <c r="BE20" s="10">
        <v>6.2885078060083401</v>
      </c>
      <c r="BF20" s="111">
        <v>5.4137017791439127E-7</v>
      </c>
      <c r="BG20" s="10">
        <v>13.049431538642907</v>
      </c>
      <c r="BH20" s="10">
        <v>25.576862118564023</v>
      </c>
      <c r="BJ20" s="10"/>
      <c r="BK20" s="10"/>
    </row>
    <row r="21" spans="1:63" ht="12.5">
      <c r="B21" s="3">
        <v>86.416666666666686</v>
      </c>
      <c r="C21" s="5">
        <v>0.85</v>
      </c>
      <c r="D21" s="3">
        <v>1</v>
      </c>
      <c r="E21" s="5">
        <v>0</v>
      </c>
      <c r="F21" s="5">
        <v>104</v>
      </c>
      <c r="G21" s="44">
        <v>6.7973999999999961</v>
      </c>
      <c r="H21" s="3">
        <v>0.34115561804045685</v>
      </c>
      <c r="I21" s="3">
        <f t="shared" si="0"/>
        <v>0.85</v>
      </c>
      <c r="J21" s="3">
        <f t="shared" si="1"/>
        <v>0</v>
      </c>
      <c r="K21" s="3">
        <f t="shared" si="2"/>
        <v>88.399999999999991</v>
      </c>
      <c r="L21" s="3">
        <f t="shared" si="3"/>
        <v>5.7777899999999969</v>
      </c>
      <c r="M21" s="3">
        <f t="shared" si="4"/>
        <v>0.28998227533438831</v>
      </c>
      <c r="N21" s="3">
        <f t="shared" si="5"/>
        <v>0</v>
      </c>
      <c r="O21" s="3">
        <f t="shared" si="6"/>
        <v>104</v>
      </c>
      <c r="P21" s="3">
        <f t="shared" si="7"/>
        <v>6.7973999999999961</v>
      </c>
      <c r="Q21" s="3">
        <f t="shared" si="8"/>
        <v>0.34115561804045685</v>
      </c>
      <c r="R21" s="3">
        <f t="shared" si="9"/>
        <v>0</v>
      </c>
      <c r="S21" s="3">
        <f t="shared" si="10"/>
        <v>0</v>
      </c>
      <c r="T21" s="3">
        <f t="shared" si="11"/>
        <v>0</v>
      </c>
      <c r="U21" s="3">
        <f t="shared" si="12"/>
        <v>706.9295999999996</v>
      </c>
      <c r="V21" s="3">
        <f t="shared" si="13"/>
        <v>35.48018427620751</v>
      </c>
      <c r="W21" s="3">
        <f t="shared" si="14"/>
        <v>2.3189711980682</v>
      </c>
      <c r="X21" s="3"/>
      <c r="Y21" s="10" t="s">
        <v>59</v>
      </c>
      <c r="Z21" s="10">
        <v>-0.15549566873649331</v>
      </c>
      <c r="AA21" s="3"/>
      <c r="AB21" s="5">
        <v>86.416666666666686</v>
      </c>
      <c r="AC21" s="47">
        <v>6.7973999999999961</v>
      </c>
      <c r="AD21" s="47">
        <v>0.34115561804045685</v>
      </c>
      <c r="AE21" s="47">
        <v>0.28998227533438831</v>
      </c>
      <c r="AF21" s="47">
        <v>6.7973999999999961</v>
      </c>
      <c r="AG21" s="47">
        <v>0.34115561804045685</v>
      </c>
      <c r="AH21" s="5">
        <v>35.48018427620751</v>
      </c>
      <c r="AI21" s="5">
        <v>2.3189711980682</v>
      </c>
      <c r="AK21" s="10" t="s">
        <v>56</v>
      </c>
      <c r="AL21" s="10">
        <v>2.7949570436136706</v>
      </c>
      <c r="AM21" s="10">
        <v>1.7756234734538294</v>
      </c>
      <c r="AN21" s="10">
        <v>1.5740707900065651</v>
      </c>
      <c r="AO21" s="10">
        <v>0.12595942493987222</v>
      </c>
      <c r="AP21" s="10">
        <v>-0.83134985667005301</v>
      </c>
      <c r="AQ21" s="10">
        <v>6.4212639438973937</v>
      </c>
      <c r="AR21" s="10"/>
      <c r="AS21" s="10"/>
      <c r="AT21" s="5">
        <v>86.416666666666686</v>
      </c>
      <c r="AU21" s="5">
        <v>0</v>
      </c>
      <c r="AV21" s="47">
        <v>6.7973999999999961</v>
      </c>
      <c r="AW21" s="3">
        <v>5.7777899999999969</v>
      </c>
      <c r="AX21" s="47">
        <v>0.34115561804045685</v>
      </c>
      <c r="AY21" s="5">
        <v>0</v>
      </c>
      <c r="AZ21" s="5">
        <v>35.48018427620751</v>
      </c>
      <c r="BB21" s="10" t="s">
        <v>57</v>
      </c>
      <c r="BC21" s="10">
        <v>-61.142553988275161</v>
      </c>
      <c r="BD21" s="10">
        <v>14.36914235427891</v>
      </c>
      <c r="BE21" s="10">
        <v>-4.255128975743486</v>
      </c>
      <c r="BF21" s="111">
        <v>1.7890897530036754E-4</v>
      </c>
      <c r="BG21" s="10">
        <v>-90.448612918706047</v>
      </c>
      <c r="BH21" s="10">
        <v>-31.836495057844271</v>
      </c>
      <c r="BJ21" s="10"/>
      <c r="BK21" s="10"/>
    </row>
    <row r="22" spans="1:63" ht="12.5">
      <c r="B22" s="3">
        <v>21.823479952315537</v>
      </c>
      <c r="C22" s="5">
        <v>0.85</v>
      </c>
      <c r="D22" s="3">
        <v>1</v>
      </c>
      <c r="E22" s="5">
        <v>0</v>
      </c>
      <c r="F22" s="5">
        <v>100</v>
      </c>
      <c r="G22" s="44">
        <v>7.766099999999998</v>
      </c>
      <c r="H22" s="3">
        <v>0.16783036736187321</v>
      </c>
      <c r="I22" s="3">
        <f t="shared" si="0"/>
        <v>0.85</v>
      </c>
      <c r="J22" s="3">
        <f t="shared" si="1"/>
        <v>0</v>
      </c>
      <c r="K22" s="3">
        <f t="shared" si="2"/>
        <v>85</v>
      </c>
      <c r="L22" s="3">
        <f t="shared" si="3"/>
        <v>6.6011849999999983</v>
      </c>
      <c r="M22" s="3">
        <f t="shared" si="4"/>
        <v>0.14265581225759222</v>
      </c>
      <c r="N22" s="3">
        <f t="shared" si="5"/>
        <v>0</v>
      </c>
      <c r="O22" s="3">
        <f t="shared" si="6"/>
        <v>100</v>
      </c>
      <c r="P22" s="3">
        <f t="shared" si="7"/>
        <v>7.766099999999998</v>
      </c>
      <c r="Q22" s="3">
        <f t="shared" si="8"/>
        <v>0.16783036736187321</v>
      </c>
      <c r="R22" s="3">
        <f t="shared" si="9"/>
        <v>0</v>
      </c>
      <c r="S22" s="3">
        <f t="shared" si="10"/>
        <v>0</v>
      </c>
      <c r="T22" s="3">
        <f t="shared" si="11"/>
        <v>0</v>
      </c>
      <c r="U22" s="3">
        <f t="shared" si="12"/>
        <v>776.60999999999979</v>
      </c>
      <c r="V22" s="3">
        <f t="shared" si="13"/>
        <v>16.78303673618732</v>
      </c>
      <c r="W22" s="3">
        <f t="shared" si="14"/>
        <v>1.3033874159690431</v>
      </c>
      <c r="X22" s="3"/>
      <c r="Y22" s="10" t="s">
        <v>60</v>
      </c>
      <c r="Z22" s="10">
        <v>9.08484283636012E-2</v>
      </c>
      <c r="AA22" s="3"/>
      <c r="AB22" s="5">
        <v>21.823479952315537</v>
      </c>
      <c r="AC22" s="47">
        <v>7.766099999999998</v>
      </c>
      <c r="AD22" s="47">
        <v>0.16783036736187321</v>
      </c>
      <c r="AE22" s="47">
        <v>0.14265581225759222</v>
      </c>
      <c r="AF22" s="47">
        <v>7.766099999999998</v>
      </c>
      <c r="AG22" s="47">
        <v>0.16783036736187321</v>
      </c>
      <c r="AH22" s="5">
        <v>16.78303673618732</v>
      </c>
      <c r="AI22" s="5">
        <v>1.3033874159690431</v>
      </c>
      <c r="AK22" s="10" t="s">
        <v>57</v>
      </c>
      <c r="AL22" s="10">
        <v>-138.33580264080129</v>
      </c>
      <c r="AM22" s="10">
        <v>54.767578937699298</v>
      </c>
      <c r="AN22" s="10">
        <v>-2.5258703291990465</v>
      </c>
      <c r="AO22" s="111">
        <v>1.7055791650332906E-2</v>
      </c>
      <c r="AP22" s="10">
        <v>-250.18612022378557</v>
      </c>
      <c r="AQ22" s="10">
        <v>-26.485485057817002</v>
      </c>
      <c r="AR22" s="10"/>
      <c r="AS22" s="10"/>
      <c r="AT22" s="5">
        <v>21.823479952315537</v>
      </c>
      <c r="AU22" s="5">
        <v>0</v>
      </c>
      <c r="AV22" s="47">
        <v>7.766099999999998</v>
      </c>
      <c r="AW22" s="3">
        <v>6.6011849999999983</v>
      </c>
      <c r="AX22" s="47">
        <v>0.16783036736187321</v>
      </c>
      <c r="AY22" s="5">
        <v>0</v>
      </c>
      <c r="AZ22" s="5">
        <v>16.78303673618732</v>
      </c>
      <c r="BB22" s="10" t="s">
        <v>59</v>
      </c>
      <c r="BC22" s="10">
        <v>8.349219460676899</v>
      </c>
      <c r="BD22" s="10">
        <v>2.9660563092966812</v>
      </c>
      <c r="BE22" s="10">
        <v>2.8149227762492099</v>
      </c>
      <c r="BF22" s="111">
        <v>8.4032674084040544E-3</v>
      </c>
      <c r="BG22" s="10">
        <v>2.2999077586920951</v>
      </c>
      <c r="BH22" s="10">
        <v>14.398531162661703</v>
      </c>
      <c r="BJ22" s="10"/>
      <c r="BK22" s="10"/>
    </row>
    <row r="23" spans="1:63" ht="13.5" thickBot="1">
      <c r="A23" s="109"/>
      <c r="B23" s="3">
        <v>82.982101829952342</v>
      </c>
      <c r="C23" s="5">
        <v>0.85</v>
      </c>
      <c r="D23" s="3">
        <v>1</v>
      </c>
      <c r="E23" s="5">
        <v>0</v>
      </c>
      <c r="F23" s="5">
        <v>103</v>
      </c>
      <c r="G23" s="44">
        <v>6.1515999999999948</v>
      </c>
      <c r="H23" s="3">
        <v>0.36416018380550358</v>
      </c>
      <c r="I23" s="3">
        <f t="shared" si="0"/>
        <v>0.85</v>
      </c>
      <c r="J23" s="3">
        <f t="shared" si="1"/>
        <v>0</v>
      </c>
      <c r="K23" s="3">
        <f t="shared" si="2"/>
        <v>87.55</v>
      </c>
      <c r="L23" s="3">
        <f t="shared" si="3"/>
        <v>5.2288599999999956</v>
      </c>
      <c r="M23" s="3">
        <f t="shared" si="4"/>
        <v>0.30953615623467806</v>
      </c>
      <c r="N23" s="3">
        <f t="shared" si="5"/>
        <v>0</v>
      </c>
      <c r="O23" s="3">
        <f t="shared" si="6"/>
        <v>103</v>
      </c>
      <c r="P23" s="3">
        <f t="shared" si="7"/>
        <v>6.1515999999999948</v>
      </c>
      <c r="Q23" s="3">
        <f t="shared" si="8"/>
        <v>0.36416018380550358</v>
      </c>
      <c r="R23" s="3">
        <f t="shared" si="9"/>
        <v>0</v>
      </c>
      <c r="S23" s="3">
        <f t="shared" si="10"/>
        <v>0</v>
      </c>
      <c r="T23" s="3">
        <f t="shared" si="11"/>
        <v>0</v>
      </c>
      <c r="U23" s="3">
        <f t="shared" si="12"/>
        <v>633.61479999999949</v>
      </c>
      <c r="V23" s="3">
        <f t="shared" si="13"/>
        <v>37.508498931966869</v>
      </c>
      <c r="W23" s="3">
        <f t="shared" si="14"/>
        <v>2.2401677866979339</v>
      </c>
      <c r="X23" s="3"/>
      <c r="Y23" s="10" t="s">
        <v>61</v>
      </c>
      <c r="Z23" s="10">
        <v>-0.32542587617803737</v>
      </c>
      <c r="AA23" s="3"/>
      <c r="AB23" s="5">
        <v>82.982101829952342</v>
      </c>
      <c r="AC23" s="47">
        <v>6.1515999999999948</v>
      </c>
      <c r="AD23" s="47">
        <v>0.36416018380550358</v>
      </c>
      <c r="AE23" s="47">
        <v>0.30953615623467806</v>
      </c>
      <c r="AF23" s="47">
        <v>6.1515999999999948</v>
      </c>
      <c r="AG23" s="47">
        <v>0.36416018380550358</v>
      </c>
      <c r="AH23" s="5">
        <v>37.508498931966869</v>
      </c>
      <c r="AI23" s="5">
        <v>2.2401677866979339</v>
      </c>
      <c r="AK23" s="10" t="s">
        <v>62</v>
      </c>
      <c r="AL23" s="10">
        <v>1.1596874758259239</v>
      </c>
      <c r="AM23" s="10">
        <v>0.40148564911856049</v>
      </c>
      <c r="AN23" s="10">
        <v>2.8884904812213179</v>
      </c>
      <c r="AO23" s="111">
        <v>7.1202326657662266E-3</v>
      </c>
      <c r="AP23" s="10">
        <v>0.33974439581494487</v>
      </c>
      <c r="AQ23" s="10">
        <v>1.9796305558369029</v>
      </c>
      <c r="AR23" s="10"/>
      <c r="AS23" s="10"/>
      <c r="AT23" s="5">
        <v>82.982101829952342</v>
      </c>
      <c r="AU23" s="5">
        <v>0</v>
      </c>
      <c r="AV23" s="47">
        <v>6.1515999999999948</v>
      </c>
      <c r="AW23" s="3">
        <v>5.2288599999999956</v>
      </c>
      <c r="AX23" s="47">
        <v>0.36416018380550358</v>
      </c>
      <c r="AY23" s="5">
        <v>0</v>
      </c>
      <c r="AZ23" s="5">
        <v>37.508498931966869</v>
      </c>
      <c r="BB23" s="11" t="s">
        <v>62</v>
      </c>
      <c r="BC23" s="11">
        <v>1.1403177360200645</v>
      </c>
      <c r="BD23" s="11">
        <v>0.18298293147095521</v>
      </c>
      <c r="BE23" s="11">
        <v>6.2318257055635078</v>
      </c>
      <c r="BF23" s="116">
        <v>6.3551033626327616E-7</v>
      </c>
      <c r="BG23" s="11">
        <v>0.76712158827962973</v>
      </c>
      <c r="BH23" s="11">
        <v>1.5135138837604991</v>
      </c>
      <c r="BJ23" s="10"/>
      <c r="BK23" s="10"/>
    </row>
    <row r="24" spans="1:63" ht="13.5" thickBot="1">
      <c r="A24" s="109"/>
      <c r="B24" s="3">
        <v>73.792886696385125</v>
      </c>
      <c r="C24" s="5">
        <v>0.85</v>
      </c>
      <c r="D24" s="3">
        <v>1</v>
      </c>
      <c r="E24" s="5">
        <v>0</v>
      </c>
      <c r="F24" s="5">
        <v>139</v>
      </c>
      <c r="G24" s="44">
        <v>7.1202999999999967</v>
      </c>
      <c r="H24" s="3">
        <v>0.34407012053704789</v>
      </c>
      <c r="I24" s="3">
        <f t="shared" si="0"/>
        <v>0.85</v>
      </c>
      <c r="J24" s="3">
        <f t="shared" si="1"/>
        <v>0</v>
      </c>
      <c r="K24" s="3">
        <f t="shared" si="2"/>
        <v>118.14999999999999</v>
      </c>
      <c r="L24" s="3">
        <f t="shared" si="3"/>
        <v>6.0522549999999971</v>
      </c>
      <c r="M24" s="3">
        <f t="shared" si="4"/>
        <v>0.29245960245649072</v>
      </c>
      <c r="N24" s="3">
        <f t="shared" si="5"/>
        <v>0</v>
      </c>
      <c r="O24" s="3">
        <f t="shared" si="6"/>
        <v>139</v>
      </c>
      <c r="P24" s="3">
        <f t="shared" si="7"/>
        <v>7.1202999999999967</v>
      </c>
      <c r="Q24" s="3">
        <f t="shared" si="8"/>
        <v>0.34407012053704789</v>
      </c>
      <c r="R24" s="3">
        <f t="shared" si="9"/>
        <v>0</v>
      </c>
      <c r="S24" s="3">
        <f t="shared" si="10"/>
        <v>0</v>
      </c>
      <c r="T24" s="3">
        <f t="shared" si="11"/>
        <v>0</v>
      </c>
      <c r="U24" s="3">
        <f t="shared" si="12"/>
        <v>989.7216999999996</v>
      </c>
      <c r="V24" s="3">
        <f t="shared" si="13"/>
        <v>47.825746754649657</v>
      </c>
      <c r="W24" s="3">
        <f t="shared" si="14"/>
        <v>2.4498824792599407</v>
      </c>
      <c r="X24" s="3"/>
      <c r="Y24" s="10" t="s">
        <v>62</v>
      </c>
      <c r="Z24" s="111">
        <v>0.7550730772583284</v>
      </c>
      <c r="AA24" s="3"/>
      <c r="AB24" s="5">
        <v>73.792886696385125</v>
      </c>
      <c r="AC24" s="47">
        <v>7.1202999999999967</v>
      </c>
      <c r="AD24" s="47">
        <v>0.34407012053704789</v>
      </c>
      <c r="AE24" s="47">
        <v>0.29245960245649072</v>
      </c>
      <c r="AF24" s="47">
        <v>7.1202999999999967</v>
      </c>
      <c r="AG24" s="47">
        <v>0.34407012053704789</v>
      </c>
      <c r="AH24" s="5">
        <v>47.825746754649657</v>
      </c>
      <c r="AI24" s="5">
        <v>2.4498824792599407</v>
      </c>
      <c r="AK24" s="11" t="s">
        <v>63</v>
      </c>
      <c r="AL24" s="11">
        <v>-11.463848386488273</v>
      </c>
      <c r="AM24" s="11">
        <v>19.833346504125494</v>
      </c>
      <c r="AN24" s="11">
        <v>-0.57800877850360255</v>
      </c>
      <c r="AO24" s="11">
        <v>0.5675719438052238</v>
      </c>
      <c r="AP24" s="11">
        <v>-51.968945530608956</v>
      </c>
      <c r="AQ24" s="11">
        <v>29.04124875763241</v>
      </c>
      <c r="AS24" s="16"/>
      <c r="AT24" s="5">
        <v>73.792886696385125</v>
      </c>
      <c r="AU24" s="5">
        <v>0</v>
      </c>
      <c r="AV24" s="47">
        <v>7.1202999999999967</v>
      </c>
      <c r="AW24" s="3">
        <v>6.0522549999999971</v>
      </c>
      <c r="AX24" s="47">
        <v>0.34407012053704789</v>
      </c>
      <c r="AY24" s="5">
        <v>0</v>
      </c>
      <c r="AZ24" s="5">
        <v>47.825746754649657</v>
      </c>
      <c r="BB24"/>
      <c r="BC24"/>
      <c r="BD24"/>
      <c r="BE24"/>
      <c r="BF24"/>
      <c r="BG24"/>
      <c r="BH24"/>
      <c r="BJ24" s="47"/>
      <c r="BK24" s="16"/>
    </row>
    <row r="25" spans="1:63" ht="13.5" thickBot="1">
      <c r="A25" s="110"/>
      <c r="B25" s="3">
        <v>8.8804451243925211</v>
      </c>
      <c r="C25" s="5">
        <v>0.85</v>
      </c>
      <c r="D25" s="3">
        <v>1</v>
      </c>
      <c r="E25" s="5">
        <v>0</v>
      </c>
      <c r="F25" s="5">
        <v>138</v>
      </c>
      <c r="G25" s="44">
        <v>9.3805999999999976</v>
      </c>
      <c r="H25" s="3">
        <v>0.16490642731043814</v>
      </c>
      <c r="I25" s="3">
        <f t="shared" si="0"/>
        <v>0.85</v>
      </c>
      <c r="J25" s="3">
        <f t="shared" si="1"/>
        <v>0</v>
      </c>
      <c r="K25" s="3">
        <f t="shared" si="2"/>
        <v>117.3</v>
      </c>
      <c r="L25" s="3">
        <f t="shared" si="3"/>
        <v>7.9735099999999974</v>
      </c>
      <c r="M25" s="3">
        <f t="shared" si="4"/>
        <v>0.14017046321387241</v>
      </c>
      <c r="N25" s="3">
        <f t="shared" si="5"/>
        <v>0</v>
      </c>
      <c r="O25" s="3">
        <f t="shared" si="6"/>
        <v>138</v>
      </c>
      <c r="P25" s="3">
        <f t="shared" si="7"/>
        <v>9.3805999999999976</v>
      </c>
      <c r="Q25" s="3">
        <f t="shared" si="8"/>
        <v>0.16490642731043814</v>
      </c>
      <c r="R25" s="3">
        <f t="shared" si="9"/>
        <v>0</v>
      </c>
      <c r="S25" s="3">
        <f t="shared" si="10"/>
        <v>0</v>
      </c>
      <c r="T25" s="3">
        <f t="shared" si="11"/>
        <v>0</v>
      </c>
      <c r="U25" s="3">
        <f t="shared" si="12"/>
        <v>1294.5227999999997</v>
      </c>
      <c r="V25" s="3">
        <f t="shared" si="13"/>
        <v>22.757086968840465</v>
      </c>
      <c r="W25" s="3">
        <f t="shared" si="14"/>
        <v>1.5469212320282957</v>
      </c>
      <c r="X25" s="3"/>
      <c r="Y25" s="11" t="s">
        <v>63</v>
      </c>
      <c r="Z25" s="116">
        <v>0.61449874093053491</v>
      </c>
      <c r="AA25" s="3"/>
      <c r="AB25" s="5">
        <v>8.8804451243925211</v>
      </c>
      <c r="AC25" s="47">
        <v>9.3805999999999976</v>
      </c>
      <c r="AD25" s="47">
        <v>0.16490642731043814</v>
      </c>
      <c r="AE25" s="47">
        <v>0.14017046321387241</v>
      </c>
      <c r="AF25" s="47">
        <v>9.3805999999999976</v>
      </c>
      <c r="AG25" s="47">
        <v>0.16490642731043814</v>
      </c>
      <c r="AH25" s="5">
        <v>22.757086968840465</v>
      </c>
      <c r="AI25" s="5">
        <v>1.5469212320282957</v>
      </c>
      <c r="AS25" s="16"/>
      <c r="AT25" s="5">
        <v>8.8804451243925211</v>
      </c>
      <c r="AU25" s="5">
        <v>0</v>
      </c>
      <c r="AV25" s="47">
        <v>9.3805999999999976</v>
      </c>
      <c r="AW25" s="3">
        <v>7.9735099999999974</v>
      </c>
      <c r="AX25" s="47">
        <v>0.16490642731043814</v>
      </c>
      <c r="AY25" s="5">
        <v>0</v>
      </c>
      <c r="AZ25" s="5">
        <v>22.757086968840465</v>
      </c>
      <c r="BB25"/>
      <c r="BC25"/>
      <c r="BD25"/>
      <c r="BE25"/>
      <c r="BF25"/>
      <c r="BG25"/>
      <c r="BH25"/>
    </row>
    <row r="26" spans="1:63">
      <c r="A26" s="110"/>
      <c r="B26" s="3">
        <v>24.416429975878927</v>
      </c>
      <c r="C26" s="5">
        <v>0.85</v>
      </c>
      <c r="D26" s="3">
        <v>1</v>
      </c>
      <c r="E26" s="5">
        <v>0</v>
      </c>
      <c r="F26" s="5">
        <v>140</v>
      </c>
      <c r="G26" s="44">
        <v>8.0889999999999951</v>
      </c>
      <c r="H26" s="3">
        <v>0.13073453848544678</v>
      </c>
      <c r="I26" s="3">
        <f t="shared" si="0"/>
        <v>0.85</v>
      </c>
      <c r="J26" s="3">
        <f t="shared" si="1"/>
        <v>0</v>
      </c>
      <c r="K26" s="3">
        <f t="shared" si="2"/>
        <v>119</v>
      </c>
      <c r="L26" s="3">
        <f t="shared" si="3"/>
        <v>6.8756499999999958</v>
      </c>
      <c r="M26" s="3">
        <f t="shared" si="4"/>
        <v>0.11112435771262975</v>
      </c>
      <c r="N26" s="3">
        <f t="shared" si="5"/>
        <v>0</v>
      </c>
      <c r="O26" s="3">
        <f t="shared" si="6"/>
        <v>140</v>
      </c>
      <c r="P26" s="3">
        <f t="shared" si="7"/>
        <v>8.0889999999999951</v>
      </c>
      <c r="Q26" s="3">
        <f t="shared" si="8"/>
        <v>0.13073453848544678</v>
      </c>
      <c r="R26" s="3">
        <f t="shared" si="9"/>
        <v>0</v>
      </c>
      <c r="S26" s="3">
        <f t="shared" si="10"/>
        <v>0</v>
      </c>
      <c r="T26" s="3">
        <f t="shared" si="11"/>
        <v>0</v>
      </c>
      <c r="U26" s="3">
        <f t="shared" si="12"/>
        <v>1132.4599999999994</v>
      </c>
      <c r="V26" s="3">
        <f t="shared" si="13"/>
        <v>18.302835387962549</v>
      </c>
      <c r="W26" s="3">
        <f t="shared" si="14"/>
        <v>1.0575116818087784</v>
      </c>
      <c r="X26" s="3"/>
      <c r="Y26" s="3"/>
      <c r="Z26" s="3"/>
      <c r="AA26" s="3"/>
      <c r="AB26" s="5">
        <v>24.416429975878927</v>
      </c>
      <c r="AC26" s="47">
        <v>8.0889999999999951</v>
      </c>
      <c r="AD26" s="47">
        <v>0.13073453848544678</v>
      </c>
      <c r="AE26" s="47">
        <v>0.11112435771262975</v>
      </c>
      <c r="AF26" s="47">
        <v>8.0889999999999951</v>
      </c>
      <c r="AG26" s="47">
        <v>0.13073453848544678</v>
      </c>
      <c r="AH26" s="5">
        <v>18.302835387962549</v>
      </c>
      <c r="AI26" s="5">
        <v>1.0575116818087784</v>
      </c>
      <c r="AS26" s="16"/>
      <c r="AT26" s="5">
        <v>24.416429975878927</v>
      </c>
      <c r="AU26" s="5">
        <v>0</v>
      </c>
      <c r="AV26" s="47">
        <v>8.0889999999999951</v>
      </c>
      <c r="AW26" s="3">
        <v>6.8756499999999958</v>
      </c>
      <c r="AX26" s="47">
        <v>0.13073453848544678</v>
      </c>
      <c r="AY26" s="5">
        <v>0</v>
      </c>
      <c r="AZ26" s="5">
        <v>18.302835387962549</v>
      </c>
      <c r="BB26"/>
      <c r="BC26"/>
      <c r="BD26"/>
      <c r="BE26"/>
      <c r="BF26"/>
      <c r="BG26"/>
      <c r="BH26"/>
    </row>
    <row r="27" spans="1:63" ht="12.5">
      <c r="B27" s="3">
        <v>19.411689103906777</v>
      </c>
      <c r="C27" s="5">
        <v>0.85</v>
      </c>
      <c r="D27" s="3">
        <v>1.758</v>
      </c>
      <c r="E27" s="5">
        <v>0</v>
      </c>
      <c r="F27" s="5">
        <v>103</v>
      </c>
      <c r="G27" s="44">
        <v>8.0889999999999951</v>
      </c>
      <c r="H27" s="3">
        <v>0.29989530278212728</v>
      </c>
      <c r="I27" s="3">
        <f t="shared" si="0"/>
        <v>1.4943</v>
      </c>
      <c r="J27" s="3">
        <f t="shared" si="1"/>
        <v>0</v>
      </c>
      <c r="K27" s="3">
        <f t="shared" si="2"/>
        <v>87.55</v>
      </c>
      <c r="L27" s="3">
        <f t="shared" si="3"/>
        <v>6.8756499999999958</v>
      </c>
      <c r="M27" s="3">
        <f t="shared" si="4"/>
        <v>0.25491100736480821</v>
      </c>
      <c r="N27" s="3">
        <f t="shared" si="5"/>
        <v>0</v>
      </c>
      <c r="O27" s="3">
        <f t="shared" si="6"/>
        <v>181.07400000000001</v>
      </c>
      <c r="P27" s="3">
        <f t="shared" si="7"/>
        <v>14.220461999999991</v>
      </c>
      <c r="Q27" s="3">
        <f t="shared" si="8"/>
        <v>0.52721594229097979</v>
      </c>
      <c r="R27" s="3">
        <f t="shared" si="9"/>
        <v>0</v>
      </c>
      <c r="S27" s="3">
        <f t="shared" si="10"/>
        <v>0</v>
      </c>
      <c r="T27" s="3">
        <f t="shared" si="11"/>
        <v>0</v>
      </c>
      <c r="U27" s="3">
        <f t="shared" si="12"/>
        <v>833.16699999999946</v>
      </c>
      <c r="V27" s="3">
        <f t="shared" si="13"/>
        <v>30.889216186559111</v>
      </c>
      <c r="W27" s="3">
        <f t="shared" si="14"/>
        <v>2.4258531042046263</v>
      </c>
      <c r="X27" s="3"/>
      <c r="Y27" s="3"/>
      <c r="Z27" s="3"/>
      <c r="AA27" s="3"/>
      <c r="AB27" s="5">
        <v>19.411689103906777</v>
      </c>
      <c r="AC27" s="47">
        <v>8.0889999999999951</v>
      </c>
      <c r="AD27" s="47">
        <v>0.29989530278212728</v>
      </c>
      <c r="AE27" s="47">
        <v>0.25491100736480821</v>
      </c>
      <c r="AF27" s="47">
        <v>14.220461999999991</v>
      </c>
      <c r="AG27" s="47">
        <v>0.52721594229097979</v>
      </c>
      <c r="AH27" s="5">
        <v>30.889216186559111</v>
      </c>
      <c r="AI27" s="5">
        <v>2.4258531042046263</v>
      </c>
      <c r="AS27" s="16"/>
      <c r="AT27" s="5">
        <v>19.411689103906777</v>
      </c>
      <c r="AU27" s="5">
        <v>0</v>
      </c>
      <c r="AV27" s="47">
        <v>8.0889999999999951</v>
      </c>
      <c r="AW27" s="3">
        <v>6.8756499999999958</v>
      </c>
      <c r="AX27" s="47">
        <v>0.52721594229097979</v>
      </c>
      <c r="AY27" s="5">
        <v>0</v>
      </c>
      <c r="AZ27" s="5">
        <v>30.889216186559111</v>
      </c>
      <c r="BB27" t="s">
        <v>30</v>
      </c>
      <c r="BC27"/>
      <c r="BD27"/>
      <c r="BE27"/>
      <c r="BF27"/>
      <c r="BG27"/>
      <c r="BH27"/>
    </row>
    <row r="28" spans="1:63" thickBot="1">
      <c r="B28" s="3">
        <v>28.776588688084392</v>
      </c>
      <c r="C28" s="5">
        <v>0.85</v>
      </c>
      <c r="D28" s="3">
        <v>1.758</v>
      </c>
      <c r="E28" s="5">
        <v>0</v>
      </c>
      <c r="F28" s="5">
        <v>102</v>
      </c>
      <c r="G28" s="44">
        <v>7.4431999999999974</v>
      </c>
      <c r="H28" s="3">
        <v>0.23999692259157934</v>
      </c>
      <c r="I28" s="3">
        <f t="shared" si="0"/>
        <v>1.4943</v>
      </c>
      <c r="J28" s="3">
        <f t="shared" si="1"/>
        <v>0</v>
      </c>
      <c r="K28" s="3">
        <f t="shared" si="2"/>
        <v>86.7</v>
      </c>
      <c r="L28" s="3">
        <f t="shared" si="3"/>
        <v>6.3267199999999972</v>
      </c>
      <c r="M28" s="3">
        <f t="shared" si="4"/>
        <v>0.20399738420284244</v>
      </c>
      <c r="N28" s="3">
        <f t="shared" si="5"/>
        <v>0</v>
      </c>
      <c r="O28" s="3">
        <f t="shared" si="6"/>
        <v>179.316</v>
      </c>
      <c r="P28" s="3">
        <f t="shared" si="7"/>
        <v>13.085145599999995</v>
      </c>
      <c r="Q28" s="3">
        <f t="shared" si="8"/>
        <v>0.42191458991599651</v>
      </c>
      <c r="R28" s="3">
        <f t="shared" si="9"/>
        <v>0</v>
      </c>
      <c r="S28" s="3">
        <f t="shared" si="10"/>
        <v>0</v>
      </c>
      <c r="T28" s="3">
        <f t="shared" si="11"/>
        <v>0</v>
      </c>
      <c r="U28" s="3">
        <f t="shared" si="12"/>
        <v>759.20639999999969</v>
      </c>
      <c r="V28" s="3">
        <f t="shared" si="13"/>
        <v>24.479686104341091</v>
      </c>
      <c r="W28" s="3">
        <f t="shared" si="14"/>
        <v>1.7863450942336427</v>
      </c>
      <c r="X28" s="3"/>
      <c r="Y28" s="3"/>
      <c r="AA28" s="3"/>
      <c r="AB28" s="5">
        <v>28.776588688084392</v>
      </c>
      <c r="AC28" s="47">
        <v>7.4431999999999974</v>
      </c>
      <c r="AD28" s="47">
        <v>0.23999692259157934</v>
      </c>
      <c r="AE28" s="47">
        <v>0.20399738420284244</v>
      </c>
      <c r="AF28" s="47">
        <v>13.085145599999995</v>
      </c>
      <c r="AG28" s="47">
        <v>0.42191458991599651</v>
      </c>
      <c r="AH28" s="5">
        <v>24.479686104341091</v>
      </c>
      <c r="AI28" s="5">
        <v>1.7863450942336427</v>
      </c>
      <c r="AK28" t="s">
        <v>30</v>
      </c>
      <c r="AS28" s="16"/>
      <c r="AT28" s="5">
        <v>28.776588688084392</v>
      </c>
      <c r="AU28" s="5">
        <v>0</v>
      </c>
      <c r="AV28" s="47">
        <v>7.4431999999999974</v>
      </c>
      <c r="AW28" s="3">
        <v>6.3267199999999972</v>
      </c>
      <c r="AX28" s="47">
        <v>0.42191458991599651</v>
      </c>
      <c r="AY28" s="5">
        <v>0</v>
      </c>
      <c r="AZ28" s="5">
        <v>24.479686104341091</v>
      </c>
      <c r="BB28"/>
      <c r="BC28"/>
      <c r="BD28"/>
      <c r="BE28"/>
      <c r="BF28"/>
      <c r="BG28"/>
      <c r="BH28"/>
    </row>
    <row r="29" spans="1:63" ht="13.5" thickBot="1">
      <c r="B29" s="3">
        <v>51.054973915640289</v>
      </c>
      <c r="C29" s="5">
        <v>0.85</v>
      </c>
      <c r="D29" s="3">
        <v>1.758</v>
      </c>
      <c r="E29" s="5">
        <v>0</v>
      </c>
      <c r="F29" s="5">
        <v>103</v>
      </c>
      <c r="G29" s="44">
        <v>6.4744999999999955</v>
      </c>
      <c r="H29" s="3">
        <v>0.35969233752947594</v>
      </c>
      <c r="I29" s="3">
        <f t="shared" si="0"/>
        <v>1.4943</v>
      </c>
      <c r="J29" s="3">
        <f t="shared" si="1"/>
        <v>0</v>
      </c>
      <c r="K29" s="3">
        <f t="shared" si="2"/>
        <v>87.55</v>
      </c>
      <c r="L29" s="3">
        <f t="shared" si="3"/>
        <v>5.5033249999999958</v>
      </c>
      <c r="M29" s="3">
        <f t="shared" si="4"/>
        <v>0.30573848690005456</v>
      </c>
      <c r="N29" s="3">
        <f t="shared" si="5"/>
        <v>0</v>
      </c>
      <c r="O29" s="3">
        <f t="shared" si="6"/>
        <v>181.07400000000001</v>
      </c>
      <c r="P29" s="3">
        <f t="shared" si="7"/>
        <v>11.382170999999992</v>
      </c>
      <c r="Q29" s="3">
        <f t="shared" si="8"/>
        <v>0.63233912937681869</v>
      </c>
      <c r="R29" s="3">
        <f t="shared" si="9"/>
        <v>0</v>
      </c>
      <c r="S29" s="3">
        <f t="shared" si="10"/>
        <v>0</v>
      </c>
      <c r="T29" s="3">
        <f t="shared" si="11"/>
        <v>0</v>
      </c>
      <c r="U29" s="3">
        <f t="shared" si="12"/>
        <v>666.87349999999958</v>
      </c>
      <c r="V29" s="3">
        <f t="shared" si="13"/>
        <v>37.048310765536023</v>
      </c>
      <c r="W29" s="3">
        <f t="shared" si="14"/>
        <v>2.3288280393345904</v>
      </c>
      <c r="X29" s="3"/>
      <c r="Y29" s="3"/>
      <c r="AA29" s="3"/>
      <c r="AB29" s="5">
        <v>51.054973915640289</v>
      </c>
      <c r="AC29" s="47">
        <v>6.4744999999999955</v>
      </c>
      <c r="AD29" s="47">
        <v>0.35969233752947594</v>
      </c>
      <c r="AE29" s="47">
        <v>0.30573848690005456</v>
      </c>
      <c r="AF29" s="47">
        <v>11.382170999999992</v>
      </c>
      <c r="AG29" s="47">
        <v>0.63233912937681869</v>
      </c>
      <c r="AH29" s="5">
        <v>37.048310765536023</v>
      </c>
      <c r="AI29" s="5">
        <v>2.3288280393345904</v>
      </c>
      <c r="AS29" s="16"/>
      <c r="AT29" s="5">
        <v>51.054973915640289</v>
      </c>
      <c r="AU29" s="5">
        <v>0</v>
      </c>
      <c r="AV29" s="47">
        <v>6.4744999999999955</v>
      </c>
      <c r="AW29" s="3">
        <v>5.5033249999999958</v>
      </c>
      <c r="AX29" s="47">
        <v>0.63233912937681869</v>
      </c>
      <c r="AY29" s="5">
        <v>0</v>
      </c>
      <c r="AZ29" s="5">
        <v>37.048310765536023</v>
      </c>
      <c r="BB29" s="12" t="s">
        <v>31</v>
      </c>
      <c r="BC29" s="12" t="s">
        <v>377</v>
      </c>
      <c r="BD29" s="12" t="s">
        <v>32</v>
      </c>
      <c r="BE29" s="12" t="s">
        <v>33</v>
      </c>
      <c r="BF29"/>
      <c r="BG29"/>
      <c r="BH29"/>
    </row>
    <row r="30" spans="1:63">
      <c r="B30" s="3">
        <v>40.781416428820485</v>
      </c>
      <c r="C30" s="5">
        <v>0.85</v>
      </c>
      <c r="D30" s="3">
        <v>1.758</v>
      </c>
      <c r="E30" s="5">
        <v>0</v>
      </c>
      <c r="F30" s="5">
        <v>138</v>
      </c>
      <c r="G30" s="44">
        <v>7.4431999999999974</v>
      </c>
      <c r="H30" s="3">
        <v>0.37511434072908023</v>
      </c>
      <c r="I30" s="3">
        <f t="shared" si="0"/>
        <v>1.4943</v>
      </c>
      <c r="J30" s="3">
        <f t="shared" si="1"/>
        <v>0</v>
      </c>
      <c r="K30" s="3">
        <f t="shared" si="2"/>
        <v>117.3</v>
      </c>
      <c r="L30" s="3">
        <f t="shared" si="3"/>
        <v>6.3267199999999972</v>
      </c>
      <c r="M30" s="3">
        <f t="shared" si="4"/>
        <v>0.3188471896197182</v>
      </c>
      <c r="N30" s="3">
        <f t="shared" si="5"/>
        <v>0</v>
      </c>
      <c r="O30" s="3">
        <f t="shared" si="6"/>
        <v>242.60400000000001</v>
      </c>
      <c r="P30" s="3">
        <f t="shared" si="7"/>
        <v>13.085145599999995</v>
      </c>
      <c r="Q30" s="3">
        <f t="shared" si="8"/>
        <v>0.6594510110017231</v>
      </c>
      <c r="R30" s="3">
        <f t="shared" si="9"/>
        <v>0</v>
      </c>
      <c r="S30" s="3">
        <f t="shared" si="10"/>
        <v>0</v>
      </c>
      <c r="T30" s="3">
        <f t="shared" si="11"/>
        <v>0</v>
      </c>
      <c r="U30" s="3">
        <f t="shared" si="12"/>
        <v>1027.1615999999997</v>
      </c>
      <c r="V30" s="3">
        <f t="shared" si="13"/>
        <v>51.765779020613074</v>
      </c>
      <c r="W30" s="3">
        <f t="shared" si="14"/>
        <v>2.7920510609146891</v>
      </c>
      <c r="X30" s="3"/>
      <c r="Y30" s="3"/>
      <c r="AA30" s="3"/>
      <c r="AB30" s="5">
        <v>40.781416428820485</v>
      </c>
      <c r="AC30" s="47">
        <v>7.4431999999999974</v>
      </c>
      <c r="AD30" s="47">
        <v>0.37511434072908023</v>
      </c>
      <c r="AE30" s="47">
        <v>0.3188471896197182</v>
      </c>
      <c r="AF30" s="47">
        <v>13.085145599999995</v>
      </c>
      <c r="AG30" s="47">
        <v>0.6594510110017231</v>
      </c>
      <c r="AH30" s="5">
        <v>51.765779020613074</v>
      </c>
      <c r="AI30" s="5">
        <v>2.7920510609146891</v>
      </c>
      <c r="AK30" s="12" t="s">
        <v>31</v>
      </c>
      <c r="AL30" s="12" t="s">
        <v>377</v>
      </c>
      <c r="AM30" s="12" t="s">
        <v>32</v>
      </c>
      <c r="AN30" s="12" t="s">
        <v>33</v>
      </c>
      <c r="AS30" s="16"/>
      <c r="AT30" s="5">
        <v>40.781416428820485</v>
      </c>
      <c r="AU30" s="5">
        <v>0</v>
      </c>
      <c r="AV30" s="47">
        <v>7.4431999999999974</v>
      </c>
      <c r="AW30" s="3">
        <v>6.3267199999999972</v>
      </c>
      <c r="AX30" s="47">
        <v>0.6594510110017231</v>
      </c>
      <c r="AY30" s="5">
        <v>0</v>
      </c>
      <c r="AZ30" s="5">
        <v>51.765779020613074</v>
      </c>
      <c r="BB30" s="10">
        <v>1</v>
      </c>
      <c r="BC30" s="10">
        <v>16.456664605590767</v>
      </c>
      <c r="BD30" s="10">
        <v>-3.9797115824888269</v>
      </c>
      <c r="BE30" s="10">
        <v>-0.50204295425047907</v>
      </c>
      <c r="BF30"/>
      <c r="BG30"/>
      <c r="BH30"/>
    </row>
    <row r="31" spans="1:63" ht="12.5">
      <c r="B31" s="3">
        <v>17.218543046357617</v>
      </c>
      <c r="C31" s="5">
        <v>0.85</v>
      </c>
      <c r="D31" s="3">
        <v>1.758</v>
      </c>
      <c r="E31" s="5">
        <v>0</v>
      </c>
      <c r="F31" s="5">
        <v>137</v>
      </c>
      <c r="G31" s="44">
        <v>8.4118999999999957</v>
      </c>
      <c r="H31" s="3">
        <v>0.20971492343059051</v>
      </c>
      <c r="I31" s="3">
        <f t="shared" si="0"/>
        <v>1.4943</v>
      </c>
      <c r="J31" s="3">
        <f t="shared" si="1"/>
        <v>0</v>
      </c>
      <c r="K31" s="3">
        <f t="shared" si="2"/>
        <v>116.45</v>
      </c>
      <c r="L31" s="3">
        <f t="shared" si="3"/>
        <v>7.150114999999996</v>
      </c>
      <c r="M31" s="3">
        <f t="shared" si="4"/>
        <v>0.17825768491600191</v>
      </c>
      <c r="N31" s="3">
        <f t="shared" si="5"/>
        <v>0</v>
      </c>
      <c r="O31" s="3">
        <f t="shared" si="6"/>
        <v>240.846</v>
      </c>
      <c r="P31" s="3">
        <f t="shared" si="7"/>
        <v>14.788120199999993</v>
      </c>
      <c r="Q31" s="3">
        <f t="shared" si="8"/>
        <v>0.36867883539097812</v>
      </c>
      <c r="R31" s="3">
        <f t="shared" si="9"/>
        <v>0</v>
      </c>
      <c r="S31" s="3">
        <f t="shared" si="10"/>
        <v>0</v>
      </c>
      <c r="T31" s="3">
        <f t="shared" si="11"/>
        <v>0</v>
      </c>
      <c r="U31" s="3">
        <f t="shared" si="12"/>
        <v>1152.4302999999993</v>
      </c>
      <c r="V31" s="3">
        <f t="shared" si="13"/>
        <v>28.730944509990898</v>
      </c>
      <c r="W31" s="3">
        <f t="shared" si="14"/>
        <v>1.7641009644057835</v>
      </c>
      <c r="X31" s="3"/>
      <c r="Y31" s="3"/>
      <c r="AA31" s="3"/>
      <c r="AB31" s="5">
        <v>17.218543046357617</v>
      </c>
      <c r="AC31" s="47">
        <v>8.4118999999999957</v>
      </c>
      <c r="AD31" s="47">
        <v>0.20971492343059051</v>
      </c>
      <c r="AE31" s="47">
        <v>0.17825768491600191</v>
      </c>
      <c r="AF31" s="47">
        <v>14.788120199999993</v>
      </c>
      <c r="AG31" s="47">
        <v>0.36867883539097812</v>
      </c>
      <c r="AH31" s="5">
        <v>28.730944509990898</v>
      </c>
      <c r="AI31" s="5">
        <v>1.7641009644057835</v>
      </c>
      <c r="AK31" s="10">
        <v>1</v>
      </c>
      <c r="AL31" s="10">
        <v>16.261950595745041</v>
      </c>
      <c r="AM31" s="10">
        <v>-3.7849975726431015</v>
      </c>
      <c r="AN31" s="10">
        <v>-0.36876850310867254</v>
      </c>
      <c r="AS31" s="16"/>
      <c r="AT31" s="5">
        <v>17.218543046357617</v>
      </c>
      <c r="AU31" s="5">
        <v>0</v>
      </c>
      <c r="AV31" s="47">
        <v>8.4118999999999957</v>
      </c>
      <c r="AW31" s="3">
        <v>7.150114999999996</v>
      </c>
      <c r="AX31" s="47">
        <v>0.36867883539097812</v>
      </c>
      <c r="AY31" s="5">
        <v>0</v>
      </c>
      <c r="AZ31" s="5">
        <v>28.730944509990898</v>
      </c>
      <c r="BB31" s="10">
        <v>2</v>
      </c>
      <c r="BC31" s="10">
        <v>31.718825511859887</v>
      </c>
      <c r="BD31" s="10">
        <v>15.486245872731839</v>
      </c>
      <c r="BE31" s="10">
        <v>1.953599015166172</v>
      </c>
      <c r="BF31"/>
      <c r="BG31"/>
      <c r="BH31"/>
    </row>
    <row r="32" spans="1:63" ht="12.5">
      <c r="B32" s="3">
        <v>73.1237100228401</v>
      </c>
      <c r="C32" s="5">
        <v>0.85</v>
      </c>
      <c r="D32" s="3">
        <v>1.758</v>
      </c>
      <c r="E32" s="5">
        <v>0</v>
      </c>
      <c r="F32" s="5">
        <v>138</v>
      </c>
      <c r="G32" s="44">
        <v>6.4744999999999955</v>
      </c>
      <c r="H32" s="3">
        <v>0.28651164858215494</v>
      </c>
      <c r="I32" s="3">
        <f t="shared" si="0"/>
        <v>1.4943</v>
      </c>
      <c r="J32" s="3">
        <f t="shared" si="1"/>
        <v>0</v>
      </c>
      <c r="K32" s="3">
        <f t="shared" si="2"/>
        <v>117.3</v>
      </c>
      <c r="L32" s="3">
        <f t="shared" si="3"/>
        <v>5.5033249999999958</v>
      </c>
      <c r="M32" s="3">
        <f t="shared" si="4"/>
        <v>0.24353490129483168</v>
      </c>
      <c r="N32" s="3">
        <f t="shared" si="5"/>
        <v>0</v>
      </c>
      <c r="O32" s="3">
        <f t="shared" si="6"/>
        <v>242.60400000000001</v>
      </c>
      <c r="P32" s="3">
        <f t="shared" si="7"/>
        <v>11.382170999999992</v>
      </c>
      <c r="Q32" s="3">
        <f t="shared" si="8"/>
        <v>0.50368747820742843</v>
      </c>
      <c r="R32" s="3">
        <f t="shared" si="9"/>
        <v>0</v>
      </c>
      <c r="S32" s="3">
        <f t="shared" si="10"/>
        <v>0</v>
      </c>
      <c r="T32" s="3">
        <f t="shared" si="11"/>
        <v>0</v>
      </c>
      <c r="U32" s="3">
        <f t="shared" si="12"/>
        <v>893.48099999999943</v>
      </c>
      <c r="V32" s="3">
        <f t="shared" si="13"/>
        <v>39.538607504337385</v>
      </c>
      <c r="W32" s="3">
        <f t="shared" si="14"/>
        <v>1.8550196687451608</v>
      </c>
      <c r="X32" s="3"/>
      <c r="Y32" s="3"/>
      <c r="AA32" s="3"/>
      <c r="AB32" s="5">
        <v>73.1237100228401</v>
      </c>
      <c r="AC32" s="47">
        <v>6.4744999999999955</v>
      </c>
      <c r="AD32" s="47">
        <v>0.28651164858215494</v>
      </c>
      <c r="AE32" s="47">
        <v>0.24353490129483168</v>
      </c>
      <c r="AF32" s="47">
        <v>11.382170999999992</v>
      </c>
      <c r="AG32" s="47">
        <v>0.50368747820742843</v>
      </c>
      <c r="AH32" s="5">
        <v>39.538607504337385</v>
      </c>
      <c r="AI32" s="5">
        <v>1.8550196687451608</v>
      </c>
      <c r="AK32" s="10">
        <v>2</v>
      </c>
      <c r="AL32" s="10">
        <v>24.335737575006519</v>
      </c>
      <c r="AM32" s="10">
        <v>22.869333809585207</v>
      </c>
      <c r="AN32" s="10">
        <v>2.2281361702866569</v>
      </c>
      <c r="AS32" s="16"/>
      <c r="AT32" s="5">
        <v>73.1237100228401</v>
      </c>
      <c r="AU32" s="5">
        <v>0</v>
      </c>
      <c r="AV32" s="47">
        <v>6.4744999999999955</v>
      </c>
      <c r="AW32" s="3">
        <v>5.5033249999999958</v>
      </c>
      <c r="AX32" s="47">
        <v>0.50368747820742843</v>
      </c>
      <c r="AY32" s="5">
        <v>0</v>
      </c>
      <c r="AZ32" s="5">
        <v>39.538607504337385</v>
      </c>
      <c r="BB32" s="10">
        <v>3</v>
      </c>
      <c r="BC32" s="10">
        <v>25.714032187498681</v>
      </c>
      <c r="BD32" s="10">
        <v>8.9056285304442113</v>
      </c>
      <c r="BE32" s="10">
        <v>1.1234502712594792</v>
      </c>
      <c r="BF32"/>
      <c r="BG32"/>
      <c r="BH32"/>
    </row>
    <row r="33" spans="2:60" ht="12.5">
      <c r="B33" s="3">
        <v>52.531802762155188</v>
      </c>
      <c r="C33" s="5">
        <v>0.85</v>
      </c>
      <c r="D33" s="3">
        <v>1</v>
      </c>
      <c r="E33" s="5">
        <v>1</v>
      </c>
      <c r="F33" s="5">
        <v>104</v>
      </c>
      <c r="G33" s="43">
        <v>8.7347999999999963</v>
      </c>
      <c r="H33" s="3">
        <v>0.34752530476525961</v>
      </c>
      <c r="I33" s="3">
        <f t="shared" si="0"/>
        <v>0.85</v>
      </c>
      <c r="J33" s="3">
        <f t="shared" si="1"/>
        <v>0.85</v>
      </c>
      <c r="K33" s="3">
        <f t="shared" si="2"/>
        <v>88.399999999999991</v>
      </c>
      <c r="L33" s="3">
        <f t="shared" si="3"/>
        <v>7.4245799999999971</v>
      </c>
      <c r="M33" s="3">
        <f t="shared" si="4"/>
        <v>0.29539650905047066</v>
      </c>
      <c r="N33" s="3">
        <f t="shared" si="5"/>
        <v>1</v>
      </c>
      <c r="O33" s="3">
        <f t="shared" si="6"/>
        <v>104</v>
      </c>
      <c r="P33" s="3">
        <f t="shared" si="7"/>
        <v>8.7347999999999963</v>
      </c>
      <c r="Q33" s="3">
        <f t="shared" si="8"/>
        <v>0.34752530476525961</v>
      </c>
      <c r="R33" s="3">
        <f t="shared" si="9"/>
        <v>104</v>
      </c>
      <c r="S33" s="3">
        <f t="shared" si="10"/>
        <v>8.7347999999999963</v>
      </c>
      <c r="T33" s="3">
        <f t="shared" si="11"/>
        <v>0.34752530476525961</v>
      </c>
      <c r="U33" s="3">
        <f t="shared" si="12"/>
        <v>908.41919999999959</v>
      </c>
      <c r="V33" s="3">
        <f t="shared" si="13"/>
        <v>36.142631695586999</v>
      </c>
      <c r="W33" s="3">
        <f t="shared" si="14"/>
        <v>3.0355640320635886</v>
      </c>
      <c r="X33" s="3"/>
      <c r="Y33" s="3"/>
      <c r="AA33" s="3"/>
      <c r="AB33" s="5">
        <v>52.531802762155188</v>
      </c>
      <c r="AC33" s="47">
        <v>8.7347999999999963</v>
      </c>
      <c r="AD33" s="47">
        <v>0.34752530476525961</v>
      </c>
      <c r="AE33" s="47">
        <v>0.29539650905047066</v>
      </c>
      <c r="AF33" s="47">
        <v>8.7347999999999963</v>
      </c>
      <c r="AG33" s="47">
        <v>0.34752530476525961</v>
      </c>
      <c r="AH33" s="5">
        <v>36.142631695586999</v>
      </c>
      <c r="AI33" s="5">
        <v>3.0355640320635886</v>
      </c>
      <c r="AK33" s="10">
        <v>3</v>
      </c>
      <c r="AL33" s="10">
        <v>26.608868677439997</v>
      </c>
      <c r="AM33" s="10">
        <v>8.0107920405028956</v>
      </c>
      <c r="AN33" s="10">
        <v>0.78048340396377702</v>
      </c>
      <c r="AS33" s="16"/>
      <c r="AT33" s="5">
        <v>52.531802762155188</v>
      </c>
      <c r="AU33" s="5">
        <v>1</v>
      </c>
      <c r="AV33" s="47">
        <v>8.7347999999999963</v>
      </c>
      <c r="AW33" s="3">
        <v>7.4245799999999971</v>
      </c>
      <c r="AX33" s="47">
        <v>0.34752530476525961</v>
      </c>
      <c r="AY33" s="5">
        <v>8.7347999999999963</v>
      </c>
      <c r="AZ33" s="5">
        <v>36.142631695586999</v>
      </c>
      <c r="BB33" s="10">
        <v>4</v>
      </c>
      <c r="BC33" s="10">
        <v>38.481930202004847</v>
      </c>
      <c r="BD33" s="10">
        <v>-1.0048220801320014</v>
      </c>
      <c r="BE33" s="10">
        <v>-0.1267588957514606</v>
      </c>
      <c r="BF33"/>
      <c r="BG33"/>
      <c r="BH33"/>
    </row>
    <row r="34" spans="2:60" ht="12.5">
      <c r="B34" s="3">
        <v>56.730599327785839</v>
      </c>
      <c r="C34" s="5">
        <v>0.85</v>
      </c>
      <c r="D34" s="3">
        <v>1</v>
      </c>
      <c r="E34" s="5">
        <v>1</v>
      </c>
      <c r="F34" s="5">
        <v>104</v>
      </c>
      <c r="G34" s="43">
        <v>7.766099999999998</v>
      </c>
      <c r="H34" s="3">
        <v>0.37999980650317861</v>
      </c>
      <c r="I34" s="3">
        <f t="shared" si="0"/>
        <v>0.85</v>
      </c>
      <c r="J34" s="3">
        <f t="shared" si="1"/>
        <v>0.85</v>
      </c>
      <c r="K34" s="3">
        <f t="shared" si="2"/>
        <v>88.399999999999991</v>
      </c>
      <c r="L34" s="3">
        <f t="shared" si="3"/>
        <v>6.6011849999999983</v>
      </c>
      <c r="M34" s="3">
        <f t="shared" si="4"/>
        <v>0.32299983552770178</v>
      </c>
      <c r="N34" s="3">
        <f t="shared" si="5"/>
        <v>1</v>
      </c>
      <c r="O34" s="3">
        <f t="shared" si="6"/>
        <v>104</v>
      </c>
      <c r="P34" s="3">
        <f t="shared" si="7"/>
        <v>7.766099999999998</v>
      </c>
      <c r="Q34" s="3">
        <f t="shared" si="8"/>
        <v>0.37999980650317861</v>
      </c>
      <c r="R34" s="3">
        <f t="shared" si="9"/>
        <v>104</v>
      </c>
      <c r="S34" s="3">
        <f t="shared" si="10"/>
        <v>7.766099999999998</v>
      </c>
      <c r="T34" s="3">
        <f t="shared" si="11"/>
        <v>0.37999980650317861</v>
      </c>
      <c r="U34" s="3">
        <f t="shared" si="12"/>
        <v>807.67439999999976</v>
      </c>
      <c r="V34" s="3">
        <f t="shared" si="13"/>
        <v>39.519979876330574</v>
      </c>
      <c r="W34" s="3">
        <f t="shared" si="14"/>
        <v>2.9511164972843345</v>
      </c>
      <c r="X34" s="3"/>
      <c r="Y34" s="3"/>
      <c r="AA34" s="3"/>
      <c r="AB34" s="5">
        <v>56.730599327785839</v>
      </c>
      <c r="AC34" s="47">
        <v>7.766099999999998</v>
      </c>
      <c r="AD34" s="47">
        <v>0.37999980650317861</v>
      </c>
      <c r="AE34" s="47">
        <v>0.32299983552770178</v>
      </c>
      <c r="AF34" s="47">
        <v>7.766099999999998</v>
      </c>
      <c r="AG34" s="47">
        <v>0.37999980650317861</v>
      </c>
      <c r="AH34" s="5">
        <v>39.519979876330574</v>
      </c>
      <c r="AI34" s="5">
        <v>2.9511164972843345</v>
      </c>
      <c r="AK34" s="10">
        <v>4</v>
      </c>
      <c r="AL34" s="10">
        <v>33.393917662884903</v>
      </c>
      <c r="AM34" s="10">
        <v>4.0831904589879429</v>
      </c>
      <c r="AN34" s="10">
        <v>0.39782113583156553</v>
      </c>
      <c r="AS34" s="16"/>
      <c r="AT34" s="5">
        <v>56.730599327785839</v>
      </c>
      <c r="AU34" s="5">
        <v>1</v>
      </c>
      <c r="AV34" s="47">
        <v>7.766099999999998</v>
      </c>
      <c r="AW34" s="3">
        <v>6.6011849999999983</v>
      </c>
      <c r="AX34" s="47">
        <v>0.37999980650317861</v>
      </c>
      <c r="AY34" s="5">
        <v>7.766099999999998</v>
      </c>
      <c r="AZ34" s="5">
        <v>39.519979876330574</v>
      </c>
      <c r="BB34" s="10">
        <v>5</v>
      </c>
      <c r="BC34" s="10">
        <v>20.426157992953208</v>
      </c>
      <c r="BD34" s="10">
        <v>-14.855036123631297</v>
      </c>
      <c r="BE34" s="10">
        <v>-1.8739715344752319</v>
      </c>
      <c r="BF34"/>
      <c r="BG34"/>
      <c r="BH34"/>
    </row>
    <row r="35" spans="2:60" ht="12.5">
      <c r="B35" s="3">
        <v>12.27976793031689</v>
      </c>
      <c r="C35" s="5">
        <v>0.85</v>
      </c>
      <c r="D35" s="3">
        <v>1</v>
      </c>
      <c r="E35" s="5">
        <v>1</v>
      </c>
      <c r="F35" s="5">
        <v>138</v>
      </c>
      <c r="G35" s="43">
        <v>10.672199999999997</v>
      </c>
      <c r="H35" s="3">
        <v>0.15028904659340878</v>
      </c>
      <c r="I35" s="3">
        <f t="shared" si="0"/>
        <v>0.85</v>
      </c>
      <c r="J35" s="3">
        <f t="shared" si="1"/>
        <v>0.85</v>
      </c>
      <c r="K35" s="3">
        <f t="shared" si="2"/>
        <v>117.3</v>
      </c>
      <c r="L35" s="3">
        <f t="shared" si="3"/>
        <v>9.0713699999999964</v>
      </c>
      <c r="M35" s="3">
        <f t="shared" si="4"/>
        <v>0.12774568960439744</v>
      </c>
      <c r="N35" s="3">
        <f t="shared" si="5"/>
        <v>1</v>
      </c>
      <c r="O35" s="3">
        <f t="shared" si="6"/>
        <v>138</v>
      </c>
      <c r="P35" s="3">
        <f t="shared" si="7"/>
        <v>10.672199999999997</v>
      </c>
      <c r="Q35" s="3">
        <f t="shared" si="8"/>
        <v>0.15028904659340878</v>
      </c>
      <c r="R35" s="3">
        <f t="shared" si="9"/>
        <v>138</v>
      </c>
      <c r="S35" s="3">
        <f t="shared" si="10"/>
        <v>10.672199999999997</v>
      </c>
      <c r="T35" s="3">
        <f t="shared" si="11"/>
        <v>0.15028904659340878</v>
      </c>
      <c r="U35" s="3">
        <f t="shared" si="12"/>
        <v>1472.7635999999995</v>
      </c>
      <c r="V35" s="3">
        <f t="shared" si="13"/>
        <v>20.73988842989041</v>
      </c>
      <c r="W35" s="3">
        <f t="shared" si="14"/>
        <v>1.6039147630541766</v>
      </c>
      <c r="X35" s="3"/>
      <c r="Y35" s="3"/>
      <c r="AA35" s="3"/>
      <c r="AB35" s="5">
        <v>12.27976793031689</v>
      </c>
      <c r="AC35" s="47">
        <v>10.672199999999997</v>
      </c>
      <c r="AD35" s="47">
        <v>0.15028904659340878</v>
      </c>
      <c r="AE35" s="47">
        <v>0.12774568960439744</v>
      </c>
      <c r="AF35" s="47">
        <v>10.672199999999997</v>
      </c>
      <c r="AG35" s="47">
        <v>0.15028904659340878</v>
      </c>
      <c r="AH35" s="5">
        <v>20.73988842989041</v>
      </c>
      <c r="AI35" s="5">
        <v>1.6039147630541766</v>
      </c>
      <c r="AK35" s="10">
        <v>5</v>
      </c>
      <c r="AL35" s="10">
        <v>15.704355983427199</v>
      </c>
      <c r="AM35" s="10">
        <v>-10.133234114105289</v>
      </c>
      <c r="AN35" s="10">
        <v>-0.98727079851173738</v>
      </c>
      <c r="AS35" s="16"/>
      <c r="AT35" s="5">
        <v>12.27976793031689</v>
      </c>
      <c r="AU35" s="5">
        <v>1</v>
      </c>
      <c r="AV35" s="47">
        <v>10.672199999999997</v>
      </c>
      <c r="AW35" s="3">
        <v>9.0713699999999964</v>
      </c>
      <c r="AX35" s="47">
        <v>0.15028904659340878</v>
      </c>
      <c r="AY35" s="5">
        <v>10.672199999999997</v>
      </c>
      <c r="AZ35" s="5">
        <v>20.73988842989041</v>
      </c>
      <c r="BB35" s="10">
        <v>6</v>
      </c>
      <c r="BC35" s="10">
        <v>38.842090520887382</v>
      </c>
      <c r="BD35" s="10">
        <v>-0.23546721807334592</v>
      </c>
      <c r="BE35" s="10">
        <v>-2.9704327899248276E-2</v>
      </c>
      <c r="BF35"/>
      <c r="BG35"/>
      <c r="BH35"/>
    </row>
    <row r="36" spans="2:60" ht="12.5">
      <c r="B36" s="3">
        <v>14.519077530474325</v>
      </c>
      <c r="C36" s="5">
        <v>0.85</v>
      </c>
      <c r="D36" s="3">
        <v>1.758</v>
      </c>
      <c r="E36" s="5">
        <v>1</v>
      </c>
      <c r="F36" s="5">
        <v>103</v>
      </c>
      <c r="G36" s="43">
        <v>8.7347999999999963</v>
      </c>
      <c r="H36" s="3">
        <v>0.27788393061159572</v>
      </c>
      <c r="I36" s="3">
        <f t="shared" si="0"/>
        <v>1.4943</v>
      </c>
      <c r="J36" s="3">
        <f t="shared" si="1"/>
        <v>0.85</v>
      </c>
      <c r="K36" s="3">
        <f t="shared" si="2"/>
        <v>87.55</v>
      </c>
      <c r="L36" s="3">
        <f t="shared" si="3"/>
        <v>7.4245799999999971</v>
      </c>
      <c r="M36" s="3">
        <f t="shared" si="4"/>
        <v>0.23620134101985635</v>
      </c>
      <c r="N36" s="3">
        <f t="shared" si="5"/>
        <v>1.758</v>
      </c>
      <c r="O36" s="3">
        <f t="shared" si="6"/>
        <v>181.07400000000001</v>
      </c>
      <c r="P36" s="3">
        <f t="shared" si="7"/>
        <v>15.355778399999993</v>
      </c>
      <c r="Q36" s="3">
        <f t="shared" si="8"/>
        <v>0.48851995001518528</v>
      </c>
      <c r="R36" s="3">
        <f t="shared" si="9"/>
        <v>103</v>
      </c>
      <c r="S36" s="3">
        <f t="shared" si="10"/>
        <v>8.7347999999999963</v>
      </c>
      <c r="T36" s="3">
        <f t="shared" si="11"/>
        <v>0.27788393061159572</v>
      </c>
      <c r="U36" s="3">
        <f t="shared" si="12"/>
        <v>899.68439999999964</v>
      </c>
      <c r="V36" s="3">
        <f t="shared" si="13"/>
        <v>28.62204485299436</v>
      </c>
      <c r="W36" s="3">
        <f t="shared" si="14"/>
        <v>2.4272605571061652</v>
      </c>
      <c r="X36" s="3"/>
      <c r="Y36" s="3"/>
      <c r="AA36" s="3"/>
      <c r="AB36" s="5">
        <v>14.519077530474325</v>
      </c>
      <c r="AC36" s="47">
        <v>8.7347999999999963</v>
      </c>
      <c r="AD36" s="47">
        <v>0.27788393061159572</v>
      </c>
      <c r="AE36" s="47">
        <v>0.23620134101985635</v>
      </c>
      <c r="AF36" s="47">
        <v>15.355778399999993</v>
      </c>
      <c r="AG36" s="47">
        <v>0.48851995001518528</v>
      </c>
      <c r="AH36" s="5">
        <v>28.62204485299436</v>
      </c>
      <c r="AI36" s="5">
        <v>2.4272605571061652</v>
      </c>
      <c r="AK36" s="10">
        <v>6</v>
      </c>
      <c r="AL36" s="10">
        <v>29.764711637220998</v>
      </c>
      <c r="AM36" s="10">
        <v>8.8419116655930381</v>
      </c>
      <c r="AN36" s="10">
        <v>0.86145855234008295</v>
      </c>
      <c r="AS36" s="16"/>
      <c r="AT36" s="5">
        <v>14.519077530474325</v>
      </c>
      <c r="AU36" s="5">
        <v>1</v>
      </c>
      <c r="AV36" s="47">
        <v>8.7347999999999963</v>
      </c>
      <c r="AW36" s="3">
        <v>7.4245799999999971</v>
      </c>
      <c r="AX36" s="47">
        <v>0.48851995001518528</v>
      </c>
      <c r="AY36" s="5">
        <v>8.7347999999999963</v>
      </c>
      <c r="AZ36" s="5">
        <v>28.62204485299436</v>
      </c>
      <c r="BB36" s="10">
        <v>7</v>
      </c>
      <c r="BC36" s="10">
        <v>56.393400403125945</v>
      </c>
      <c r="BD36" s="10">
        <v>-1.1591141843119033</v>
      </c>
      <c r="BE36" s="10">
        <v>-0.14622293534187686</v>
      </c>
      <c r="BF36"/>
      <c r="BG36"/>
      <c r="BH36"/>
    </row>
    <row r="37" spans="2:60" ht="12.5">
      <c r="B37" s="3">
        <v>14.947078465677297</v>
      </c>
      <c r="C37" s="5">
        <v>0.85</v>
      </c>
      <c r="D37" s="3">
        <v>1.758</v>
      </c>
      <c r="E37" s="5">
        <v>1</v>
      </c>
      <c r="F37" s="5">
        <v>102</v>
      </c>
      <c r="G37" s="43">
        <v>9.7034999999999982</v>
      </c>
      <c r="H37" s="3">
        <v>0.12065918594668094</v>
      </c>
      <c r="I37" s="3">
        <f t="shared" si="0"/>
        <v>1.4943</v>
      </c>
      <c r="J37" s="3">
        <f t="shared" si="1"/>
        <v>0.85</v>
      </c>
      <c r="K37" s="3">
        <f t="shared" si="2"/>
        <v>86.7</v>
      </c>
      <c r="L37" s="3">
        <f t="shared" si="3"/>
        <v>8.2479749999999985</v>
      </c>
      <c r="M37" s="3">
        <f t="shared" si="4"/>
        <v>0.10256030805467881</v>
      </c>
      <c r="N37" s="3">
        <f t="shared" si="5"/>
        <v>1.758</v>
      </c>
      <c r="O37" s="3">
        <f t="shared" si="6"/>
        <v>179.316</v>
      </c>
      <c r="P37" s="3">
        <f t="shared" si="7"/>
        <v>17.058752999999996</v>
      </c>
      <c r="Q37" s="3">
        <f t="shared" si="8"/>
        <v>0.21211884889426511</v>
      </c>
      <c r="R37" s="3">
        <f t="shared" si="9"/>
        <v>102</v>
      </c>
      <c r="S37" s="3">
        <f t="shared" si="10"/>
        <v>9.7034999999999982</v>
      </c>
      <c r="T37" s="3">
        <f t="shared" si="11"/>
        <v>0.12065918594668094</v>
      </c>
      <c r="U37" s="3">
        <f t="shared" si="12"/>
        <v>989.75699999999983</v>
      </c>
      <c r="V37" s="3">
        <f t="shared" si="13"/>
        <v>12.307236966561456</v>
      </c>
      <c r="W37" s="3">
        <f t="shared" si="14"/>
        <v>1.1708164108336183</v>
      </c>
      <c r="X37" s="3"/>
      <c r="Y37" s="3"/>
      <c r="AA37" s="3"/>
      <c r="AB37" s="5">
        <v>14.947078465677297</v>
      </c>
      <c r="AC37" s="47">
        <v>9.7034999999999982</v>
      </c>
      <c r="AD37" s="47">
        <v>0.12065918594668094</v>
      </c>
      <c r="AE37" s="47">
        <v>0.10256030805467881</v>
      </c>
      <c r="AF37" s="47">
        <v>17.058752999999996</v>
      </c>
      <c r="AG37" s="47">
        <v>0.21211884889426511</v>
      </c>
      <c r="AH37" s="5">
        <v>12.307236966561456</v>
      </c>
      <c r="AI37" s="5">
        <v>1.1708164108336183</v>
      </c>
      <c r="AK37" s="10">
        <v>7</v>
      </c>
      <c r="AL37" s="10">
        <v>50.739014420060371</v>
      </c>
      <c r="AM37" s="10">
        <v>4.4952717987536701</v>
      </c>
      <c r="AN37" s="10">
        <v>0.43796980591863949</v>
      </c>
      <c r="AS37" s="16"/>
      <c r="AT37" s="5">
        <v>14.947078465677297</v>
      </c>
      <c r="AU37" s="5">
        <v>1</v>
      </c>
      <c r="AV37" s="47">
        <v>9.7034999999999982</v>
      </c>
      <c r="AW37" s="3">
        <v>8.2479749999999985</v>
      </c>
      <c r="AX37" s="47">
        <v>0.21211884889426511</v>
      </c>
      <c r="AY37" s="5">
        <v>9.7034999999999982</v>
      </c>
      <c r="AZ37" s="5">
        <v>12.307236966561456</v>
      </c>
      <c r="BB37" s="10">
        <v>8</v>
      </c>
      <c r="BC37" s="10">
        <v>30.011406857059804</v>
      </c>
      <c r="BD37" s="10">
        <v>-1.5679005900967731</v>
      </c>
      <c r="BE37" s="10">
        <v>-0.19779158059765334</v>
      </c>
      <c r="BF37"/>
      <c r="BG37"/>
      <c r="BH37"/>
    </row>
    <row r="38" spans="2:60" ht="12.5">
      <c r="B38" s="3">
        <v>60.56577837395524</v>
      </c>
      <c r="C38" s="5">
        <v>0.85</v>
      </c>
      <c r="D38" s="3">
        <v>1.758</v>
      </c>
      <c r="E38" s="5">
        <v>1</v>
      </c>
      <c r="F38" s="5">
        <v>138</v>
      </c>
      <c r="G38" s="43">
        <v>8.0889999999999951</v>
      </c>
      <c r="H38" s="3">
        <v>0.29944117293687506</v>
      </c>
      <c r="I38" s="3">
        <f t="shared" si="0"/>
        <v>1.4943</v>
      </c>
      <c r="J38" s="3">
        <f t="shared" si="1"/>
        <v>0.85</v>
      </c>
      <c r="K38" s="3">
        <f t="shared" si="2"/>
        <v>117.3</v>
      </c>
      <c r="L38" s="3">
        <f t="shared" si="3"/>
        <v>6.8756499999999958</v>
      </c>
      <c r="M38" s="3">
        <f t="shared" si="4"/>
        <v>0.25452499699634379</v>
      </c>
      <c r="N38" s="3">
        <f t="shared" si="5"/>
        <v>1.758</v>
      </c>
      <c r="O38" s="3">
        <f t="shared" si="6"/>
        <v>242.60400000000001</v>
      </c>
      <c r="P38" s="3">
        <f t="shared" si="7"/>
        <v>14.220461999999991</v>
      </c>
      <c r="Q38" s="3">
        <f t="shared" si="8"/>
        <v>0.52641758202302635</v>
      </c>
      <c r="R38" s="3">
        <f t="shared" si="9"/>
        <v>138</v>
      </c>
      <c r="S38" s="3">
        <f t="shared" si="10"/>
        <v>8.0889999999999951</v>
      </c>
      <c r="T38" s="3">
        <f t="shared" si="11"/>
        <v>0.29944117293687506</v>
      </c>
      <c r="U38" s="3">
        <f t="shared" si="12"/>
        <v>1116.2819999999992</v>
      </c>
      <c r="V38" s="3">
        <f t="shared" si="13"/>
        <v>41.322881865288757</v>
      </c>
      <c r="W38" s="3">
        <f t="shared" si="14"/>
        <v>2.4221796478863808</v>
      </c>
      <c r="X38" s="3"/>
      <c r="Y38" s="3"/>
      <c r="AA38" s="3"/>
      <c r="AB38" s="5">
        <v>60.56577837395524</v>
      </c>
      <c r="AC38" s="47">
        <v>8.0889999999999951</v>
      </c>
      <c r="AD38" s="47">
        <v>0.29944117293687506</v>
      </c>
      <c r="AE38" s="47">
        <v>0.25452499699634379</v>
      </c>
      <c r="AF38" s="47">
        <v>14.220461999999991</v>
      </c>
      <c r="AG38" s="47">
        <v>0.52641758202302635</v>
      </c>
      <c r="AH38" s="5">
        <v>41.322881865288757</v>
      </c>
      <c r="AI38" s="5">
        <v>2.4221796478863808</v>
      </c>
      <c r="AK38" s="10">
        <v>8</v>
      </c>
      <c r="AL38" s="10">
        <v>26.418591819817397</v>
      </c>
      <c r="AM38" s="10">
        <v>2.0249144471456333</v>
      </c>
      <c r="AN38" s="10">
        <v>0.19728537608429036</v>
      </c>
      <c r="AS38" s="16"/>
      <c r="AT38" s="5">
        <v>60.56577837395524</v>
      </c>
      <c r="AU38" s="5">
        <v>1</v>
      </c>
      <c r="AV38" s="47">
        <v>8.0889999999999951</v>
      </c>
      <c r="AW38" s="3">
        <v>6.8756499999999958</v>
      </c>
      <c r="AX38" s="47">
        <v>0.52641758202302635</v>
      </c>
      <c r="AY38" s="5">
        <v>8.0889999999999951</v>
      </c>
      <c r="AZ38" s="5">
        <v>41.322881865288757</v>
      </c>
      <c r="BB38" s="10">
        <v>9</v>
      </c>
      <c r="BC38" s="10">
        <v>68.04739227357021</v>
      </c>
      <c r="BD38" s="10">
        <v>-2.892043830558265</v>
      </c>
      <c r="BE38" s="10">
        <v>-0.36483302832898684</v>
      </c>
      <c r="BF38"/>
      <c r="BG38"/>
      <c r="BH38"/>
    </row>
    <row r="39" spans="2:60" ht="12.5">
      <c r="B39" s="3">
        <v>27.584205573583993</v>
      </c>
      <c r="C39" s="5">
        <v>0.85</v>
      </c>
      <c r="D39" s="3">
        <v>1.758</v>
      </c>
      <c r="E39" s="5">
        <v>1</v>
      </c>
      <c r="F39" s="5">
        <v>138</v>
      </c>
      <c r="G39" s="43">
        <v>9.057699999999997</v>
      </c>
      <c r="H39" s="3">
        <v>0.14434273963488867</v>
      </c>
      <c r="I39" s="3">
        <f t="shared" si="0"/>
        <v>1.4943</v>
      </c>
      <c r="J39" s="3">
        <f t="shared" si="1"/>
        <v>0.85</v>
      </c>
      <c r="K39" s="3">
        <f t="shared" si="2"/>
        <v>117.3</v>
      </c>
      <c r="L39" s="3">
        <f t="shared" si="3"/>
        <v>7.6990449999999973</v>
      </c>
      <c r="M39" s="3">
        <f t="shared" si="4"/>
        <v>0.12269132868965536</v>
      </c>
      <c r="N39" s="3">
        <f t="shared" si="5"/>
        <v>1.758</v>
      </c>
      <c r="O39" s="3">
        <f t="shared" si="6"/>
        <v>242.60400000000001</v>
      </c>
      <c r="P39" s="3">
        <f t="shared" si="7"/>
        <v>15.923436599999995</v>
      </c>
      <c r="Q39" s="3">
        <f t="shared" si="8"/>
        <v>0.25375453627813427</v>
      </c>
      <c r="R39" s="3">
        <f t="shared" si="9"/>
        <v>138</v>
      </c>
      <c r="S39" s="3">
        <f t="shared" si="10"/>
        <v>9.057699999999997</v>
      </c>
      <c r="T39" s="3">
        <f t="shared" si="11"/>
        <v>0.14434273963488867</v>
      </c>
      <c r="U39" s="3">
        <f t="shared" si="12"/>
        <v>1249.9625999999996</v>
      </c>
      <c r="V39" s="3">
        <f t="shared" si="13"/>
        <v>19.919298069614637</v>
      </c>
      <c r="W39" s="3">
        <f t="shared" si="14"/>
        <v>1.3074132327909307</v>
      </c>
      <c r="X39" s="3"/>
      <c r="Y39" s="3"/>
      <c r="AA39" s="3"/>
      <c r="AB39" s="5">
        <v>27.584205573583993</v>
      </c>
      <c r="AC39" s="47">
        <v>9.057699999999997</v>
      </c>
      <c r="AD39" s="47">
        <v>0.14434273963488867</v>
      </c>
      <c r="AE39" s="47">
        <v>0.12269132868965536</v>
      </c>
      <c r="AF39" s="47">
        <v>15.923436599999995</v>
      </c>
      <c r="AG39" s="47">
        <v>0.25375453627813427</v>
      </c>
      <c r="AH39" s="5">
        <v>19.919298069614637</v>
      </c>
      <c r="AI39" s="5">
        <v>1.3074132327909307</v>
      </c>
      <c r="AK39" s="10">
        <v>9</v>
      </c>
      <c r="AL39" s="10">
        <v>63.623511528002098</v>
      </c>
      <c r="AM39" s="10">
        <v>1.5318369150098476</v>
      </c>
      <c r="AN39" s="10">
        <v>0.14924532851425787</v>
      </c>
      <c r="AS39" s="16"/>
      <c r="AT39" s="5">
        <v>27.584205573583993</v>
      </c>
      <c r="AU39" s="5">
        <v>1</v>
      </c>
      <c r="AV39" s="47">
        <v>9.057699999999997</v>
      </c>
      <c r="AW39" s="3">
        <v>7.6990449999999973</v>
      </c>
      <c r="AX39" s="47">
        <v>0.25375453627813427</v>
      </c>
      <c r="AY39" s="5">
        <v>9.057699999999997</v>
      </c>
      <c r="AZ39" s="5">
        <v>19.919298069614637</v>
      </c>
      <c r="BB39" s="10">
        <v>10</v>
      </c>
      <c r="BC39" s="10">
        <v>0.60832977095227037</v>
      </c>
      <c r="BD39" s="10">
        <v>1.7229457923244418</v>
      </c>
      <c r="BE39" s="10">
        <v>0.21735062394924784</v>
      </c>
      <c r="BF39"/>
      <c r="BG39"/>
      <c r="BH39"/>
    </row>
    <row r="40" spans="2:60" ht="12.5">
      <c r="B40" s="3"/>
      <c r="G40" s="4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AA40" s="3"/>
      <c r="AK40" s="10">
        <v>10</v>
      </c>
      <c r="AL40" s="10">
        <v>18.907655641218508</v>
      </c>
      <c r="AM40" s="10">
        <v>-16.576380077941796</v>
      </c>
      <c r="AN40" s="10">
        <v>-1.6150200233904917</v>
      </c>
      <c r="AS40" s="16"/>
      <c r="AW40" s="3"/>
      <c r="BB40" s="10">
        <v>11</v>
      </c>
      <c r="BC40" s="10">
        <v>27.961629366669229</v>
      </c>
      <c r="BD40" s="10">
        <v>0.61910884864093418</v>
      </c>
      <c r="BE40" s="10">
        <v>7.8100944988563098E-2</v>
      </c>
      <c r="BF40"/>
      <c r="BG40"/>
      <c r="BH40"/>
    </row>
    <row r="41" spans="2:60" ht="12.5">
      <c r="AK41" s="10">
        <v>11</v>
      </c>
      <c r="AL41" s="10">
        <v>27.88228416714815</v>
      </c>
      <c r="AM41" s="10">
        <v>0.69845404816201295</v>
      </c>
      <c r="AN41" s="10">
        <v>6.8049674771927526E-2</v>
      </c>
      <c r="AS41" s="16"/>
      <c r="BB41" s="10">
        <v>12</v>
      </c>
      <c r="BC41" s="10">
        <v>25.465779116943423</v>
      </c>
      <c r="BD41" s="10">
        <v>8.1519460226834397</v>
      </c>
      <c r="BE41" s="10">
        <v>1.0283727801096065</v>
      </c>
      <c r="BF41"/>
      <c r="BG41"/>
      <c r="BH41"/>
    </row>
    <row r="42" spans="2:60" ht="12.5">
      <c r="AK42" s="10">
        <v>12</v>
      </c>
      <c r="AL42" s="10">
        <v>32.440180550854599</v>
      </c>
      <c r="AM42" s="10">
        <v>1.177544588772264</v>
      </c>
      <c r="AN42" s="10">
        <v>0.11472698383846784</v>
      </c>
      <c r="AS42" s="16"/>
      <c r="BB42" s="10">
        <v>13</v>
      </c>
      <c r="BC42" s="10">
        <v>34.167456589939903</v>
      </c>
      <c r="BD42" s="10">
        <v>1.0508358020338804</v>
      </c>
      <c r="BE42" s="10">
        <v>0.1325635538028947</v>
      </c>
      <c r="BF42"/>
      <c r="BG42"/>
      <c r="BH42"/>
    </row>
    <row r="43" spans="2:60" ht="12.5">
      <c r="AK43" s="10">
        <v>13</v>
      </c>
      <c r="AL43" s="10">
        <v>35.536814505121313</v>
      </c>
      <c r="AM43" s="10">
        <v>-0.31852211314753021</v>
      </c>
      <c r="AN43" s="10">
        <v>-3.1033288824648255E-2</v>
      </c>
      <c r="AS43" s="16"/>
      <c r="BB43" s="10">
        <v>14</v>
      </c>
      <c r="BC43" s="10">
        <v>75.478312567283353</v>
      </c>
      <c r="BD43" s="10">
        <v>-1.2249574446972957</v>
      </c>
      <c r="BE43" s="10">
        <v>-0.15452910132305417</v>
      </c>
      <c r="BF43"/>
      <c r="BG43"/>
      <c r="BH43"/>
    </row>
    <row r="44" spans="2:60" ht="12.5">
      <c r="AK44" s="10">
        <v>14</v>
      </c>
      <c r="AL44" s="10">
        <v>79.793563748467449</v>
      </c>
      <c r="AM44" s="10">
        <v>-5.540208625881391</v>
      </c>
      <c r="AN44" s="10">
        <v>-0.53977694903760554</v>
      </c>
      <c r="AS44" s="16"/>
      <c r="BB44" s="10">
        <v>15</v>
      </c>
      <c r="BC44" s="10">
        <v>19.889677724571769</v>
      </c>
      <c r="BD44" s="10">
        <v>-9.0340133134316734</v>
      </c>
      <c r="BE44" s="10">
        <v>-1.1396460870606644</v>
      </c>
      <c r="BF44"/>
      <c r="BG44"/>
      <c r="BH44"/>
    </row>
    <row r="45" spans="2:60" ht="12.5">
      <c r="AK45" s="10">
        <v>15</v>
      </c>
      <c r="AL45" s="10">
        <v>25.924655464830821</v>
      </c>
      <c r="AM45" s="10">
        <v>-15.068991053690725</v>
      </c>
      <c r="AN45" s="10">
        <v>-1.4681566282609317</v>
      </c>
      <c r="AS45" s="16"/>
      <c r="BB45" s="10">
        <v>16</v>
      </c>
      <c r="BC45" s="10">
        <v>36.632355306660386</v>
      </c>
      <c r="BD45" s="10">
        <v>6.9074028852791258</v>
      </c>
      <c r="BE45" s="10">
        <v>0.87137293214477585</v>
      </c>
      <c r="BF45"/>
      <c r="BG45"/>
      <c r="BH45"/>
    </row>
    <row r="46" spans="2:60" ht="12.5">
      <c r="AK46" s="10">
        <v>16</v>
      </c>
      <c r="AL46" s="10">
        <v>33.94305597936571</v>
      </c>
      <c r="AM46" s="10">
        <v>9.5967022125738026</v>
      </c>
      <c r="AN46" s="10">
        <v>0.93499703547741897</v>
      </c>
      <c r="AS46" s="16"/>
      <c r="BB46" s="10">
        <v>17</v>
      </c>
      <c r="BC46" s="10">
        <v>73.443462863092904</v>
      </c>
      <c r="BD46" s="10">
        <v>-14.994976746375514</v>
      </c>
      <c r="BE46" s="10">
        <v>-1.8916251262509007</v>
      </c>
      <c r="BF46"/>
      <c r="BG46"/>
      <c r="BH46"/>
    </row>
    <row r="47" spans="2:60" ht="12.5">
      <c r="AK47" s="10">
        <v>17</v>
      </c>
      <c r="AL47" s="10">
        <v>71.714048018301568</v>
      </c>
      <c r="AM47" s="10">
        <v>-13.265561901584178</v>
      </c>
      <c r="AN47" s="10">
        <v>-1.2924503415008943</v>
      </c>
      <c r="AS47" s="16"/>
      <c r="BB47" s="10">
        <v>18</v>
      </c>
      <c r="BC47" s="10">
        <v>16.806420098041038</v>
      </c>
      <c r="BD47" s="10">
        <v>-3.7204031553928942</v>
      </c>
      <c r="BE47" s="10">
        <v>-0.46933104382608776</v>
      </c>
      <c r="BF47"/>
      <c r="BG47"/>
      <c r="BH47"/>
    </row>
    <row r="48" spans="2:60" ht="12.5">
      <c r="AK48" s="10">
        <v>18</v>
      </c>
      <c r="AL48" s="10">
        <v>24.713244181887454</v>
      </c>
      <c r="AM48" s="10">
        <v>-11.627227239239311</v>
      </c>
      <c r="AN48" s="10">
        <v>-1.1328290446761056</v>
      </c>
      <c r="AS48" s="16"/>
      <c r="BB48" s="10">
        <v>19</v>
      </c>
      <c r="BC48" s="10">
        <v>42.021394726062539</v>
      </c>
      <c r="BD48" s="10">
        <v>12.249793027186634</v>
      </c>
      <c r="BE48" s="10">
        <v>1.5453185872529149</v>
      </c>
      <c r="BF48"/>
      <c r="BG48"/>
      <c r="BH48"/>
    </row>
    <row r="49" spans="37:60" ht="12.5">
      <c r="AK49" s="10">
        <v>19</v>
      </c>
      <c r="AL49" s="10">
        <v>43.249682441690808</v>
      </c>
      <c r="AM49" s="10">
        <v>11.021505311558364</v>
      </c>
      <c r="AN49" s="10">
        <v>1.073814167048319</v>
      </c>
      <c r="AS49" s="16"/>
      <c r="BB49" s="10">
        <v>20</v>
      </c>
      <c r="BC49" s="10">
        <v>66.182051078425701</v>
      </c>
      <c r="BD49" s="10">
        <v>20.234615588240985</v>
      </c>
      <c r="BE49" s="10">
        <v>2.5526086444913423</v>
      </c>
      <c r="BF49"/>
      <c r="BG49"/>
      <c r="BH49"/>
    </row>
    <row r="50" spans="37:60" ht="12.5">
      <c r="AK50" s="10">
        <v>20</v>
      </c>
      <c r="AL50" s="10">
        <v>69.200737459398169</v>
      </c>
      <c r="AM50" s="10">
        <v>17.215929207268516</v>
      </c>
      <c r="AN50" s="10">
        <v>1.6773306512204527</v>
      </c>
      <c r="AS50" s="16"/>
      <c r="BB50" s="10">
        <v>21</v>
      </c>
      <c r="BC50" s="10">
        <v>32.452675279497477</v>
      </c>
      <c r="BD50" s="10">
        <v>-10.629195327181939</v>
      </c>
      <c r="BE50" s="10">
        <v>-1.3408792352803094</v>
      </c>
      <c r="BF50"/>
      <c r="BG50"/>
      <c r="BH50"/>
    </row>
    <row r="51" spans="37:60" ht="12.5">
      <c r="AK51" s="10">
        <v>21</v>
      </c>
      <c r="AL51" s="10">
        <v>29.50767021030191</v>
      </c>
      <c r="AM51" s="10">
        <v>-7.6841902579863728</v>
      </c>
      <c r="AN51" s="10">
        <v>-0.74866292108638965</v>
      </c>
      <c r="AS51" s="16"/>
      <c r="BB51" s="10">
        <v>22</v>
      </c>
      <c r="BC51" s="10">
        <v>82.425906579155324</v>
      </c>
      <c r="BD51" s="10">
        <v>0.55619525079701759</v>
      </c>
      <c r="BE51" s="10">
        <v>7.0164357658198409E-2</v>
      </c>
      <c r="BF51"/>
      <c r="BG51"/>
      <c r="BH51"/>
    </row>
    <row r="52" spans="37:60" ht="12.5">
      <c r="AK52" s="10">
        <v>22</v>
      </c>
      <c r="AL52" s="10">
        <v>81.702985073178297</v>
      </c>
      <c r="AM52" s="10">
        <v>1.2791167567740445</v>
      </c>
      <c r="AN52" s="10">
        <v>0.12462305791318987</v>
      </c>
      <c r="AS52" s="16"/>
      <c r="BB52" s="10">
        <v>23</v>
      </c>
      <c r="BC52" s="10">
        <v>72.412969693088328</v>
      </c>
      <c r="BD52" s="10">
        <v>1.3799170032967965</v>
      </c>
      <c r="BE52" s="10">
        <v>0.17407734068063879</v>
      </c>
      <c r="BF52"/>
      <c r="BG52"/>
      <c r="BH52"/>
    </row>
    <row r="53" spans="37:60" ht="12.5">
      <c r="AK53" s="10">
        <v>23</v>
      </c>
      <c r="AL53" s="10">
        <v>79.032756146253249</v>
      </c>
      <c r="AM53" s="10">
        <v>-5.2398694498681238</v>
      </c>
      <c r="AN53" s="10">
        <v>-0.51051520547300855</v>
      </c>
      <c r="AS53" s="16"/>
      <c r="BB53" s="10">
        <v>24</v>
      </c>
      <c r="BC53" s="10">
        <v>1.1000423061101543</v>
      </c>
      <c r="BD53" s="10">
        <v>7.7804028182823668</v>
      </c>
      <c r="BE53" s="10">
        <v>0.98150238658914146</v>
      </c>
      <c r="BF53"/>
      <c r="BG53"/>
      <c r="BH53"/>
    </row>
    <row r="54" spans="37:60" ht="12.5">
      <c r="AK54" s="10">
        <v>24</v>
      </c>
      <c r="AL54" s="10">
        <v>16.733491829816654</v>
      </c>
      <c r="AM54" s="10">
        <v>-7.8530467054241324</v>
      </c>
      <c r="AN54" s="10">
        <v>-0.76511443477081931</v>
      </c>
      <c r="AS54" s="16"/>
      <c r="BB54" s="10">
        <v>25</v>
      </c>
      <c r="BC54" s="10">
        <v>28.785117242710939</v>
      </c>
      <c r="BD54" s="10">
        <v>-4.368687266832012</v>
      </c>
      <c r="BE54" s="10">
        <v>-0.55111246535739422</v>
      </c>
      <c r="BF54"/>
      <c r="BG54"/>
      <c r="BH54"/>
    </row>
    <row r="55" spans="37:60" ht="12.5">
      <c r="AK55" s="10">
        <v>25</v>
      </c>
      <c r="AL55" s="10">
        <v>26.55570115429007</v>
      </c>
      <c r="AM55" s="10">
        <v>-2.1392711784111427</v>
      </c>
      <c r="AN55" s="10">
        <v>-0.20842703728745304</v>
      </c>
      <c r="AS55" s="16"/>
      <c r="BB55" s="10">
        <v>26</v>
      </c>
      <c r="BC55" s="10">
        <v>18.89570486212606</v>
      </c>
      <c r="BD55" s="10">
        <v>0.51598424178071767</v>
      </c>
      <c r="BE55" s="10">
        <v>6.5091715246430731E-2</v>
      </c>
      <c r="BF55"/>
      <c r="BG55"/>
      <c r="BH55"/>
    </row>
    <row r="56" spans="37:60" ht="12.5">
      <c r="AK56" s="10">
        <v>26</v>
      </c>
      <c r="AL56" s="10">
        <v>30.388578275901075</v>
      </c>
      <c r="AM56" s="10">
        <v>-10.976889171994298</v>
      </c>
      <c r="AN56" s="10">
        <v>-1.0694672614860945</v>
      </c>
      <c r="AS56" s="16"/>
      <c r="BB56" s="10">
        <v>27</v>
      </c>
      <c r="BC56" s="10">
        <v>33.362687881248419</v>
      </c>
      <c r="BD56" s="10">
        <v>-4.5860991931640278</v>
      </c>
      <c r="BE56" s="10">
        <v>-0.57853910759581306</v>
      </c>
      <c r="BF56"/>
      <c r="BG56"/>
      <c r="BH56"/>
    </row>
    <row r="57" spans="37:60" ht="12.5">
      <c r="AK57" s="10">
        <v>27</v>
      </c>
      <c r="AL57" s="10">
        <v>35.020549512606294</v>
      </c>
      <c r="AM57" s="10">
        <v>-6.2439608245219027</v>
      </c>
      <c r="AN57" s="10">
        <v>-0.6083428172769535</v>
      </c>
      <c r="AS57" s="16"/>
      <c r="BB57" s="10">
        <v>28</v>
      </c>
      <c r="BC57" s="10">
        <v>57.835255078552841</v>
      </c>
      <c r="BD57" s="10">
        <v>-6.7802811629125515</v>
      </c>
      <c r="BE57" s="10">
        <v>-0.85533645218297616</v>
      </c>
      <c r="BF57"/>
      <c r="BG57"/>
      <c r="BH57"/>
    </row>
    <row r="58" spans="37:60" ht="12.5">
      <c r="AK58" s="10">
        <v>28</v>
      </c>
      <c r="AL58" s="10">
        <v>52.329286344736516</v>
      </c>
      <c r="AM58" s="10">
        <v>-1.2743124290962271</v>
      </c>
      <c r="AN58" s="10">
        <v>-0.12415497710410363</v>
      </c>
      <c r="AS58" s="16"/>
      <c r="BB58" s="10">
        <v>29</v>
      </c>
      <c r="BC58" s="10">
        <v>49.953920129949111</v>
      </c>
      <c r="BD58" s="10">
        <v>-9.1725037011286261</v>
      </c>
      <c r="BE58" s="10">
        <v>-1.1571167308330934</v>
      </c>
      <c r="BF58"/>
      <c r="BG58"/>
      <c r="BH58"/>
    </row>
    <row r="59" spans="37:60" ht="12.5">
      <c r="AK59" s="10">
        <v>29</v>
      </c>
      <c r="AL59" s="10">
        <v>56.32838494206473</v>
      </c>
      <c r="AM59" s="10">
        <v>-15.546968513244245</v>
      </c>
      <c r="AN59" s="10">
        <v>-1.5147254909606642</v>
      </c>
      <c r="AS59" s="16"/>
      <c r="BB59" s="10">
        <v>30</v>
      </c>
      <c r="BC59" s="10">
        <v>18.459207893561938</v>
      </c>
      <c r="BD59" s="10">
        <v>-1.2406648472043216</v>
      </c>
      <c r="BE59" s="10">
        <v>-0.1565105993775682</v>
      </c>
      <c r="BF59"/>
      <c r="BG59"/>
      <c r="BH59"/>
    </row>
    <row r="60" spans="37:60" ht="12.5">
      <c r="AK60" s="10">
        <v>30</v>
      </c>
      <c r="AL60" s="10">
        <v>32.043644771322519</v>
      </c>
      <c r="AM60" s="10">
        <v>-14.825101724964902</v>
      </c>
      <c r="AN60" s="10">
        <v>-1.4443947364889389</v>
      </c>
      <c r="AS60" s="16"/>
      <c r="BB60" s="10">
        <v>31</v>
      </c>
      <c r="BC60" s="10">
        <v>68.541075145066145</v>
      </c>
      <c r="BD60" s="10">
        <v>4.5826348777739554</v>
      </c>
      <c r="BE60" s="10">
        <v>0.57810208217403614</v>
      </c>
      <c r="BF60"/>
      <c r="BG60"/>
      <c r="BH60"/>
    </row>
    <row r="61" spans="37:60" ht="12.5">
      <c r="AK61" s="10">
        <v>31</v>
      </c>
      <c r="AL61" s="10">
        <v>60.002371718051833</v>
      </c>
      <c r="AM61" s="10">
        <v>13.121338304788267</v>
      </c>
      <c r="AN61" s="10">
        <v>1.2783987816563693</v>
      </c>
      <c r="AS61" s="16"/>
      <c r="BB61" s="10">
        <v>32</v>
      </c>
      <c r="BC61" s="10">
        <v>45.750492096996517</v>
      </c>
      <c r="BD61" s="10">
        <v>6.7813106651586708</v>
      </c>
      <c r="BE61" s="10">
        <v>0.85546632449616677</v>
      </c>
      <c r="BF61"/>
      <c r="BG61"/>
      <c r="BH61"/>
    </row>
    <row r="62" spans="37:60" ht="12.5">
      <c r="AK62" s="10">
        <v>32</v>
      </c>
      <c r="AL62" s="10">
        <v>42.584719445037038</v>
      </c>
      <c r="AM62" s="10">
        <v>9.9470833171181496</v>
      </c>
      <c r="AN62" s="10">
        <v>0.96913431376110204</v>
      </c>
      <c r="AS62" s="16"/>
      <c r="BB62" s="10">
        <v>33</v>
      </c>
      <c r="BC62" s="10">
        <v>62.534514604108608</v>
      </c>
      <c r="BD62" s="10">
        <v>-5.803915276322769</v>
      </c>
      <c r="BE62" s="10">
        <v>-0.73216732196515877</v>
      </c>
      <c r="BF62"/>
      <c r="BG62"/>
      <c r="BH62"/>
    </row>
    <row r="63" spans="37:60" ht="12.5">
      <c r="AK63" s="10">
        <v>33</v>
      </c>
      <c r="AL63" s="10">
        <v>61.108386178016083</v>
      </c>
      <c r="AM63" s="10">
        <v>-4.3777868502302439</v>
      </c>
      <c r="AN63" s="10">
        <v>-0.42652336565724475</v>
      </c>
      <c r="AS63" s="16"/>
      <c r="BB63" s="10">
        <v>34</v>
      </c>
      <c r="BC63" s="10">
        <v>10.409306428180454</v>
      </c>
      <c r="BD63" s="10">
        <v>1.8704615021364361</v>
      </c>
      <c r="BE63" s="10">
        <v>0.23595981740895453</v>
      </c>
      <c r="BF63"/>
      <c r="BG63"/>
      <c r="BH63"/>
    </row>
    <row r="64" spans="37:60" ht="12.5">
      <c r="AK64" s="10">
        <v>34</v>
      </c>
      <c r="AL64" s="10">
        <v>-1.1834478243605879</v>
      </c>
      <c r="AM64" s="10">
        <v>13.463215754677478</v>
      </c>
      <c r="AN64" s="10">
        <v>1.3117075574277144</v>
      </c>
      <c r="AS64" s="16"/>
      <c r="BB64" s="10">
        <v>35</v>
      </c>
      <c r="BC64" s="10">
        <v>28.553860825857711</v>
      </c>
      <c r="BD64" s="10">
        <v>-14.034783295383386</v>
      </c>
      <c r="BE64" s="10">
        <v>-1.7704961582851917</v>
      </c>
      <c r="BF64"/>
      <c r="BG64"/>
      <c r="BH64"/>
    </row>
    <row r="65" spans="37:60" ht="12.5">
      <c r="AK65" s="10">
        <v>35</v>
      </c>
      <c r="AL65" s="10">
        <v>22.285764368753821</v>
      </c>
      <c r="AM65" s="10">
        <v>-7.7666868382794956</v>
      </c>
      <c r="AN65" s="10">
        <v>-0.75670047985423727</v>
      </c>
      <c r="AS65" s="16"/>
      <c r="BB65" s="10">
        <v>36</v>
      </c>
      <c r="BC65" s="10">
        <v>11.931318829254543</v>
      </c>
      <c r="BD65" s="10">
        <v>3.0157596364227537</v>
      </c>
      <c r="BE65" s="10">
        <v>0.38043984992303909</v>
      </c>
      <c r="BF65"/>
      <c r="BG65"/>
      <c r="BH65"/>
    </row>
    <row r="66" spans="37:60" ht="12.5">
      <c r="AK66" s="10">
        <v>36</v>
      </c>
      <c r="AL66" s="10">
        <v>8.4857988971567977</v>
      </c>
      <c r="AM66" s="10">
        <v>6.4612795685204993</v>
      </c>
      <c r="AN66" s="10">
        <v>0.62951596372783913</v>
      </c>
      <c r="AS66" s="16"/>
      <c r="BB66" s="10">
        <v>37</v>
      </c>
      <c r="BC66" s="10">
        <v>50.665256823308653</v>
      </c>
      <c r="BD66" s="10">
        <v>9.9005215506465873</v>
      </c>
      <c r="BE66" s="10">
        <v>1.2489566102673977</v>
      </c>
      <c r="BF66"/>
      <c r="BG66"/>
      <c r="BH66"/>
    </row>
    <row r="67" spans="37:60" thickBot="1">
      <c r="AK67" s="10">
        <v>37</v>
      </c>
      <c r="AL67" s="10">
        <v>42.52646942127982</v>
      </c>
      <c r="AM67" s="10">
        <v>18.03930895267542</v>
      </c>
      <c r="AN67" s="10">
        <v>1.7575517109110328</v>
      </c>
      <c r="AS67" s="16"/>
      <c r="BB67" s="11">
        <v>38</v>
      </c>
      <c r="BC67" s="11">
        <v>28.011339150126194</v>
      </c>
      <c r="BD67" s="11">
        <v>-0.42713357654220019</v>
      </c>
      <c r="BE67" s="11">
        <v>-5.3883151625956131E-2</v>
      </c>
      <c r="BF67"/>
      <c r="BG67"/>
      <c r="BH67"/>
    </row>
    <row r="68" spans="37:60" thickBot="1">
      <c r="AK68" s="11">
        <v>38</v>
      </c>
      <c r="AL68" s="11">
        <v>21.219728089796568</v>
      </c>
      <c r="AM68" s="11">
        <v>6.3644774837874252</v>
      </c>
      <c r="AN68" s="11">
        <v>0.62008463406389791</v>
      </c>
      <c r="AS68" s="16"/>
    </row>
    <row r="69" spans="37:60">
      <c r="AK69" s="10">
        <v>37</v>
      </c>
      <c r="AL69" s="10">
        <v>42.996828816181491</v>
      </c>
      <c r="AM69" s="10">
        <v>17.568949557773749</v>
      </c>
      <c r="AN69" s="10">
        <v>1.7465870063839934</v>
      </c>
    </row>
    <row r="70" spans="37:60" ht="13.5" thickBot="1">
      <c r="AK70" s="11">
        <v>38</v>
      </c>
      <c r="AL70" s="11">
        <v>24.450539638543582</v>
      </c>
      <c r="AM70" s="11">
        <v>3.1336659350404119</v>
      </c>
      <c r="AN70" s="11">
        <v>0.31152802769975452</v>
      </c>
    </row>
  </sheetData>
  <mergeCells count="2">
    <mergeCell ref="Y1:Z1"/>
    <mergeCell ref="BJ1:BN1"/>
  </mergeCells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1:AV165"/>
  <sheetViews>
    <sheetView workbookViewId="0">
      <selection activeCell="A3" sqref="A3"/>
    </sheetView>
  </sheetViews>
  <sheetFormatPr defaultRowHeight="12.5"/>
  <cols>
    <col min="2" max="2" width="13.7265625" style="5" bestFit="1" customWidth="1"/>
    <col min="3" max="3" width="10.7265625" style="5" bestFit="1" customWidth="1"/>
    <col min="4" max="4" width="13.7265625" style="5" bestFit="1" customWidth="1"/>
    <col min="5" max="5" width="10.7265625" style="5" bestFit="1" customWidth="1"/>
    <col min="7" max="7" width="15.81640625" style="47" bestFit="1" customWidth="1"/>
    <col min="8" max="8" width="13.54296875" style="47" bestFit="1" customWidth="1"/>
    <col min="9" max="9" width="18.81640625" style="47" bestFit="1" customWidth="1"/>
    <col min="10" max="10" width="16.453125" style="47" bestFit="1" customWidth="1"/>
    <col min="11" max="11" width="8" style="98" customWidth="1"/>
    <col min="12" max="12" width="12.26953125" style="5" customWidth="1"/>
    <col min="13" max="17" width="6.54296875" style="5" customWidth="1"/>
    <col min="18" max="18" width="8" style="5" hidden="1" customWidth="1"/>
    <col min="19" max="19" width="7.81640625" hidden="1" customWidth="1"/>
    <col min="20" max="20" width="7.453125" hidden="1" customWidth="1"/>
    <col min="21" max="21" width="6.26953125" hidden="1" customWidth="1"/>
    <col min="22" max="22" width="6.54296875" hidden="1" customWidth="1"/>
    <col min="23" max="23" width="24.1796875" hidden="1" customWidth="1"/>
    <col min="26" max="26" width="8.54296875" style="5" customWidth="1"/>
    <col min="27" max="29" width="9.1796875" style="98" customWidth="1"/>
    <col min="30" max="30" width="9.1796875" style="20" customWidth="1"/>
    <col min="31" max="48" width="9.1796875" style="16" customWidth="1"/>
  </cols>
  <sheetData>
    <row r="1" spans="2:37" ht="13">
      <c r="B1" s="164" t="s">
        <v>70</v>
      </c>
      <c r="C1" s="165"/>
      <c r="D1" s="165" t="s">
        <v>71</v>
      </c>
      <c r="E1" s="166"/>
      <c r="G1" s="80" t="s">
        <v>411</v>
      </c>
      <c r="H1" s="80" t="s">
        <v>127</v>
      </c>
      <c r="I1" s="80" t="s">
        <v>412</v>
      </c>
      <c r="J1" s="80" t="s">
        <v>126</v>
      </c>
      <c r="K1" s="133"/>
      <c r="L1" s="114"/>
      <c r="M1" s="114" t="s">
        <v>132</v>
      </c>
      <c r="N1" s="114" t="s">
        <v>133</v>
      </c>
      <c r="O1" s="114"/>
      <c r="P1" s="114"/>
      <c r="Q1" s="114"/>
      <c r="R1" s="56" t="s">
        <v>74</v>
      </c>
      <c r="S1" s="58" t="s">
        <v>75</v>
      </c>
      <c r="T1" s="58" t="s">
        <v>76</v>
      </c>
      <c r="U1" s="56" t="s">
        <v>18</v>
      </c>
      <c r="V1" s="57" t="s">
        <v>77</v>
      </c>
      <c r="W1" s="119" t="s">
        <v>385</v>
      </c>
      <c r="Z1" s="114"/>
      <c r="AA1" s="117" t="s">
        <v>424</v>
      </c>
      <c r="AC1" s="135"/>
    </row>
    <row r="2" spans="2:37" ht="13">
      <c r="B2" s="53" t="s">
        <v>72</v>
      </c>
      <c r="C2" s="54" t="s">
        <v>73</v>
      </c>
      <c r="D2" s="54" t="s">
        <v>72</v>
      </c>
      <c r="E2" s="55" t="s">
        <v>73</v>
      </c>
      <c r="G2" s="47">
        <v>614</v>
      </c>
      <c r="H2" s="48">
        <v>0.876</v>
      </c>
      <c r="I2" s="47">
        <v>536</v>
      </c>
      <c r="J2" s="48">
        <v>0.54</v>
      </c>
      <c r="K2" s="136"/>
      <c r="L2" s="59" t="s">
        <v>386</v>
      </c>
      <c r="M2" s="59">
        <f>S4</f>
        <v>736.375</v>
      </c>
      <c r="N2" s="59">
        <f>T4</f>
        <v>641.83333333333337</v>
      </c>
      <c r="O2" s="59"/>
      <c r="P2" s="59"/>
      <c r="Q2" s="59"/>
      <c r="R2" s="59" t="s">
        <v>78</v>
      </c>
      <c r="S2" s="60">
        <f>COUNT(G:G)</f>
        <v>8</v>
      </c>
      <c r="T2" s="60">
        <f>COUNT(I:I)</f>
        <v>6</v>
      </c>
      <c r="U2" s="60">
        <f>S2+T2</f>
        <v>14</v>
      </c>
      <c r="V2" s="61"/>
      <c r="W2" s="120" t="s">
        <v>387</v>
      </c>
      <c r="Z2" s="59"/>
      <c r="AA2" s="117" t="s">
        <v>425</v>
      </c>
      <c r="AC2" s="95"/>
    </row>
    <row r="3" spans="2:37" ht="13">
      <c r="B3" s="46">
        <v>536</v>
      </c>
      <c r="C3" s="48">
        <v>0.54</v>
      </c>
      <c r="D3" s="47">
        <v>614</v>
      </c>
      <c r="E3" s="49">
        <v>0.876</v>
      </c>
      <c r="G3" s="47">
        <v>357</v>
      </c>
      <c r="H3" s="48">
        <v>0.39900000000000002</v>
      </c>
      <c r="I3" s="47">
        <v>543</v>
      </c>
      <c r="J3" s="48">
        <v>0.45</v>
      </c>
      <c r="K3" s="137"/>
      <c r="L3" s="59" t="s">
        <v>388</v>
      </c>
      <c r="M3" s="59">
        <f>S6</f>
        <v>1.0623749999999998</v>
      </c>
      <c r="N3" s="59">
        <f>T6</f>
        <v>0.6875</v>
      </c>
      <c r="O3" s="59"/>
      <c r="P3" s="59"/>
      <c r="Q3" s="59"/>
      <c r="R3" s="62" t="s">
        <v>120</v>
      </c>
      <c r="S3" s="63">
        <f>SUM(G:G)</f>
        <v>5891</v>
      </c>
      <c r="T3" s="63">
        <f>SUM(I:I)</f>
        <v>3851</v>
      </c>
      <c r="U3" s="60">
        <f>S3+T3</f>
        <v>9742</v>
      </c>
      <c r="V3" s="61"/>
      <c r="W3" s="121"/>
      <c r="Z3" s="59"/>
      <c r="AC3" s="95"/>
      <c r="AE3" s="45"/>
      <c r="AF3" s="45"/>
    </row>
    <row r="4" spans="2:37">
      <c r="B4" s="46">
        <v>543</v>
      </c>
      <c r="C4" s="48">
        <v>0.45</v>
      </c>
      <c r="D4" s="47">
        <v>357</v>
      </c>
      <c r="E4" s="49">
        <v>0.39900000000000002</v>
      </c>
      <c r="G4" s="47">
        <v>556</v>
      </c>
      <c r="H4" s="48">
        <v>0.56999999999999995</v>
      </c>
      <c r="I4" s="47">
        <v>377</v>
      </c>
      <c r="J4" s="48">
        <v>0.27900000000000003</v>
      </c>
      <c r="K4" s="136"/>
      <c r="L4" s="59" t="s">
        <v>129</v>
      </c>
      <c r="M4" s="59">
        <f>S16</f>
        <v>0.96309204323429276</v>
      </c>
      <c r="N4" s="59">
        <f>S18</f>
        <v>0.98152247633268519</v>
      </c>
      <c r="O4" s="124" t="s">
        <v>426</v>
      </c>
      <c r="Q4" s="59"/>
      <c r="R4" s="59" t="s">
        <v>79</v>
      </c>
      <c r="S4" s="60">
        <f>S3/S2</f>
        <v>736.375</v>
      </c>
      <c r="T4" s="60">
        <f>T3/T2</f>
        <v>641.83333333333337</v>
      </c>
      <c r="U4" s="60">
        <f>U3/U2</f>
        <v>695.85714285714289</v>
      </c>
      <c r="V4" s="61"/>
      <c r="W4" s="122" t="s">
        <v>389</v>
      </c>
      <c r="Z4" s="71"/>
      <c r="AA4" t="s">
        <v>418</v>
      </c>
      <c r="AC4" s="95"/>
      <c r="AE4" s="10"/>
      <c r="AF4" s="10"/>
    </row>
    <row r="5" spans="2:37">
      <c r="B5" s="46">
        <v>377</v>
      </c>
      <c r="C5" s="48">
        <v>0.27900000000000003</v>
      </c>
      <c r="D5" s="47">
        <v>556</v>
      </c>
      <c r="E5" s="49">
        <v>0.56999999999999995</v>
      </c>
      <c r="G5" s="47">
        <v>1411</v>
      </c>
      <c r="H5" s="48">
        <v>2.0249999999999999</v>
      </c>
      <c r="I5" s="47">
        <v>940</v>
      </c>
      <c r="J5" s="48">
        <v>1.1759999999999999</v>
      </c>
      <c r="K5" s="137"/>
      <c r="L5" s="123" t="s">
        <v>390</v>
      </c>
      <c r="M5" s="70">
        <f>U17</f>
        <v>1.2223626211203787E-4</v>
      </c>
      <c r="N5" s="70">
        <f>U19</f>
        <v>5.0897403358834048E-4</v>
      </c>
      <c r="O5" s="124" t="s">
        <v>427</v>
      </c>
      <c r="Q5" s="59"/>
      <c r="R5" s="62" t="s">
        <v>121</v>
      </c>
      <c r="S5" s="63">
        <f>SUM(H:H)</f>
        <v>8.4989999999999988</v>
      </c>
      <c r="T5" s="63">
        <f>SUM(J:J)</f>
        <v>4.125</v>
      </c>
      <c r="U5" s="60">
        <f>S5+T5</f>
        <v>12.623999999999999</v>
      </c>
      <c r="V5" s="61"/>
      <c r="W5" s="125"/>
      <c r="Z5"/>
      <c r="AA5" t="s">
        <v>419</v>
      </c>
      <c r="AC5" s="95"/>
      <c r="AE5" s="10"/>
      <c r="AF5" s="10"/>
    </row>
    <row r="6" spans="2:37">
      <c r="B6" s="46">
        <v>940</v>
      </c>
      <c r="C6" s="48">
        <v>1.1759999999999999</v>
      </c>
      <c r="D6" s="47">
        <v>1411</v>
      </c>
      <c r="E6" s="49">
        <v>2.0249999999999999</v>
      </c>
      <c r="G6" s="47">
        <v>650</v>
      </c>
      <c r="H6" s="48">
        <v>1.0349999999999999</v>
      </c>
      <c r="I6" s="47">
        <v>629</v>
      </c>
      <c r="J6" s="48">
        <v>0.58199999999999996</v>
      </c>
      <c r="K6" s="136"/>
      <c r="L6" s="59"/>
      <c r="M6" s="59"/>
      <c r="N6" s="59"/>
      <c r="O6" s="59"/>
      <c r="P6" s="124"/>
      <c r="Q6" s="59"/>
      <c r="R6" s="59" t="s">
        <v>80</v>
      </c>
      <c r="S6" s="60">
        <f>S5/S2</f>
        <v>1.0623749999999998</v>
      </c>
      <c r="T6" s="60">
        <f>T5/T2</f>
        <v>0.6875</v>
      </c>
      <c r="U6" s="60">
        <f>U5/U2</f>
        <v>0.90171428571428558</v>
      </c>
      <c r="V6" s="61"/>
      <c r="W6" s="122" t="s">
        <v>391</v>
      </c>
      <c r="Z6"/>
      <c r="AA6" s="92"/>
      <c r="AC6" s="95"/>
      <c r="AE6" s="10"/>
      <c r="AF6" s="10"/>
    </row>
    <row r="7" spans="2:37">
      <c r="B7" s="46">
        <v>629</v>
      </c>
      <c r="C7" s="48">
        <v>0.58199999999999996</v>
      </c>
      <c r="D7" s="47">
        <v>650</v>
      </c>
      <c r="E7" s="49">
        <v>1.0349999999999999</v>
      </c>
      <c r="G7" s="47">
        <v>864</v>
      </c>
      <c r="H7" s="48">
        <v>1.5329999999999999</v>
      </c>
      <c r="I7" s="47">
        <v>826</v>
      </c>
      <c r="J7" s="48">
        <v>1.0980000000000001</v>
      </c>
      <c r="K7" s="137"/>
      <c r="L7" s="59" t="s">
        <v>82</v>
      </c>
      <c r="M7" s="126">
        <f>S12</f>
        <v>-0.10882983002743729</v>
      </c>
      <c r="N7" s="126">
        <f>T12</f>
        <v>-0.42137076863792267</v>
      </c>
      <c r="Q7" s="59"/>
      <c r="R7" s="62" t="s">
        <v>122</v>
      </c>
      <c r="S7" s="60">
        <f t="array" ref="S7">SUMSQ(G:G)-(S3^2)/S2</f>
        <v>725653.875</v>
      </c>
      <c r="T7" s="60">
        <f t="array" ref="T7">SUMSQ(I:I)-(T3^2)/T2</f>
        <v>214090.83333333349</v>
      </c>
      <c r="U7" s="60">
        <f t="array" ref="U7">(SUM(G2:G1000*G2:G1000)+SUM(I2:I1000*I2:I1000))-(U3^2)/U2</f>
        <v>970389.71428571455</v>
      </c>
      <c r="V7" s="61">
        <f>S7+T7</f>
        <v>939744.70833333349</v>
      </c>
      <c r="W7" s="125"/>
      <c r="Z7" s="140"/>
      <c r="AA7" t="s">
        <v>423</v>
      </c>
      <c r="AC7" s="95"/>
      <c r="AE7" s="10"/>
      <c r="AF7" s="10"/>
    </row>
    <row r="8" spans="2:37">
      <c r="B8" s="46">
        <v>826</v>
      </c>
      <c r="C8" s="48">
        <v>1.0980000000000001</v>
      </c>
      <c r="D8" s="47">
        <v>864</v>
      </c>
      <c r="E8" s="49">
        <v>1.5329999999999999</v>
      </c>
      <c r="G8" s="47">
        <v>885</v>
      </c>
      <c r="H8" s="48">
        <v>1.266</v>
      </c>
      <c r="J8" s="48"/>
      <c r="K8" s="137"/>
      <c r="L8" s="59" t="s">
        <v>84</v>
      </c>
      <c r="M8" s="126">
        <f>S14</f>
        <v>1.5905005330537256E-3</v>
      </c>
      <c r="N8" s="126">
        <f>T14</f>
        <v>1.7276615455277941E-3</v>
      </c>
      <c r="Q8" s="59"/>
      <c r="R8" s="62" t="s">
        <v>123</v>
      </c>
      <c r="S8" s="60">
        <f t="array" ref="S8">SUMSQ(H:H)-(S5^2)/S2</f>
        <v>1.9790718750000043</v>
      </c>
      <c r="T8" s="60">
        <f t="array" ref="T8">SUMSQ(J:J)-(T5^2)/T2</f>
        <v>0.66330749999999972</v>
      </c>
      <c r="U8" s="60">
        <f t="array" ref="U8">(SUM(H2:H1000*H2:H1000)+SUM(J2:J1000*J2:J1000))-(U5^2)/U2</f>
        <v>3.1242008571428599</v>
      </c>
      <c r="V8" s="61">
        <f>S8+T8</f>
        <v>2.642379375000004</v>
      </c>
      <c r="W8" s="125"/>
      <c r="Z8" s="59"/>
      <c r="AC8" s="95"/>
      <c r="AE8" s="10"/>
      <c r="AF8" s="10"/>
    </row>
    <row r="9" spans="2:37">
      <c r="B9" s="46"/>
      <c r="C9" s="47"/>
      <c r="D9" s="47">
        <v>885</v>
      </c>
      <c r="E9" s="49">
        <v>1.266</v>
      </c>
      <c r="G9" s="47">
        <v>554</v>
      </c>
      <c r="H9" s="48">
        <v>0.79500000000000004</v>
      </c>
      <c r="J9" s="48"/>
      <c r="K9" s="137"/>
      <c r="Q9" s="59"/>
      <c r="R9" s="62" t="s">
        <v>124</v>
      </c>
      <c r="S9" s="60">
        <f t="array" ref="S9">SUM(G2:G1000*H2:H1000)-(S3*S5)/S2</f>
        <v>1154.1528750000016</v>
      </c>
      <c r="T9" s="60">
        <f t="array" ref="T9">(SUM(I2:I1000*J2:J1000))-(T3*T5)/T2</f>
        <v>369.87650000000031</v>
      </c>
      <c r="U9" s="60">
        <f t="array" ref="U9">(SUM(G2:G1000*H2:H1000)+SUM(I2:I1000*J2:J1000))-(U3*U5/U2)</f>
        <v>1645.5424285714307</v>
      </c>
      <c r="V9" s="61">
        <f>S9+T9</f>
        <v>1524.0293750000019</v>
      </c>
      <c r="W9" s="125"/>
      <c r="Z9" s="59"/>
      <c r="AC9" s="95"/>
    </row>
    <row r="10" spans="2:37">
      <c r="B10" s="50"/>
      <c r="C10" s="51"/>
      <c r="D10" s="51">
        <v>554</v>
      </c>
      <c r="E10" s="52">
        <v>0.79500000000000004</v>
      </c>
      <c r="G10" s="64"/>
      <c r="H10" s="64"/>
      <c r="I10" s="64"/>
      <c r="J10" s="64"/>
      <c r="K10" s="136"/>
      <c r="L10" s="68" t="str">
        <f>R21</f>
        <v>Analysis of Variance - A</v>
      </c>
      <c r="M10" s="59"/>
      <c r="N10" s="59"/>
      <c r="O10" s="59"/>
      <c r="P10" s="59"/>
      <c r="Q10" s="59"/>
      <c r="R10" s="59" t="s">
        <v>81</v>
      </c>
      <c r="S10" s="60"/>
      <c r="T10" s="60"/>
      <c r="U10" s="60"/>
      <c r="V10" s="61">
        <f>(T24+T30)/(S24+S30)</f>
        <v>1.6767720644259975E-2</v>
      </c>
      <c r="W10" s="125"/>
      <c r="Z10" s="59"/>
      <c r="AC10" s="95"/>
    </row>
    <row r="11" spans="2:37" ht="13">
      <c r="G11" s="64"/>
      <c r="H11" s="64"/>
      <c r="I11" s="64"/>
      <c r="J11" s="64"/>
      <c r="K11" s="136"/>
      <c r="L11" s="59" t="str">
        <f>R22</f>
        <v>Source</v>
      </c>
      <c r="M11" s="59" t="str">
        <f t="shared" ref="M11:P13" si="0">S22</f>
        <v>D.F</v>
      </c>
      <c r="N11" s="59" t="str">
        <f t="shared" si="0"/>
        <v>SS</v>
      </c>
      <c r="O11" s="59" t="str">
        <f t="shared" si="0"/>
        <v>MS</v>
      </c>
      <c r="P11" s="59" t="str">
        <f t="shared" si="0"/>
        <v>F (p)</v>
      </c>
      <c r="Q11" s="59"/>
      <c r="R11" s="59"/>
      <c r="S11" s="60"/>
      <c r="T11" s="60"/>
      <c r="U11" s="60"/>
      <c r="V11" s="61"/>
      <c r="W11" s="125"/>
      <c r="Z11" s="59"/>
      <c r="AC11" s="95"/>
      <c r="AE11" s="17"/>
      <c r="AF11" s="17"/>
      <c r="AG11" s="17"/>
      <c r="AH11" s="17"/>
      <c r="AI11" s="17"/>
      <c r="AJ11" s="17"/>
    </row>
    <row r="12" spans="2:37">
      <c r="G12" s="64"/>
      <c r="H12" s="64"/>
      <c r="I12" s="64"/>
      <c r="J12" s="64"/>
      <c r="K12" s="136"/>
      <c r="L12" s="59" t="str">
        <f>R23</f>
        <v>Regre</v>
      </c>
      <c r="M12" s="59">
        <f t="shared" si="0"/>
        <v>1</v>
      </c>
      <c r="N12" s="59">
        <f t="shared" si="0"/>
        <v>1.8356807629129925</v>
      </c>
      <c r="O12" s="59">
        <f t="shared" si="0"/>
        <v>1.8356807629129925</v>
      </c>
      <c r="P12" s="59">
        <f t="shared" si="0"/>
        <v>76.811487247511238</v>
      </c>
      <c r="Q12" s="59"/>
      <c r="R12" s="59" t="s">
        <v>82</v>
      </c>
      <c r="S12" s="59">
        <f>S6-S14*S4</f>
        <v>-0.10882983002743729</v>
      </c>
      <c r="T12" s="59">
        <f>T6-T14*T4</f>
        <v>-0.42137076863792267</v>
      </c>
      <c r="U12" s="60"/>
      <c r="V12" s="61"/>
      <c r="W12" s="127" t="s">
        <v>392</v>
      </c>
      <c r="Z12" s="59"/>
      <c r="AC12" s="95"/>
      <c r="AE12" s="10"/>
      <c r="AF12" s="10"/>
      <c r="AG12" s="10"/>
      <c r="AH12" s="10"/>
      <c r="AI12" s="10"/>
      <c r="AJ12" s="10"/>
    </row>
    <row r="13" spans="2:37">
      <c r="G13" s="64"/>
      <c r="H13" s="64"/>
      <c r="I13" s="64"/>
      <c r="J13" s="64"/>
      <c r="K13" s="136"/>
      <c r="L13" s="59" t="str">
        <f>R24</f>
        <v>Residual</v>
      </c>
      <c r="M13" s="59">
        <f t="shared" si="0"/>
        <v>6</v>
      </c>
      <c r="N13" s="59">
        <f t="shared" si="0"/>
        <v>0.14339111208701172</v>
      </c>
      <c r="O13" s="59">
        <f t="shared" si="0"/>
        <v>2.3898518681168619E-2</v>
      </c>
      <c r="P13" s="59">
        <f t="shared" si="0"/>
        <v>1.222362621120369E-4</v>
      </c>
      <c r="Q13" s="59"/>
      <c r="R13" s="59" t="s">
        <v>83</v>
      </c>
      <c r="S13" s="59">
        <f>U24*(S7+S3^2/S2)/(S2*S7)</f>
        <v>2.0845591025782435E-2</v>
      </c>
      <c r="T13" s="59">
        <f>U30*(T7+T3^2/T2)/(T2*T7)</f>
        <v>1.2694645505877393E-2</v>
      </c>
      <c r="U13" s="60"/>
      <c r="V13" s="61"/>
      <c r="W13" s="125"/>
      <c r="Z13" s="59"/>
      <c r="AC13" s="95"/>
      <c r="AE13" s="10"/>
      <c r="AF13" s="10"/>
      <c r="AG13" s="10"/>
      <c r="AH13" s="10"/>
      <c r="AI13" s="10"/>
      <c r="AJ13" s="10"/>
    </row>
    <row r="14" spans="2:37">
      <c r="G14" s="64"/>
      <c r="H14" s="64"/>
      <c r="I14" s="64"/>
      <c r="J14" s="64"/>
      <c r="K14" s="136"/>
      <c r="L14" s="59" t="str">
        <f>R25</f>
        <v>Total</v>
      </c>
      <c r="M14" s="59">
        <f>S25</f>
        <v>7</v>
      </c>
      <c r="N14" s="59">
        <f>T25</f>
        <v>1.9790718750000043</v>
      </c>
      <c r="O14" s="59" t="str">
        <f>U25</f>
        <v>-</v>
      </c>
      <c r="P14" s="59"/>
      <c r="Q14" s="59"/>
      <c r="R14" s="59" t="s">
        <v>84</v>
      </c>
      <c r="S14" s="59">
        <f>S9/S7</f>
        <v>1.5905005330537256E-3</v>
      </c>
      <c r="T14" s="59">
        <f>T9/T7</f>
        <v>1.7276615455277941E-3</v>
      </c>
      <c r="U14" s="60"/>
      <c r="V14" s="61">
        <f>V9/V7</f>
        <v>1.6217482913023426E-3</v>
      </c>
      <c r="W14" s="127" t="s">
        <v>393</v>
      </c>
      <c r="Z14" s="59"/>
      <c r="AC14" s="95"/>
      <c r="AE14" s="10"/>
      <c r="AF14" s="10"/>
      <c r="AG14" s="10"/>
      <c r="AH14" s="10"/>
      <c r="AI14" s="10"/>
      <c r="AJ14" s="10"/>
    </row>
    <row r="15" spans="2:37">
      <c r="G15" s="64"/>
      <c r="H15" s="64"/>
      <c r="I15" s="64"/>
      <c r="J15" s="64"/>
      <c r="K15" s="136"/>
      <c r="L15" s="59"/>
      <c r="M15" s="59"/>
      <c r="N15" s="59"/>
      <c r="O15" s="59"/>
      <c r="P15" s="59"/>
      <c r="Q15" s="59"/>
      <c r="R15" s="59" t="s">
        <v>85</v>
      </c>
      <c r="S15" s="59">
        <f>U24/S7</f>
        <v>3.2933771188321178E-8</v>
      </c>
      <c r="T15" s="59">
        <f>U30/T7</f>
        <v>2.8359568199932295E-8</v>
      </c>
      <c r="U15" s="59"/>
      <c r="V15" s="64">
        <f>V10/(S7+T7)</f>
        <v>1.7842846568402657E-8</v>
      </c>
      <c r="W15" s="125"/>
      <c r="Z15" s="59"/>
      <c r="AC15" s="95"/>
    </row>
    <row r="16" spans="2:37" ht="13">
      <c r="G16" s="64"/>
      <c r="H16" s="64"/>
      <c r="I16" s="64"/>
      <c r="J16" s="64"/>
      <c r="K16" s="136"/>
      <c r="L16" s="68" t="str">
        <f>R27</f>
        <v>Analysis of Variance - B</v>
      </c>
      <c r="M16" s="59"/>
      <c r="N16" s="59"/>
      <c r="O16" s="59"/>
      <c r="P16" s="59"/>
      <c r="Q16" s="59"/>
      <c r="R16" s="59" t="s">
        <v>86</v>
      </c>
      <c r="S16" s="65">
        <f>S9/(SQRT(S7*S8))</f>
        <v>0.96309204323429276</v>
      </c>
      <c r="T16" s="59" t="s">
        <v>87</v>
      </c>
      <c r="U16" s="66">
        <f>S16*SQRT(S2-2)/(SQRT(1-S16^2))</f>
        <v>8.7642162939712431</v>
      </c>
      <c r="V16" s="64"/>
      <c r="W16" s="125"/>
      <c r="Z16" s="59"/>
      <c r="AE16" s="17"/>
      <c r="AF16" s="17"/>
      <c r="AG16" s="17"/>
      <c r="AH16" s="17"/>
      <c r="AI16" s="17"/>
      <c r="AJ16" s="17"/>
      <c r="AK16" s="17"/>
    </row>
    <row r="17" spans="7:37">
      <c r="G17" s="64"/>
      <c r="H17" s="64"/>
      <c r="I17" s="64"/>
      <c r="J17" s="64"/>
      <c r="K17" s="136"/>
      <c r="L17" s="59" t="str">
        <f>R28</f>
        <v>Source</v>
      </c>
      <c r="M17" s="59" t="str">
        <f t="shared" ref="M17:P19" si="1">S28</f>
        <v>D.F.</v>
      </c>
      <c r="N17" s="59" t="str">
        <f t="shared" si="1"/>
        <v>SS</v>
      </c>
      <c r="O17" s="59" t="str">
        <f t="shared" si="1"/>
        <v>MS</v>
      </c>
      <c r="P17" s="59" t="str">
        <f t="shared" si="1"/>
        <v>F (p)</v>
      </c>
      <c r="Q17" s="59"/>
      <c r="R17" s="59" t="s">
        <v>88</v>
      </c>
      <c r="S17" s="66">
        <f>S2-2</f>
        <v>6</v>
      </c>
      <c r="T17" s="67" t="s">
        <v>89</v>
      </c>
      <c r="U17" s="65">
        <f>TDIST(ABS(U16),S17,2)</f>
        <v>1.2223626211203787E-4</v>
      </c>
      <c r="V17" s="64"/>
      <c r="W17" s="127" t="s">
        <v>394</v>
      </c>
      <c r="Z17" s="59"/>
      <c r="AE17" s="10"/>
      <c r="AF17" s="10"/>
      <c r="AG17" s="10"/>
      <c r="AH17" s="10"/>
      <c r="AI17" s="10"/>
      <c r="AJ17" s="10"/>
      <c r="AK17" s="10"/>
    </row>
    <row r="18" spans="7:37">
      <c r="G18" s="64"/>
      <c r="H18" s="64"/>
      <c r="I18" s="64"/>
      <c r="J18" s="64"/>
      <c r="K18" s="136"/>
      <c r="L18" s="59" t="str">
        <f>R29</f>
        <v>Regre</v>
      </c>
      <c r="M18" s="59">
        <f t="shared" si="1"/>
        <v>1</v>
      </c>
      <c r="N18" s="59">
        <f t="shared" si="1"/>
        <v>0.63902140564441168</v>
      </c>
      <c r="O18" s="59">
        <f t="shared" si="1"/>
        <v>0.63902140564441168</v>
      </c>
      <c r="P18" s="59">
        <f t="shared" si="1"/>
        <v>105.24893731994875</v>
      </c>
      <c r="Q18" s="59"/>
      <c r="R18" s="59" t="s">
        <v>90</v>
      </c>
      <c r="S18" s="65">
        <f>T9/(SQRT(T7*T8))</f>
        <v>0.98152247633268519</v>
      </c>
      <c r="T18" s="59" t="s">
        <v>91</v>
      </c>
      <c r="U18" s="66">
        <f>S18*SQRT(T2-2)/(SQRT(1-S18^2))</f>
        <v>10.259090472354194</v>
      </c>
      <c r="V18" s="64"/>
      <c r="W18" s="125"/>
      <c r="Z18" s="59"/>
      <c r="AE18" s="10"/>
      <c r="AF18" s="10"/>
      <c r="AG18" s="10"/>
      <c r="AH18" s="10"/>
      <c r="AI18" s="10"/>
      <c r="AJ18" s="10"/>
      <c r="AK18" s="10"/>
    </row>
    <row r="19" spans="7:37">
      <c r="G19" s="64"/>
      <c r="H19" s="64"/>
      <c r="I19" s="64"/>
      <c r="J19" s="64"/>
      <c r="K19" s="136"/>
      <c r="L19" s="59" t="str">
        <f>R30</f>
        <v>Residual</v>
      </c>
      <c r="M19" s="59">
        <f t="shared" si="1"/>
        <v>4</v>
      </c>
      <c r="N19" s="59">
        <f t="shared" si="1"/>
        <v>2.4286094355588039E-2</v>
      </c>
      <c r="O19" s="59">
        <f t="shared" si="1"/>
        <v>6.0715235888970098E-3</v>
      </c>
      <c r="P19" s="59">
        <f t="shared" si="1"/>
        <v>5.0897403358833918E-4</v>
      </c>
      <c r="Q19" s="59"/>
      <c r="R19" s="59" t="s">
        <v>92</v>
      </c>
      <c r="S19" s="66">
        <f>T2-2</f>
        <v>4</v>
      </c>
      <c r="T19" s="60" t="s">
        <v>93</v>
      </c>
      <c r="U19" s="65">
        <f>TDIST(ABS(U18),S19,2)</f>
        <v>5.0897403358834048E-4</v>
      </c>
      <c r="V19" s="61"/>
      <c r="W19" s="122" t="s">
        <v>395</v>
      </c>
      <c r="Z19" s="59"/>
      <c r="AE19" s="10"/>
      <c r="AF19" s="10"/>
      <c r="AG19" s="10"/>
      <c r="AH19" s="10"/>
      <c r="AI19" s="10"/>
      <c r="AJ19" s="10"/>
      <c r="AK19" s="10"/>
    </row>
    <row r="20" spans="7:37">
      <c r="G20" s="64"/>
      <c r="H20" s="64"/>
      <c r="I20" s="64"/>
      <c r="J20" s="64"/>
      <c r="K20" s="136"/>
      <c r="L20" s="59" t="str">
        <f>R31</f>
        <v>Total</v>
      </c>
      <c r="M20" s="59">
        <f>S31</f>
        <v>5</v>
      </c>
      <c r="N20" s="59">
        <f>T31</f>
        <v>0.66330749999999972</v>
      </c>
      <c r="O20" s="59" t="str">
        <f>U31</f>
        <v>-</v>
      </c>
      <c r="P20" s="59"/>
      <c r="Q20" s="59"/>
      <c r="R20" s="59"/>
      <c r="S20" s="60"/>
      <c r="T20" s="60"/>
      <c r="U20" s="60"/>
      <c r="V20" s="61"/>
      <c r="W20" s="125"/>
      <c r="Z20" s="59"/>
    </row>
    <row r="21" spans="7:37">
      <c r="G21" s="64"/>
      <c r="H21" s="64"/>
      <c r="I21" s="64"/>
      <c r="J21" s="64"/>
      <c r="K21" s="132"/>
      <c r="L21" s="59"/>
      <c r="M21" s="59"/>
      <c r="N21" s="59"/>
      <c r="O21" s="59"/>
      <c r="P21" s="59"/>
      <c r="Q21" s="59"/>
      <c r="R21" s="68" t="s">
        <v>94</v>
      </c>
      <c r="S21" s="60"/>
      <c r="T21" s="60"/>
      <c r="U21" s="60"/>
      <c r="V21" s="61"/>
      <c r="W21" s="127" t="s">
        <v>396</v>
      </c>
      <c r="Z21" s="59"/>
    </row>
    <row r="22" spans="7:37">
      <c r="G22" s="64"/>
      <c r="H22" s="64"/>
      <c r="I22" s="64"/>
      <c r="J22" s="64"/>
      <c r="K22" s="136"/>
      <c r="L22" s="68" t="s">
        <v>102</v>
      </c>
      <c r="M22" s="59"/>
      <c r="N22" s="59"/>
      <c r="O22" s="59"/>
      <c r="P22" s="59"/>
      <c r="Q22" s="59"/>
      <c r="R22" s="59" t="s">
        <v>95</v>
      </c>
      <c r="S22" s="59" t="s">
        <v>96</v>
      </c>
      <c r="T22" s="59" t="s">
        <v>21</v>
      </c>
      <c r="U22" s="59" t="s">
        <v>22</v>
      </c>
      <c r="V22" s="64" t="s">
        <v>97</v>
      </c>
      <c r="W22" s="125"/>
      <c r="Z22" s="59"/>
    </row>
    <row r="23" spans="7:37">
      <c r="G23" s="64"/>
      <c r="H23" s="64"/>
      <c r="I23" s="64"/>
      <c r="J23" s="64"/>
      <c r="K23" s="136"/>
      <c r="L23" s="59" t="str">
        <f t="shared" ref="L23:M37" si="2">R34</f>
        <v>F =</v>
      </c>
      <c r="M23" s="59">
        <f t="shared" si="2"/>
        <v>3.936165005579789</v>
      </c>
      <c r="N23" s="59" t="str">
        <f>T34</f>
        <v>D.F. =</v>
      </c>
      <c r="O23" s="59">
        <f>U34</f>
        <v>6</v>
      </c>
      <c r="P23" s="59">
        <f>V34</f>
        <v>4</v>
      </c>
      <c r="Q23" s="59"/>
      <c r="R23" s="59" t="s">
        <v>98</v>
      </c>
      <c r="S23" s="59">
        <v>1</v>
      </c>
      <c r="T23" s="59">
        <f>T25-T24</f>
        <v>1.8356807629129925</v>
      </c>
      <c r="U23" s="59">
        <f>T23/S23</f>
        <v>1.8356807629129925</v>
      </c>
      <c r="V23" s="64">
        <f>U23/U24</f>
        <v>76.811487247511238</v>
      </c>
      <c r="W23" s="125"/>
      <c r="Z23" s="59"/>
    </row>
    <row r="24" spans="7:37">
      <c r="G24" s="64"/>
      <c r="H24" s="64"/>
      <c r="I24" s="64"/>
      <c r="J24" s="64"/>
      <c r="K24" s="136"/>
      <c r="L24" s="59" t="str">
        <f t="shared" si="2"/>
        <v>p(F) =</v>
      </c>
      <c r="M24" s="128">
        <f t="shared" si="2"/>
        <v>0.10288164517775113</v>
      </c>
      <c r="N24" s="59"/>
      <c r="O24" s="124" t="s">
        <v>397</v>
      </c>
      <c r="P24" s="59"/>
      <c r="Q24" s="59"/>
      <c r="R24" s="59" t="s">
        <v>17</v>
      </c>
      <c r="S24" s="59">
        <f>S25-S23</f>
        <v>6</v>
      </c>
      <c r="T24" s="59">
        <f>S8-(S9^2)/S7</f>
        <v>0.14339111208701172</v>
      </c>
      <c r="U24" s="59">
        <f>T24/S24</f>
        <v>2.3898518681168619E-2</v>
      </c>
      <c r="V24" s="64">
        <f>FDIST(V23,S23,S24)</f>
        <v>1.222362621120369E-4</v>
      </c>
      <c r="W24" s="125"/>
      <c r="Z24" s="59"/>
    </row>
    <row r="25" spans="7:37">
      <c r="G25" s="64"/>
      <c r="H25" s="64"/>
      <c r="I25" s="64"/>
      <c r="J25" s="64"/>
      <c r="K25" s="136"/>
      <c r="L25" s="68" t="s">
        <v>106</v>
      </c>
      <c r="M25" s="59"/>
      <c r="N25" s="59"/>
      <c r="O25" s="59"/>
      <c r="P25" s="59"/>
      <c r="Q25" s="59"/>
      <c r="R25" s="59" t="s">
        <v>18</v>
      </c>
      <c r="S25" s="59">
        <f>S2-1</f>
        <v>7</v>
      </c>
      <c r="T25" s="59">
        <f>S8</f>
        <v>1.9790718750000043</v>
      </c>
      <c r="U25" s="59" t="s">
        <v>99</v>
      </c>
      <c r="V25" s="61"/>
      <c r="W25" s="125"/>
      <c r="Z25" s="59"/>
    </row>
    <row r="26" spans="7:37">
      <c r="G26" s="64"/>
      <c r="H26" s="64"/>
      <c r="I26" s="64"/>
      <c r="J26" s="64"/>
      <c r="K26" s="136"/>
      <c r="L26" s="59" t="str">
        <f t="shared" si="2"/>
        <v>F =</v>
      </c>
      <c r="M26" s="59">
        <f t="shared" si="2"/>
        <v>0.18548339530205868</v>
      </c>
      <c r="N26" s="59" t="str">
        <f>T37</f>
        <v>D.F. = 1,</v>
      </c>
      <c r="O26" s="59">
        <f>U37</f>
        <v>10</v>
      </c>
      <c r="P26" s="59"/>
      <c r="Q26" s="59"/>
      <c r="R26" s="59"/>
      <c r="S26" s="60"/>
      <c r="T26" s="60"/>
      <c r="U26" s="60"/>
      <c r="V26" s="61"/>
      <c r="W26" s="125"/>
      <c r="Z26" s="59"/>
    </row>
    <row r="27" spans="7:37">
      <c r="G27" s="64"/>
      <c r="H27" s="64"/>
      <c r="I27" s="64"/>
      <c r="J27" s="64"/>
      <c r="K27" s="132"/>
      <c r="L27" s="59" t="str">
        <f t="shared" si="2"/>
        <v>p(F) =</v>
      </c>
      <c r="M27" s="128">
        <f t="shared" si="2"/>
        <v>0.67583754354919834</v>
      </c>
      <c r="N27" s="59"/>
      <c r="O27" s="124" t="s">
        <v>398</v>
      </c>
      <c r="P27" s="59"/>
      <c r="Q27" s="59"/>
      <c r="R27" s="68" t="s">
        <v>100</v>
      </c>
      <c r="S27" s="60"/>
      <c r="T27" s="60"/>
      <c r="U27" s="60"/>
      <c r="V27" s="61"/>
      <c r="W27" s="127" t="s">
        <v>399</v>
      </c>
      <c r="Z27" s="59"/>
    </row>
    <row r="28" spans="7:37">
      <c r="G28" s="64"/>
      <c r="H28" s="64"/>
      <c r="I28" s="64"/>
      <c r="J28" s="64"/>
      <c r="K28" s="136"/>
      <c r="L28" s="68" t="s">
        <v>108</v>
      </c>
      <c r="M28" s="59"/>
      <c r="N28" s="59"/>
      <c r="O28" s="59"/>
      <c r="P28" s="59"/>
      <c r="Q28" s="59"/>
      <c r="R28" s="59" t="s">
        <v>95</v>
      </c>
      <c r="S28" s="59" t="s">
        <v>101</v>
      </c>
      <c r="T28" s="59" t="s">
        <v>21</v>
      </c>
      <c r="U28" s="59" t="s">
        <v>22</v>
      </c>
      <c r="V28" s="64" t="s">
        <v>97</v>
      </c>
      <c r="W28" s="125"/>
      <c r="Z28" s="59"/>
    </row>
    <row r="29" spans="7:37">
      <c r="G29" s="64"/>
      <c r="H29" s="64"/>
      <c r="I29" s="64"/>
      <c r="J29" s="64"/>
      <c r="K29" s="136"/>
      <c r="L29" s="59" t="str">
        <f t="shared" si="2"/>
        <v>F =</v>
      </c>
      <c r="M29" s="59">
        <f t="shared" si="2"/>
        <v>10.497021904348534</v>
      </c>
      <c r="N29" s="59" t="str">
        <f>T40</f>
        <v>D.F. = 1,</v>
      </c>
      <c r="O29" s="59">
        <f>U40</f>
        <v>11</v>
      </c>
      <c r="P29" s="59"/>
      <c r="Q29" s="59"/>
      <c r="R29" s="59" t="s">
        <v>98</v>
      </c>
      <c r="S29" s="59">
        <f>1</f>
        <v>1</v>
      </c>
      <c r="T29" s="59">
        <f>T31-T30</f>
        <v>0.63902140564441168</v>
      </c>
      <c r="U29" s="59">
        <f>T29/S29</f>
        <v>0.63902140564441168</v>
      </c>
      <c r="V29" s="64">
        <f>U29/U30</f>
        <v>105.24893731994875</v>
      </c>
      <c r="W29" s="125"/>
      <c r="Z29" s="59"/>
    </row>
    <row r="30" spans="7:37">
      <c r="G30" s="64"/>
      <c r="H30" s="64"/>
      <c r="I30" s="64"/>
      <c r="J30" s="64"/>
      <c r="K30" s="136"/>
      <c r="L30" s="59" t="str">
        <f t="shared" si="2"/>
        <v>p(F) =</v>
      </c>
      <c r="M30" s="128">
        <f t="shared" si="2"/>
        <v>7.8752106267342553E-3</v>
      </c>
      <c r="N30" s="59"/>
      <c r="O30" s="124" t="s">
        <v>400</v>
      </c>
      <c r="P30" s="59"/>
      <c r="Q30" s="59"/>
      <c r="R30" s="59" t="s">
        <v>17</v>
      </c>
      <c r="S30" s="59">
        <f>S31-S29</f>
        <v>4</v>
      </c>
      <c r="T30" s="59">
        <f>T8-(T9^2)/T7</f>
        <v>2.4286094355588039E-2</v>
      </c>
      <c r="U30" s="59">
        <f>T30/S30</f>
        <v>6.0715235888970098E-3</v>
      </c>
      <c r="V30" s="64">
        <f>FDIST(V29,S29,S30)</f>
        <v>5.0897403358833918E-4</v>
      </c>
      <c r="W30" s="125"/>
      <c r="Z30" s="59"/>
    </row>
    <row r="31" spans="7:37">
      <c r="G31" s="64"/>
      <c r="H31" s="64"/>
      <c r="I31" s="64"/>
      <c r="J31" s="64"/>
      <c r="K31" s="136"/>
      <c r="L31" s="68" t="s">
        <v>401</v>
      </c>
      <c r="M31" s="59"/>
      <c r="N31" s="59"/>
      <c r="O31" s="59"/>
      <c r="P31" s="59"/>
      <c r="Q31" s="59"/>
      <c r="R31" s="59" t="s">
        <v>18</v>
      </c>
      <c r="S31" s="59">
        <f>T2-1</f>
        <v>5</v>
      </c>
      <c r="T31" s="59">
        <f>T8</f>
        <v>0.66330749999999972</v>
      </c>
      <c r="U31" s="59" t="s">
        <v>99</v>
      </c>
      <c r="V31" s="61"/>
      <c r="W31" s="125"/>
      <c r="Z31" s="59"/>
    </row>
    <row r="32" spans="7:37">
      <c r="G32" s="64"/>
      <c r="H32" s="64"/>
      <c r="I32" s="64"/>
      <c r="J32" s="64"/>
      <c r="K32" s="136"/>
      <c r="L32" s="59" t="s">
        <v>402</v>
      </c>
      <c r="M32" s="128">
        <f t="shared" si="2"/>
        <v>0.22155221362645761</v>
      </c>
      <c r="N32" s="59" t="str">
        <f>T43</f>
        <v>V(d) =</v>
      </c>
      <c r="O32" s="129">
        <f>U43</f>
        <v>5.0500668118705272E-3</v>
      </c>
      <c r="P32" s="124" t="s">
        <v>403</v>
      </c>
      <c r="R32" s="59"/>
      <c r="S32" s="59"/>
      <c r="T32" s="59"/>
      <c r="U32" s="59"/>
      <c r="V32" s="61"/>
      <c r="W32" s="125"/>
      <c r="Z32" s="59"/>
    </row>
    <row r="33" spans="7:26">
      <c r="G33" s="64"/>
      <c r="H33" s="64"/>
      <c r="I33" s="64"/>
      <c r="J33" s="64"/>
      <c r="K33" s="132"/>
      <c r="L33" s="59" t="str">
        <f t="shared" si="2"/>
        <v>t =</v>
      </c>
      <c r="M33" s="129">
        <f t="shared" si="2"/>
        <v>3.11765124743357</v>
      </c>
      <c r="N33" s="59" t="str">
        <f>T44</f>
        <v>df =</v>
      </c>
      <c r="O33" s="59">
        <f>U44</f>
        <v>10</v>
      </c>
      <c r="P33" s="59"/>
      <c r="Q33" s="59"/>
      <c r="R33" s="68" t="s">
        <v>102</v>
      </c>
      <c r="S33" s="59"/>
      <c r="T33" s="59"/>
      <c r="U33" s="59"/>
      <c r="V33" s="61"/>
      <c r="W33" s="125"/>
      <c r="Z33" s="59"/>
    </row>
    <row r="34" spans="7:26">
      <c r="G34" s="64"/>
      <c r="H34" s="64"/>
      <c r="I34" s="64"/>
      <c r="J34" s="64"/>
      <c r="K34" s="136"/>
      <c r="L34" s="59" t="str">
        <f t="shared" si="2"/>
        <v>p(t) =</v>
      </c>
      <c r="M34" s="128">
        <f t="shared" si="2"/>
        <v>5.4587685186575268E-3</v>
      </c>
      <c r="N34" s="66" t="str">
        <f>T45</f>
        <v>(one-sided)</v>
      </c>
      <c r="O34" s="59"/>
      <c r="P34" s="124" t="s">
        <v>404</v>
      </c>
      <c r="Q34" s="59"/>
      <c r="R34" s="59" t="s">
        <v>103</v>
      </c>
      <c r="S34" s="66">
        <f>IF(U24/U30&lt;1,U30/U24,U24/U30)</f>
        <v>3.936165005579789</v>
      </c>
      <c r="T34" s="59" t="s">
        <v>104</v>
      </c>
      <c r="U34" s="59">
        <f>IF(U24/U30&lt;1,S30,S24)</f>
        <v>6</v>
      </c>
      <c r="V34" s="69">
        <f>IF(U30/U24&lt;1,S30,S24)</f>
        <v>4</v>
      </c>
      <c r="W34" s="125"/>
      <c r="Z34" s="59"/>
    </row>
    <row r="35" spans="7:26">
      <c r="G35" s="64"/>
      <c r="H35" s="64"/>
      <c r="I35" s="64"/>
      <c r="J35" s="64"/>
      <c r="K35" s="136"/>
      <c r="L35" s="130" t="s">
        <v>405</v>
      </c>
      <c r="M35" s="59"/>
      <c r="N35" s="59"/>
      <c r="O35" s="59"/>
      <c r="P35" s="131">
        <v>90</v>
      </c>
      <c r="Q35" s="124" t="s">
        <v>406</v>
      </c>
      <c r="R35" s="70" t="s">
        <v>105</v>
      </c>
      <c r="S35" s="65">
        <f>FDIST(S34,U34,V34)</f>
        <v>0.10288164517775113</v>
      </c>
      <c r="T35" s="59"/>
      <c r="U35" s="59"/>
      <c r="V35" s="61"/>
      <c r="W35" s="127" t="s">
        <v>407</v>
      </c>
      <c r="Z35" s="59"/>
    </row>
    <row r="36" spans="7:26">
      <c r="G36" s="64"/>
      <c r="H36" s="64"/>
      <c r="I36" s="64"/>
      <c r="J36" s="64"/>
      <c r="K36" s="132"/>
      <c r="L36" s="59" t="str">
        <f t="shared" si="2"/>
        <v>Conf. interval ±</v>
      </c>
      <c r="M36" s="128">
        <f>T47</f>
        <v>0.12880041479988466</v>
      </c>
      <c r="N36" s="66" t="str">
        <f>U47</f>
        <v>(2-sided)</v>
      </c>
      <c r="P36" s="124" t="s">
        <v>408</v>
      </c>
      <c r="Q36" s="59"/>
      <c r="R36" s="68" t="s">
        <v>106</v>
      </c>
      <c r="S36" s="60"/>
      <c r="T36" s="60"/>
      <c r="U36" s="60"/>
      <c r="V36" s="61"/>
      <c r="W36" s="122" t="s">
        <v>409</v>
      </c>
      <c r="Z36" s="59"/>
    </row>
    <row r="37" spans="7:26">
      <c r="G37" s="64"/>
      <c r="H37" s="64"/>
      <c r="I37" s="64"/>
      <c r="J37" s="64"/>
      <c r="K37" s="136"/>
      <c r="L37" s="59" t="str">
        <f t="shared" si="2"/>
        <v>Lower conf. limit</v>
      </c>
      <c r="M37" s="128">
        <f>T48</f>
        <v>0.12403959946210329</v>
      </c>
      <c r="N37" s="66" t="str">
        <f>U48</f>
        <v>(1-sided)</v>
      </c>
      <c r="P37" s="124" t="s">
        <v>410</v>
      </c>
      <c r="Q37" s="59"/>
      <c r="R37" s="59" t="s">
        <v>103</v>
      </c>
      <c r="S37" s="66">
        <f>((V8-(V9^2)/V7)-T24-T30)/((T24+T30)/(S24+S30))</f>
        <v>0.18548339530205868</v>
      </c>
      <c r="T37" s="59" t="s">
        <v>107</v>
      </c>
      <c r="U37" s="66">
        <f>S30+S24</f>
        <v>10</v>
      </c>
      <c r="V37" s="61"/>
      <c r="W37" s="125"/>
      <c r="Z37" s="59"/>
    </row>
    <row r="38" spans="7:26">
      <c r="G38" s="64"/>
      <c r="H38" s="64"/>
      <c r="I38" s="64"/>
      <c r="J38" s="64"/>
      <c r="K38" s="136"/>
      <c r="L38" s="59"/>
      <c r="M38" s="59"/>
      <c r="N38" s="59"/>
      <c r="O38" s="59"/>
      <c r="P38" s="59"/>
      <c r="Q38" s="59"/>
      <c r="R38" s="70" t="s">
        <v>105</v>
      </c>
      <c r="S38" s="65">
        <f>FDIST(S37,1,U37)</f>
        <v>0.67583754354919834</v>
      </c>
      <c r="T38" s="59"/>
      <c r="U38" s="66"/>
      <c r="V38" s="61"/>
      <c r="W38" s="127" t="s">
        <v>407</v>
      </c>
      <c r="Z38" s="59"/>
    </row>
    <row r="39" spans="7:26">
      <c r="G39" s="64"/>
      <c r="H39" s="64"/>
      <c r="I39" s="64"/>
      <c r="J39" s="64"/>
      <c r="K39" s="132"/>
      <c r="L39" s="59"/>
      <c r="M39" s="59"/>
      <c r="N39" s="59"/>
      <c r="O39" s="59"/>
      <c r="P39" s="59"/>
      <c r="Q39" s="59"/>
      <c r="R39" s="68" t="s">
        <v>108</v>
      </c>
      <c r="S39" s="66"/>
      <c r="T39" s="60"/>
      <c r="U39" s="60"/>
      <c r="V39" s="61"/>
      <c r="W39" s="122" t="s">
        <v>413</v>
      </c>
      <c r="Z39" s="59"/>
    </row>
    <row r="40" spans="7:26">
      <c r="G40" s="64"/>
      <c r="H40" s="64"/>
      <c r="I40" s="64"/>
      <c r="J40" s="64"/>
      <c r="K40" s="136"/>
      <c r="L40" s="59"/>
      <c r="M40" s="59"/>
      <c r="N40" s="59"/>
      <c r="O40" s="59"/>
      <c r="P40" s="59"/>
      <c r="Q40" s="59"/>
      <c r="R40" s="59" t="s">
        <v>103</v>
      </c>
      <c r="S40" s="66">
        <f>((U8-(U9^2)/U7)-(V8-(V9^2)/V7))/(((V8-(V9^2)/V7)/(U2-3)))</f>
        <v>10.497021904348534</v>
      </c>
      <c r="T40" s="59" t="s">
        <v>107</v>
      </c>
      <c r="U40" s="66">
        <f>S30+S24+1</f>
        <v>11</v>
      </c>
      <c r="V40" s="61"/>
      <c r="W40" s="125"/>
      <c r="Z40" s="59"/>
    </row>
    <row r="41" spans="7:26">
      <c r="G41" s="64"/>
      <c r="H41" s="64"/>
      <c r="I41" s="64"/>
      <c r="J41" s="64"/>
      <c r="K41" s="136"/>
      <c r="L41" s="59"/>
      <c r="M41" s="59"/>
      <c r="N41" s="59"/>
      <c r="O41" s="59"/>
      <c r="P41" s="59"/>
      <c r="Q41" s="59"/>
      <c r="R41" s="70" t="s">
        <v>105</v>
      </c>
      <c r="S41" s="65">
        <f>FDIST(S40,1,U40)</f>
        <v>7.8752106267342553E-3</v>
      </c>
      <c r="T41" s="59"/>
      <c r="U41" s="66"/>
      <c r="V41" s="61"/>
      <c r="W41" s="127" t="s">
        <v>414</v>
      </c>
      <c r="Z41" s="59"/>
    </row>
    <row r="42" spans="7:26">
      <c r="G42" s="64"/>
      <c r="H42" s="64"/>
      <c r="I42" s="64"/>
      <c r="J42" s="64"/>
      <c r="K42" s="132"/>
      <c r="L42" s="59"/>
      <c r="M42" s="59"/>
      <c r="N42" s="59"/>
      <c r="O42" s="59"/>
      <c r="P42" s="59"/>
      <c r="Q42" s="59"/>
      <c r="R42" s="68" t="s">
        <v>117</v>
      </c>
      <c r="S42" s="60"/>
      <c r="T42" s="60"/>
      <c r="U42" s="60"/>
      <c r="V42" s="61"/>
      <c r="W42" s="127" t="s">
        <v>415</v>
      </c>
      <c r="Z42" s="59"/>
    </row>
    <row r="43" spans="7:26">
      <c r="G43" s="64"/>
      <c r="H43" s="64"/>
      <c r="I43" s="64"/>
      <c r="J43" s="64"/>
      <c r="K43" s="136"/>
      <c r="L43" s="59"/>
      <c r="M43" s="59"/>
      <c r="N43" s="59"/>
      <c r="O43" s="59"/>
      <c r="P43" s="59"/>
      <c r="Q43" s="59"/>
      <c r="R43" s="70" t="s">
        <v>109</v>
      </c>
      <c r="S43" s="65">
        <f>S6-T6-V14*(S4-T4)</f>
        <v>0.22155221362645761</v>
      </c>
      <c r="T43" s="59" t="s">
        <v>110</v>
      </c>
      <c r="U43" s="66">
        <f>V10*(1/S2+1/T2+((S4-T4)^2)/(S7+T7))</f>
        <v>5.0500668118705272E-3</v>
      </c>
      <c r="V43" s="61"/>
      <c r="W43" s="122" t="s">
        <v>416</v>
      </c>
      <c r="Z43" s="59"/>
    </row>
    <row r="44" spans="7:26">
      <c r="G44" s="64"/>
      <c r="H44" s="64"/>
      <c r="I44" s="64"/>
      <c r="J44" s="64"/>
      <c r="K44" s="136"/>
      <c r="L44" s="59"/>
      <c r="M44" s="59"/>
      <c r="N44" s="59"/>
      <c r="O44" s="59"/>
      <c r="P44" s="59"/>
      <c r="Q44" s="59"/>
      <c r="R44" s="59" t="s">
        <v>111</v>
      </c>
      <c r="S44" s="66">
        <f>S43/SQRT(U43)</f>
        <v>3.11765124743357</v>
      </c>
      <c r="T44" s="59" t="s">
        <v>112</v>
      </c>
      <c r="U44" s="66">
        <f>S2+T2-4</f>
        <v>10</v>
      </c>
      <c r="V44" s="61"/>
      <c r="W44" s="125"/>
      <c r="Z44" s="59"/>
    </row>
    <row r="45" spans="7:26">
      <c r="G45" s="64"/>
      <c r="H45" s="64"/>
      <c r="I45" s="64"/>
      <c r="J45" s="64"/>
      <c r="K45" s="136"/>
      <c r="L45" s="59"/>
      <c r="M45" s="59"/>
      <c r="N45" s="59"/>
      <c r="O45" s="59"/>
      <c r="P45" s="59"/>
      <c r="Q45" s="59"/>
      <c r="R45" s="70" t="s">
        <v>113</v>
      </c>
      <c r="S45" s="65">
        <f>TDIST(ABS(S44),U44,1)</f>
        <v>5.4587685186575268E-3</v>
      </c>
      <c r="T45" s="60" t="s">
        <v>114</v>
      </c>
      <c r="U45" s="60"/>
      <c r="V45" s="61"/>
      <c r="W45" s="127" t="s">
        <v>417</v>
      </c>
      <c r="Z45" s="59"/>
    </row>
    <row r="46" spans="7:26">
      <c r="G46" s="64"/>
      <c r="H46" s="64"/>
      <c r="I46" s="64"/>
      <c r="J46" s="64"/>
      <c r="K46" s="138"/>
      <c r="L46" s="59"/>
      <c r="M46" s="59"/>
      <c r="N46" s="59"/>
      <c r="O46" s="59"/>
      <c r="P46" s="59"/>
      <c r="Q46" s="59"/>
      <c r="R46" s="65" t="s">
        <v>115</v>
      </c>
      <c r="S46" s="71"/>
      <c r="T46" s="72"/>
      <c r="U46" s="72"/>
      <c r="V46" s="131">
        <f>P35</f>
        <v>90</v>
      </c>
      <c r="W46" s="139" t="s">
        <v>420</v>
      </c>
      <c r="Z46" s="59"/>
    </row>
    <row r="47" spans="7:26">
      <c r="G47" s="64"/>
      <c r="H47" s="64"/>
      <c r="I47" s="64"/>
      <c r="J47" s="64"/>
      <c r="K47" s="138"/>
      <c r="L47" s="59"/>
      <c r="M47" s="59"/>
      <c r="N47" s="59"/>
      <c r="O47" s="59"/>
      <c r="P47" s="59"/>
      <c r="Q47" s="59"/>
      <c r="R47" s="65" t="s">
        <v>125</v>
      </c>
      <c r="S47" s="71"/>
      <c r="T47" s="73">
        <f>TINV((100-V46)/100,U44)*SQRT(U43)</f>
        <v>0.12880041479988466</v>
      </c>
      <c r="U47" s="60" t="s">
        <v>118</v>
      </c>
      <c r="V47" s="60"/>
      <c r="W47" s="139" t="s">
        <v>421</v>
      </c>
      <c r="Z47" s="59"/>
    </row>
    <row r="48" spans="7:26">
      <c r="G48" s="64"/>
      <c r="H48" s="64"/>
      <c r="I48" s="64"/>
      <c r="J48" s="64"/>
      <c r="K48" s="138"/>
      <c r="L48" s="59"/>
      <c r="M48" s="59"/>
      <c r="N48" s="59"/>
      <c r="O48" s="59"/>
      <c r="P48" s="59"/>
      <c r="Q48" s="59"/>
      <c r="R48" s="65" t="s">
        <v>116</v>
      </c>
      <c r="S48" s="71"/>
      <c r="T48" s="73">
        <f>S43-TINV(2*(100-V46)/100,U44)*SQRT(U43)</f>
        <v>0.12403959946210329</v>
      </c>
      <c r="U48" s="60" t="s">
        <v>119</v>
      </c>
      <c r="V48" s="60"/>
      <c r="W48" s="139" t="s">
        <v>422</v>
      </c>
      <c r="Z48" s="59"/>
    </row>
    <row r="49" spans="7:26">
      <c r="G49" s="64"/>
      <c r="H49" s="64"/>
      <c r="I49" s="64"/>
      <c r="J49" s="64"/>
      <c r="K49" s="136"/>
      <c r="L49" s="59"/>
      <c r="M49" s="59"/>
      <c r="N49" s="59"/>
      <c r="O49" s="59"/>
      <c r="P49" s="59"/>
      <c r="Q49" s="59"/>
      <c r="R49" s="59"/>
      <c r="S49" s="60"/>
      <c r="T49" s="60"/>
      <c r="U49" s="60"/>
      <c r="V49" s="60"/>
      <c r="W49" s="60"/>
      <c r="Z49" s="59"/>
    </row>
    <row r="50" spans="7:26">
      <c r="G50" s="64"/>
      <c r="H50" s="64"/>
      <c r="I50" s="64"/>
      <c r="J50" s="64"/>
      <c r="K50" s="136"/>
      <c r="L50" s="59"/>
      <c r="M50" s="59"/>
      <c r="N50" s="59"/>
      <c r="O50" s="59"/>
      <c r="P50" s="59"/>
      <c r="Q50" s="59"/>
      <c r="R50" s="59"/>
      <c r="S50" s="60"/>
      <c r="T50" s="60"/>
      <c r="U50" s="60"/>
      <c r="V50" s="60"/>
      <c r="W50" s="60"/>
      <c r="Z50" s="59"/>
    </row>
    <row r="51" spans="7:26">
      <c r="G51" s="64"/>
      <c r="H51" s="64"/>
      <c r="I51" s="64"/>
      <c r="J51" s="64"/>
      <c r="K51" s="136"/>
      <c r="L51" s="59"/>
      <c r="M51" s="59"/>
      <c r="N51" s="59"/>
      <c r="O51" s="59"/>
      <c r="P51" s="59"/>
      <c r="Q51" s="59"/>
      <c r="R51" s="59"/>
      <c r="S51" s="60"/>
      <c r="T51" s="60"/>
      <c r="U51" s="60"/>
      <c r="V51" s="60"/>
      <c r="W51" s="60"/>
      <c r="Z51" s="59"/>
    </row>
    <row r="52" spans="7:26">
      <c r="G52" s="64"/>
      <c r="H52" s="64"/>
      <c r="I52" s="64"/>
      <c r="J52" s="64"/>
      <c r="K52" s="136"/>
      <c r="L52" s="59"/>
      <c r="M52" s="59"/>
      <c r="N52" s="59"/>
      <c r="O52" s="59"/>
      <c r="P52" s="59"/>
      <c r="Q52" s="59"/>
      <c r="R52" s="59"/>
      <c r="S52" s="60"/>
      <c r="T52" s="60"/>
      <c r="U52" s="60"/>
      <c r="V52" s="60"/>
      <c r="W52" s="60"/>
      <c r="Z52" s="59"/>
    </row>
    <row r="53" spans="7:26">
      <c r="G53" s="64"/>
      <c r="H53" s="64"/>
      <c r="I53" s="64"/>
      <c r="J53" s="64"/>
      <c r="K53" s="136"/>
      <c r="L53" s="59"/>
      <c r="M53" s="59"/>
      <c r="N53" s="59"/>
      <c r="O53" s="59"/>
      <c r="P53" s="59"/>
      <c r="Q53" s="59"/>
      <c r="R53" s="59"/>
      <c r="S53" s="60"/>
      <c r="T53" s="60"/>
      <c r="U53" s="60"/>
      <c r="V53" s="60"/>
      <c r="W53" s="60"/>
      <c r="Z53" s="59"/>
    </row>
    <row r="54" spans="7:26">
      <c r="G54" s="64"/>
      <c r="H54" s="64"/>
      <c r="I54" s="64"/>
      <c r="J54" s="64"/>
      <c r="K54" s="136"/>
      <c r="L54" s="59"/>
      <c r="M54" s="59"/>
      <c r="N54" s="59"/>
      <c r="O54" s="59"/>
      <c r="P54" s="59"/>
      <c r="Q54" s="59"/>
      <c r="R54" s="59"/>
      <c r="S54" s="60"/>
      <c r="T54" s="60"/>
      <c r="U54" s="60"/>
      <c r="V54" s="60"/>
      <c r="W54" s="60"/>
      <c r="Z54" s="59"/>
    </row>
    <row r="55" spans="7:26">
      <c r="G55" s="64"/>
      <c r="H55" s="64"/>
      <c r="I55" s="64"/>
      <c r="J55" s="64"/>
      <c r="K55" s="136"/>
      <c r="L55" s="59"/>
      <c r="M55" s="59"/>
      <c r="N55" s="59"/>
      <c r="O55" s="59"/>
      <c r="P55" s="59"/>
      <c r="Q55" s="59"/>
      <c r="R55" s="59"/>
      <c r="S55" s="60"/>
      <c r="T55" s="60"/>
      <c r="U55" s="60"/>
      <c r="V55" s="60"/>
      <c r="W55" s="60"/>
      <c r="Z55" s="59"/>
    </row>
    <row r="56" spans="7:26">
      <c r="G56" s="64"/>
      <c r="H56" s="64"/>
      <c r="I56" s="64"/>
      <c r="J56" s="64"/>
      <c r="K56" s="136"/>
      <c r="L56" s="59"/>
      <c r="M56" s="59"/>
      <c r="N56" s="59"/>
      <c r="O56" s="59"/>
      <c r="P56" s="59"/>
      <c r="Q56" s="59"/>
      <c r="R56" s="59"/>
      <c r="S56" s="60"/>
      <c r="T56" s="60"/>
      <c r="U56" s="60"/>
      <c r="V56" s="60"/>
      <c r="W56" s="60"/>
      <c r="Z56" s="59"/>
    </row>
    <row r="57" spans="7:26">
      <c r="G57" s="64"/>
      <c r="H57" s="64"/>
      <c r="I57" s="64"/>
      <c r="J57" s="64"/>
      <c r="K57" s="136"/>
      <c r="L57" s="59"/>
      <c r="M57" s="59"/>
      <c r="N57" s="59"/>
      <c r="O57" s="59"/>
      <c r="P57" s="59"/>
      <c r="Q57" s="59"/>
      <c r="R57" s="59"/>
      <c r="S57" s="60"/>
      <c r="T57" s="60"/>
      <c r="U57" s="60"/>
      <c r="V57" s="60"/>
      <c r="W57" s="60"/>
      <c r="Z57" s="59"/>
    </row>
    <row r="58" spans="7:26">
      <c r="K58" s="136"/>
      <c r="R58" s="59"/>
      <c r="S58" s="60"/>
      <c r="T58" s="60"/>
      <c r="U58" s="60"/>
      <c r="V58" s="60"/>
      <c r="W58" s="60"/>
    </row>
    <row r="59" spans="7:26">
      <c r="K59" s="136"/>
      <c r="R59" s="59"/>
      <c r="S59" s="60"/>
      <c r="T59" s="60"/>
      <c r="U59" s="60"/>
      <c r="V59" s="60"/>
      <c r="W59" s="60"/>
    </row>
    <row r="60" spans="7:26">
      <c r="K60" s="136"/>
      <c r="R60" s="59"/>
      <c r="S60" s="60"/>
      <c r="T60" s="60"/>
      <c r="U60" s="60"/>
      <c r="V60" s="60"/>
      <c r="W60" s="60"/>
    </row>
    <row r="61" spans="7:26">
      <c r="K61" s="136"/>
      <c r="R61" s="59"/>
      <c r="S61" s="60"/>
      <c r="T61" s="60"/>
      <c r="U61" s="60"/>
      <c r="V61" s="60"/>
      <c r="W61" s="60"/>
    </row>
    <row r="62" spans="7:26">
      <c r="K62" s="136"/>
      <c r="R62" s="59"/>
      <c r="S62" s="60"/>
      <c r="T62" s="60"/>
      <c r="U62" s="60"/>
      <c r="V62" s="60"/>
      <c r="W62" s="60"/>
    </row>
    <row r="63" spans="7:26">
      <c r="K63" s="136"/>
      <c r="R63" s="59"/>
      <c r="S63" s="60"/>
      <c r="T63" s="60"/>
      <c r="U63" s="60"/>
      <c r="V63" s="60"/>
      <c r="W63" s="60"/>
    </row>
    <row r="64" spans="7:26">
      <c r="K64" s="136"/>
      <c r="R64" s="59"/>
      <c r="S64" s="60"/>
      <c r="T64" s="60"/>
      <c r="U64" s="60"/>
      <c r="V64" s="60"/>
      <c r="W64" s="60"/>
    </row>
    <row r="65" spans="11:23">
      <c r="K65" s="136"/>
      <c r="R65" s="59"/>
      <c r="S65" s="60"/>
      <c r="T65" s="60"/>
      <c r="U65" s="60"/>
      <c r="V65" s="60"/>
      <c r="W65" s="60"/>
    </row>
    <row r="66" spans="11:23">
      <c r="K66" s="136"/>
      <c r="R66" s="59"/>
      <c r="S66" s="60"/>
      <c r="T66" s="60"/>
      <c r="U66" s="60"/>
      <c r="V66" s="60"/>
      <c r="W66" s="60"/>
    </row>
    <row r="67" spans="11:23">
      <c r="K67" s="136"/>
      <c r="R67" s="59"/>
      <c r="S67" s="60"/>
      <c r="T67" s="60"/>
      <c r="U67" s="60"/>
      <c r="V67" s="60"/>
      <c r="W67" s="60"/>
    </row>
    <row r="68" spans="11:23">
      <c r="K68" s="136"/>
      <c r="R68" s="59"/>
      <c r="S68" s="60"/>
      <c r="T68" s="60"/>
      <c r="U68" s="60"/>
      <c r="V68" s="60"/>
      <c r="W68" s="60"/>
    </row>
    <row r="69" spans="11:23">
      <c r="K69" s="136"/>
      <c r="R69" s="59"/>
      <c r="S69" s="60"/>
      <c r="T69" s="60"/>
      <c r="U69" s="60"/>
      <c r="V69" s="60"/>
      <c r="W69" s="60"/>
    </row>
    <row r="70" spans="11:23">
      <c r="K70" s="136"/>
      <c r="R70" s="59"/>
      <c r="S70" s="60"/>
      <c r="T70" s="60"/>
      <c r="U70" s="60"/>
      <c r="V70" s="60"/>
      <c r="W70" s="60"/>
    </row>
    <row r="71" spans="11:23">
      <c r="K71" s="136"/>
      <c r="R71" s="59"/>
      <c r="S71" s="60"/>
      <c r="T71" s="60"/>
      <c r="U71" s="60"/>
      <c r="V71" s="60"/>
      <c r="W71" s="60"/>
    </row>
    <row r="72" spans="11:23">
      <c r="K72" s="136"/>
      <c r="R72" s="59"/>
      <c r="S72" s="60"/>
      <c r="T72" s="60"/>
      <c r="U72" s="60"/>
      <c r="V72" s="60"/>
      <c r="W72" s="60"/>
    </row>
    <row r="73" spans="11:23">
      <c r="K73" s="136"/>
      <c r="R73" s="59"/>
      <c r="S73" s="60"/>
      <c r="T73" s="60"/>
      <c r="U73" s="60"/>
      <c r="V73" s="60"/>
      <c r="W73" s="60"/>
    </row>
    <row r="74" spans="11:23">
      <c r="K74" s="136"/>
      <c r="R74" s="59"/>
      <c r="S74" s="60"/>
      <c r="T74" s="60"/>
      <c r="U74" s="60"/>
      <c r="V74" s="60"/>
      <c r="W74" s="60"/>
    </row>
    <row r="75" spans="11:23">
      <c r="K75" s="136"/>
      <c r="R75" s="59"/>
      <c r="S75" s="60"/>
      <c r="T75" s="60"/>
      <c r="U75" s="60"/>
      <c r="V75" s="60"/>
      <c r="W75" s="60"/>
    </row>
    <row r="76" spans="11:23">
      <c r="K76" s="136"/>
      <c r="R76" s="59"/>
      <c r="S76" s="60"/>
      <c r="T76" s="60"/>
      <c r="U76" s="60"/>
      <c r="V76" s="60"/>
      <c r="W76" s="60"/>
    </row>
    <row r="77" spans="11:23">
      <c r="K77" s="136"/>
      <c r="R77" s="59"/>
      <c r="S77" s="60"/>
      <c r="T77" s="60"/>
      <c r="U77" s="60"/>
      <c r="V77" s="60"/>
      <c r="W77" s="60"/>
    </row>
    <row r="78" spans="11:23">
      <c r="K78" s="136"/>
      <c r="R78" s="59"/>
      <c r="S78" s="60"/>
      <c r="T78" s="60"/>
      <c r="U78" s="60"/>
      <c r="V78" s="60"/>
      <c r="W78" s="60"/>
    </row>
    <row r="79" spans="11:23">
      <c r="K79" s="136"/>
      <c r="R79" s="59"/>
      <c r="S79" s="60"/>
      <c r="T79" s="60"/>
      <c r="U79" s="60"/>
      <c r="V79" s="60"/>
      <c r="W79" s="60"/>
    </row>
    <row r="80" spans="11:23">
      <c r="K80" s="136"/>
      <c r="R80" s="59"/>
      <c r="S80" s="60"/>
      <c r="T80" s="60"/>
      <c r="U80" s="60"/>
      <c r="V80" s="60"/>
      <c r="W80" s="60"/>
    </row>
    <row r="81" spans="11:23">
      <c r="K81" s="136"/>
      <c r="R81" s="59"/>
      <c r="S81" s="60"/>
      <c r="T81" s="60"/>
      <c r="U81" s="60"/>
      <c r="V81" s="60"/>
      <c r="W81" s="60"/>
    </row>
    <row r="82" spans="11:23">
      <c r="K82" s="136"/>
      <c r="R82" s="59"/>
      <c r="S82" s="60"/>
      <c r="T82" s="60"/>
      <c r="U82" s="60"/>
      <c r="V82" s="60"/>
      <c r="W82" s="60"/>
    </row>
    <row r="83" spans="11:23">
      <c r="K83" s="136"/>
      <c r="R83" s="59"/>
      <c r="S83" s="60"/>
      <c r="T83" s="60"/>
      <c r="U83" s="60"/>
      <c r="V83" s="60"/>
      <c r="W83" s="60"/>
    </row>
    <row r="84" spans="11:23">
      <c r="K84" s="136"/>
      <c r="R84" s="59"/>
      <c r="S84" s="60"/>
      <c r="T84" s="60"/>
      <c r="U84" s="60"/>
      <c r="V84" s="60"/>
      <c r="W84" s="60"/>
    </row>
    <row r="85" spans="11:23">
      <c r="K85" s="136"/>
      <c r="R85" s="59"/>
      <c r="S85" s="60"/>
      <c r="T85" s="60"/>
      <c r="U85" s="60"/>
      <c r="V85" s="60"/>
      <c r="W85" s="60"/>
    </row>
    <row r="86" spans="11:23">
      <c r="K86" s="136"/>
      <c r="R86" s="59"/>
      <c r="S86" s="60"/>
      <c r="T86" s="60"/>
      <c r="U86" s="60"/>
      <c r="V86" s="60"/>
      <c r="W86" s="60"/>
    </row>
    <row r="87" spans="11:23">
      <c r="K87" s="136"/>
      <c r="R87" s="59"/>
      <c r="S87" s="60"/>
      <c r="T87" s="60"/>
      <c r="U87" s="60"/>
      <c r="V87" s="60"/>
      <c r="W87" s="60"/>
    </row>
    <row r="88" spans="11:23">
      <c r="K88" s="136"/>
      <c r="R88" s="59"/>
      <c r="S88" s="60"/>
      <c r="T88" s="60"/>
      <c r="U88" s="60"/>
      <c r="V88" s="60"/>
      <c r="W88" s="60"/>
    </row>
    <row r="89" spans="11:23">
      <c r="K89" s="136"/>
      <c r="R89" s="59"/>
      <c r="S89" s="60"/>
      <c r="T89" s="60"/>
      <c r="U89" s="60"/>
      <c r="V89" s="60"/>
      <c r="W89" s="60"/>
    </row>
    <row r="90" spans="11:23">
      <c r="K90" s="136"/>
      <c r="R90" s="59"/>
      <c r="S90" s="60"/>
      <c r="T90" s="60"/>
      <c r="U90" s="60"/>
      <c r="V90" s="60"/>
      <c r="W90" s="60"/>
    </row>
    <row r="91" spans="11:23">
      <c r="K91" s="136"/>
      <c r="R91" s="59"/>
      <c r="S91" s="60"/>
      <c r="T91" s="60"/>
      <c r="U91" s="60"/>
      <c r="V91" s="60"/>
      <c r="W91" s="60"/>
    </row>
    <row r="92" spans="11:23">
      <c r="K92" s="136"/>
      <c r="R92" s="59"/>
      <c r="S92" s="60"/>
      <c r="T92" s="60"/>
      <c r="U92" s="60"/>
      <c r="V92" s="60"/>
      <c r="W92" s="60"/>
    </row>
    <row r="93" spans="11:23">
      <c r="K93" s="136"/>
      <c r="R93" s="59"/>
      <c r="S93" s="60"/>
      <c r="T93" s="60"/>
      <c r="U93" s="60"/>
      <c r="V93" s="60"/>
      <c r="W93" s="60"/>
    </row>
    <row r="94" spans="11:23">
      <c r="K94" s="136"/>
      <c r="R94" s="59"/>
      <c r="S94" s="60"/>
      <c r="T94" s="60"/>
      <c r="U94" s="60"/>
      <c r="V94" s="60"/>
      <c r="W94" s="60"/>
    </row>
    <row r="95" spans="11:23">
      <c r="K95" s="136"/>
      <c r="R95" s="59"/>
      <c r="S95" s="60"/>
      <c r="T95" s="60"/>
      <c r="U95" s="60"/>
      <c r="V95" s="60"/>
      <c r="W95" s="60"/>
    </row>
    <row r="96" spans="11:23">
      <c r="K96" s="136"/>
      <c r="R96" s="59"/>
      <c r="S96" s="60"/>
      <c r="T96" s="60"/>
      <c r="U96" s="60"/>
      <c r="V96" s="60"/>
      <c r="W96" s="60"/>
    </row>
    <row r="97" spans="11:23">
      <c r="K97" s="136"/>
      <c r="R97" s="59"/>
      <c r="S97" s="60"/>
      <c r="T97" s="60"/>
      <c r="U97" s="60"/>
      <c r="V97" s="60"/>
      <c r="W97" s="60"/>
    </row>
    <row r="98" spans="11:23">
      <c r="K98" s="136"/>
      <c r="R98" s="59"/>
      <c r="S98" s="60"/>
      <c r="T98" s="60"/>
      <c r="U98" s="60"/>
      <c r="V98" s="60"/>
      <c r="W98" s="60"/>
    </row>
    <row r="99" spans="11:23">
      <c r="K99" s="136"/>
      <c r="R99" s="59"/>
      <c r="S99" s="60"/>
      <c r="T99" s="60"/>
      <c r="U99" s="60"/>
      <c r="V99" s="60"/>
      <c r="W99" s="60"/>
    </row>
    <row r="100" spans="11:23">
      <c r="K100" s="136"/>
      <c r="R100" s="59"/>
      <c r="S100" s="60"/>
      <c r="T100" s="60"/>
      <c r="U100" s="60"/>
      <c r="V100" s="60"/>
      <c r="W100" s="60"/>
    </row>
    <row r="101" spans="11:23">
      <c r="K101" s="136"/>
      <c r="R101" s="59"/>
      <c r="S101" s="60"/>
      <c r="T101" s="60"/>
      <c r="U101" s="60"/>
      <c r="V101" s="60"/>
      <c r="W101" s="60"/>
    </row>
    <row r="102" spans="11:23">
      <c r="K102" s="136"/>
      <c r="R102" s="59"/>
      <c r="S102" s="60"/>
      <c r="T102" s="60"/>
      <c r="U102" s="60"/>
      <c r="V102" s="60"/>
      <c r="W102" s="60"/>
    </row>
    <row r="103" spans="11:23">
      <c r="K103" s="136"/>
      <c r="R103" s="59"/>
      <c r="S103" s="60"/>
      <c r="T103" s="60"/>
      <c r="U103" s="60"/>
      <c r="V103" s="60"/>
      <c r="W103" s="60"/>
    </row>
    <row r="104" spans="11:23">
      <c r="K104" s="136"/>
      <c r="R104" s="59"/>
      <c r="S104" s="60"/>
      <c r="T104" s="60"/>
      <c r="U104" s="60"/>
      <c r="V104" s="60"/>
      <c r="W104" s="60"/>
    </row>
    <row r="105" spans="11:23">
      <c r="K105" s="136"/>
      <c r="R105" s="59"/>
      <c r="S105" s="60"/>
      <c r="T105" s="60"/>
      <c r="U105" s="60"/>
      <c r="V105" s="60"/>
      <c r="W105" s="60"/>
    </row>
    <row r="106" spans="11:23">
      <c r="K106" s="136"/>
      <c r="R106" s="59"/>
      <c r="S106" s="60"/>
      <c r="T106" s="60"/>
      <c r="U106" s="60"/>
      <c r="V106" s="60"/>
      <c r="W106" s="60"/>
    </row>
    <row r="107" spans="11:23">
      <c r="K107" s="136"/>
      <c r="R107" s="59"/>
      <c r="S107" s="60"/>
      <c r="T107" s="60"/>
      <c r="U107" s="60"/>
      <c r="V107" s="60"/>
      <c r="W107" s="60"/>
    </row>
    <row r="108" spans="11:23">
      <c r="K108" s="136"/>
      <c r="R108" s="59"/>
      <c r="S108" s="60"/>
      <c r="T108" s="60"/>
      <c r="U108" s="60"/>
      <c r="V108" s="60"/>
      <c r="W108" s="60"/>
    </row>
    <row r="109" spans="11:23">
      <c r="K109" s="136"/>
      <c r="R109" s="59"/>
      <c r="S109" s="60"/>
      <c r="T109" s="60"/>
      <c r="U109" s="60"/>
      <c r="V109" s="60"/>
      <c r="W109" s="60"/>
    </row>
    <row r="110" spans="11:23">
      <c r="K110" s="136"/>
      <c r="R110" s="59"/>
      <c r="S110" s="60"/>
      <c r="T110" s="60"/>
      <c r="U110" s="60"/>
      <c r="V110" s="60"/>
      <c r="W110" s="60"/>
    </row>
    <row r="111" spans="11:23">
      <c r="K111" s="136"/>
      <c r="R111" s="59"/>
      <c r="S111" s="60"/>
      <c r="T111" s="60"/>
      <c r="U111" s="60"/>
      <c r="V111" s="60"/>
      <c r="W111" s="60"/>
    </row>
    <row r="112" spans="11:23">
      <c r="K112" s="136"/>
      <c r="R112" s="59"/>
      <c r="S112" s="60"/>
      <c r="T112" s="60"/>
      <c r="U112" s="60"/>
      <c r="V112" s="60"/>
      <c r="W112" s="60"/>
    </row>
    <row r="113" spans="11:23">
      <c r="K113" s="136"/>
      <c r="R113" s="59"/>
      <c r="S113" s="60"/>
      <c r="T113" s="60"/>
      <c r="U113" s="60"/>
      <c r="V113" s="60"/>
      <c r="W113" s="60"/>
    </row>
    <row r="114" spans="11:23">
      <c r="K114" s="136"/>
      <c r="R114" s="59"/>
      <c r="S114" s="60"/>
      <c r="T114" s="60"/>
      <c r="U114" s="60"/>
      <c r="V114" s="60"/>
      <c r="W114" s="60"/>
    </row>
    <row r="115" spans="11:23">
      <c r="K115" s="136"/>
      <c r="R115" s="59"/>
      <c r="S115" s="60"/>
      <c r="T115" s="60"/>
      <c r="U115" s="60"/>
      <c r="V115" s="60"/>
      <c r="W115" s="60"/>
    </row>
    <row r="116" spans="11:23">
      <c r="K116" s="136"/>
      <c r="R116" s="59"/>
      <c r="S116" s="60"/>
      <c r="T116" s="60"/>
      <c r="U116" s="60"/>
      <c r="V116" s="60"/>
      <c r="W116" s="60"/>
    </row>
    <row r="117" spans="11:23">
      <c r="K117" s="136"/>
      <c r="R117" s="59"/>
      <c r="S117" s="60"/>
      <c r="T117" s="60"/>
      <c r="U117" s="60"/>
      <c r="V117" s="60"/>
      <c r="W117" s="60"/>
    </row>
    <row r="118" spans="11:23">
      <c r="K118" s="136"/>
      <c r="R118" s="59"/>
      <c r="S118" s="60"/>
      <c r="T118" s="60"/>
      <c r="U118" s="60"/>
      <c r="V118" s="60"/>
      <c r="W118" s="60"/>
    </row>
    <row r="119" spans="11:23">
      <c r="K119" s="136"/>
      <c r="R119" s="59"/>
      <c r="S119" s="60"/>
      <c r="T119" s="60"/>
      <c r="U119" s="60"/>
      <c r="V119" s="60"/>
      <c r="W119" s="60"/>
    </row>
    <row r="120" spans="11:23">
      <c r="K120" s="136"/>
      <c r="R120" s="59"/>
      <c r="S120" s="60"/>
      <c r="T120" s="60"/>
      <c r="U120" s="60"/>
      <c r="V120" s="60"/>
      <c r="W120" s="60"/>
    </row>
    <row r="121" spans="11:23">
      <c r="K121" s="136"/>
      <c r="R121" s="59"/>
      <c r="S121" s="60"/>
      <c r="T121" s="60"/>
      <c r="U121" s="60"/>
      <c r="V121" s="60"/>
      <c r="W121" s="60"/>
    </row>
    <row r="122" spans="11:23">
      <c r="K122" s="136"/>
      <c r="R122" s="59"/>
      <c r="S122" s="60"/>
      <c r="T122" s="60"/>
      <c r="U122" s="60"/>
      <c r="V122" s="60"/>
      <c r="W122" s="60"/>
    </row>
    <row r="123" spans="11:23">
      <c r="K123" s="136"/>
      <c r="R123" s="59"/>
      <c r="S123" s="60"/>
      <c r="T123" s="60"/>
      <c r="U123" s="60"/>
      <c r="V123" s="60"/>
      <c r="W123" s="60"/>
    </row>
    <row r="124" spans="11:23">
      <c r="K124" s="136"/>
      <c r="R124" s="59"/>
      <c r="S124" s="60"/>
      <c r="T124" s="60"/>
      <c r="U124" s="60"/>
      <c r="V124" s="60"/>
      <c r="W124" s="60"/>
    </row>
    <row r="125" spans="11:23">
      <c r="K125" s="136"/>
      <c r="R125" s="59"/>
      <c r="S125" s="60"/>
      <c r="T125" s="60"/>
      <c r="U125" s="60"/>
      <c r="V125" s="60"/>
      <c r="W125" s="60"/>
    </row>
    <row r="126" spans="11:23">
      <c r="K126" s="136"/>
      <c r="R126" s="59"/>
      <c r="S126" s="60"/>
      <c r="T126" s="60"/>
      <c r="U126" s="60"/>
      <c r="V126" s="60"/>
      <c r="W126" s="60"/>
    </row>
    <row r="127" spans="11:23">
      <c r="K127" s="136"/>
      <c r="R127" s="59"/>
      <c r="S127" s="60"/>
      <c r="T127" s="60"/>
      <c r="U127" s="60"/>
      <c r="V127" s="60"/>
      <c r="W127" s="60"/>
    </row>
    <row r="128" spans="11:23">
      <c r="K128" s="136"/>
      <c r="R128" s="59"/>
      <c r="S128" s="60"/>
      <c r="T128" s="60"/>
      <c r="U128" s="60"/>
      <c r="V128" s="60"/>
      <c r="W128" s="60"/>
    </row>
    <row r="129" spans="11:23">
      <c r="K129" s="136"/>
      <c r="R129" s="59"/>
      <c r="S129" s="60"/>
      <c r="T129" s="60"/>
      <c r="U129" s="60"/>
      <c r="V129" s="60"/>
      <c r="W129" s="60"/>
    </row>
    <row r="130" spans="11:23">
      <c r="K130" s="136"/>
      <c r="R130" s="59"/>
      <c r="S130" s="60"/>
      <c r="T130" s="60"/>
      <c r="U130" s="60"/>
      <c r="V130" s="60"/>
      <c r="W130" s="60"/>
    </row>
    <row r="131" spans="11:23">
      <c r="K131" s="136"/>
      <c r="R131" s="59"/>
      <c r="S131" s="60"/>
      <c r="T131" s="60"/>
      <c r="U131" s="60"/>
      <c r="V131" s="60"/>
      <c r="W131" s="60"/>
    </row>
    <row r="132" spans="11:23">
      <c r="K132" s="136"/>
      <c r="R132" s="59"/>
      <c r="S132" s="60"/>
      <c r="T132" s="60"/>
      <c r="U132" s="60"/>
      <c r="V132" s="60"/>
      <c r="W132" s="60"/>
    </row>
    <row r="133" spans="11:23">
      <c r="K133" s="136"/>
      <c r="R133" s="59"/>
      <c r="S133" s="60"/>
      <c r="T133" s="60"/>
      <c r="U133" s="60"/>
      <c r="V133" s="60"/>
      <c r="W133" s="60"/>
    </row>
    <row r="134" spans="11:23">
      <c r="K134" s="136"/>
      <c r="R134" s="59"/>
      <c r="S134" s="60"/>
      <c r="T134" s="60"/>
      <c r="U134" s="60"/>
      <c r="V134" s="60"/>
      <c r="W134" s="60"/>
    </row>
    <row r="135" spans="11:23">
      <c r="K135" s="136"/>
      <c r="R135" s="59"/>
      <c r="S135" s="60"/>
      <c r="T135" s="60"/>
      <c r="U135" s="60"/>
      <c r="V135" s="60"/>
      <c r="W135" s="60"/>
    </row>
    <row r="136" spans="11:23">
      <c r="K136" s="136"/>
      <c r="R136" s="59"/>
      <c r="S136" s="60"/>
      <c r="T136" s="60"/>
      <c r="U136" s="60"/>
      <c r="V136" s="60"/>
      <c r="W136" s="60"/>
    </row>
    <row r="137" spans="11:23">
      <c r="K137" s="136"/>
      <c r="R137" s="59"/>
      <c r="S137" s="60"/>
      <c r="T137" s="60"/>
      <c r="U137" s="60"/>
      <c r="V137" s="60"/>
      <c r="W137" s="60"/>
    </row>
    <row r="138" spans="11:23">
      <c r="K138" s="136"/>
      <c r="R138" s="59"/>
      <c r="S138" s="60"/>
      <c r="T138" s="60"/>
      <c r="U138" s="60"/>
      <c r="V138" s="60"/>
      <c r="W138" s="60"/>
    </row>
    <row r="139" spans="11:23">
      <c r="K139" s="136"/>
      <c r="R139" s="59"/>
      <c r="S139" s="60"/>
      <c r="T139" s="60"/>
      <c r="U139" s="60"/>
      <c r="V139" s="60"/>
      <c r="W139" s="60"/>
    </row>
    <row r="140" spans="11:23">
      <c r="K140" s="136"/>
      <c r="R140" s="59"/>
      <c r="S140" s="60"/>
      <c r="T140" s="60"/>
      <c r="U140" s="60"/>
      <c r="V140" s="60"/>
      <c r="W140" s="60"/>
    </row>
    <row r="141" spans="11:23">
      <c r="K141" s="136"/>
      <c r="R141" s="59"/>
      <c r="S141" s="60"/>
      <c r="T141" s="60"/>
      <c r="U141" s="60"/>
      <c r="V141" s="60"/>
      <c r="W141" s="60"/>
    </row>
    <row r="142" spans="11:23">
      <c r="K142" s="136"/>
      <c r="R142" s="59"/>
      <c r="S142" s="60"/>
      <c r="T142" s="60"/>
      <c r="U142" s="60"/>
      <c r="V142" s="60"/>
      <c r="W142" s="60"/>
    </row>
    <row r="143" spans="11:23">
      <c r="K143" s="136"/>
      <c r="R143" s="59"/>
      <c r="S143" s="60"/>
      <c r="T143" s="60"/>
      <c r="U143" s="60"/>
      <c r="V143" s="60"/>
      <c r="W143" s="60"/>
    </row>
    <row r="144" spans="11:23">
      <c r="K144" s="136"/>
      <c r="R144" s="59"/>
      <c r="S144" s="60"/>
      <c r="T144" s="60"/>
      <c r="U144" s="60"/>
      <c r="V144" s="60"/>
      <c r="W144" s="60"/>
    </row>
    <row r="145" spans="11:23">
      <c r="K145" s="136"/>
      <c r="R145" s="59"/>
      <c r="S145" s="60"/>
      <c r="T145" s="60"/>
      <c r="U145" s="60"/>
      <c r="V145" s="60"/>
      <c r="W145" s="60"/>
    </row>
    <row r="146" spans="11:23">
      <c r="K146" s="136"/>
      <c r="R146" s="59"/>
      <c r="S146" s="60"/>
      <c r="T146" s="60"/>
      <c r="U146" s="60"/>
      <c r="V146" s="60"/>
      <c r="W146" s="60"/>
    </row>
    <row r="147" spans="11:23">
      <c r="K147" s="136"/>
      <c r="R147" s="59"/>
      <c r="S147" s="60"/>
      <c r="T147" s="60"/>
      <c r="U147" s="60"/>
      <c r="V147" s="60"/>
      <c r="W147" s="60"/>
    </row>
    <row r="148" spans="11:23">
      <c r="K148" s="136"/>
      <c r="R148" s="59"/>
      <c r="S148" s="60"/>
      <c r="T148" s="60"/>
      <c r="U148" s="60"/>
      <c r="V148" s="60"/>
      <c r="W148" s="60"/>
    </row>
    <row r="149" spans="11:23">
      <c r="K149" s="136"/>
      <c r="R149" s="59"/>
      <c r="S149" s="60"/>
      <c r="T149" s="60"/>
      <c r="U149" s="60"/>
      <c r="V149" s="60"/>
      <c r="W149" s="60"/>
    </row>
    <row r="150" spans="11:23">
      <c r="K150" s="136"/>
      <c r="R150" s="59"/>
      <c r="S150" s="60"/>
      <c r="T150" s="60"/>
      <c r="U150" s="60"/>
      <c r="V150" s="60"/>
      <c r="W150" s="60"/>
    </row>
    <row r="151" spans="11:23">
      <c r="K151" s="136"/>
      <c r="R151" s="59"/>
      <c r="S151" s="60"/>
      <c r="T151" s="60"/>
      <c r="U151" s="60"/>
      <c r="V151" s="60"/>
      <c r="W151" s="60"/>
    </row>
    <row r="152" spans="11:23">
      <c r="K152" s="136"/>
      <c r="R152" s="59"/>
      <c r="S152" s="60"/>
      <c r="T152" s="60"/>
      <c r="U152" s="60"/>
      <c r="V152" s="60"/>
      <c r="W152" s="60"/>
    </row>
    <row r="153" spans="11:23">
      <c r="K153" s="136"/>
      <c r="R153" s="59"/>
      <c r="S153" s="60"/>
      <c r="T153" s="60"/>
      <c r="U153" s="60"/>
      <c r="V153" s="60"/>
      <c r="W153" s="60"/>
    </row>
    <row r="154" spans="11:23">
      <c r="K154" s="136"/>
      <c r="R154" s="59"/>
      <c r="S154" s="60"/>
      <c r="T154" s="60"/>
      <c r="U154" s="60"/>
      <c r="V154" s="60"/>
      <c r="W154" s="60"/>
    </row>
    <row r="155" spans="11:23">
      <c r="K155" s="136"/>
      <c r="R155" s="59"/>
      <c r="S155" s="60"/>
      <c r="T155" s="60"/>
      <c r="U155" s="60"/>
      <c r="V155" s="60"/>
      <c r="W155" s="60"/>
    </row>
    <row r="156" spans="11:23">
      <c r="K156" s="136"/>
      <c r="R156" s="59"/>
      <c r="S156" s="60"/>
      <c r="T156" s="60"/>
      <c r="U156" s="60"/>
      <c r="V156" s="60"/>
      <c r="W156" s="60"/>
    </row>
    <row r="157" spans="11:23">
      <c r="K157" s="136"/>
      <c r="R157" s="59"/>
      <c r="S157" s="60"/>
      <c r="T157" s="60"/>
      <c r="U157" s="60"/>
      <c r="V157" s="60"/>
      <c r="W157" s="60"/>
    </row>
    <row r="158" spans="11:23">
      <c r="K158" s="136"/>
      <c r="R158" s="59"/>
      <c r="S158" s="60"/>
      <c r="T158" s="60"/>
      <c r="U158" s="60"/>
      <c r="V158" s="60"/>
      <c r="W158" s="60"/>
    </row>
    <row r="159" spans="11:23">
      <c r="K159" s="136"/>
      <c r="R159" s="59"/>
      <c r="S159" s="60"/>
      <c r="T159" s="60"/>
      <c r="U159" s="60"/>
      <c r="V159" s="60"/>
      <c r="W159" s="60"/>
    </row>
    <row r="160" spans="11:23">
      <c r="K160" s="136"/>
      <c r="R160" s="59"/>
      <c r="S160" s="60"/>
      <c r="T160" s="60"/>
      <c r="U160" s="60"/>
      <c r="V160" s="60"/>
      <c r="W160" s="60"/>
    </row>
    <row r="161" spans="11:23">
      <c r="K161" s="136"/>
      <c r="R161" s="59"/>
      <c r="S161" s="60"/>
      <c r="T161" s="60"/>
      <c r="U161" s="60"/>
      <c r="V161" s="60"/>
      <c r="W161" s="60"/>
    </row>
    <row r="162" spans="11:23">
      <c r="K162" s="136"/>
      <c r="R162" s="59"/>
      <c r="S162" s="60"/>
      <c r="T162" s="60"/>
      <c r="U162" s="60"/>
      <c r="V162" s="60"/>
      <c r="W162" s="60"/>
    </row>
    <row r="163" spans="11:23">
      <c r="K163" s="136"/>
      <c r="R163" s="59"/>
      <c r="S163" s="60"/>
      <c r="T163" s="60"/>
      <c r="U163" s="60"/>
      <c r="V163" s="60"/>
      <c r="W163" s="60"/>
    </row>
    <row r="164" spans="11:23">
      <c r="K164" s="136"/>
      <c r="R164" s="59"/>
      <c r="S164" s="60"/>
      <c r="T164" s="60"/>
      <c r="U164" s="60"/>
      <c r="V164" s="60"/>
    </row>
    <row r="165" spans="11:23">
      <c r="K165" s="136"/>
      <c r="R165" s="59"/>
      <c r="S165" s="60"/>
      <c r="T165" s="60"/>
      <c r="U165" s="60"/>
      <c r="V165" s="60"/>
    </row>
  </sheetData>
  <mergeCells count="2">
    <mergeCell ref="B1:C1"/>
    <mergeCell ref="D1:E1"/>
  </mergeCells>
  <phoneticPr fontId="2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E165"/>
  <sheetViews>
    <sheetView workbookViewId="0"/>
  </sheetViews>
  <sheetFormatPr defaultRowHeight="12.5"/>
  <cols>
    <col min="1" max="1" width="9" customWidth="1"/>
    <col min="2" max="2" width="9.1796875" style="3" customWidth="1"/>
    <col min="3" max="3" width="9.1796875" style="5" customWidth="1"/>
    <col min="4" max="5" width="9.1796875" style="3" customWidth="1"/>
    <col min="6" max="6" width="10.81640625" style="20" customWidth="1"/>
    <col min="7" max="7" width="12.26953125" style="5" customWidth="1"/>
    <col min="8" max="12" width="6.54296875" style="5" customWidth="1"/>
    <col min="13" max="13" width="8" style="5" hidden="1" customWidth="1"/>
    <col min="14" max="14" width="7.81640625" hidden="1" customWidth="1"/>
    <col min="15" max="15" width="7.453125" hidden="1" customWidth="1"/>
    <col min="16" max="16" width="6.26953125" hidden="1" customWidth="1"/>
    <col min="17" max="17" width="6.54296875" hidden="1" customWidth="1"/>
    <col min="18" max="18" width="24.1796875" hidden="1" customWidth="1"/>
    <col min="20" max="20" width="8.54296875" style="5" customWidth="1"/>
    <col min="21" max="23" width="9.1796875" style="98" customWidth="1"/>
    <col min="24" max="25" width="10.81640625" style="99" customWidth="1"/>
    <col min="26" max="57" width="10.81640625" style="20" customWidth="1"/>
  </cols>
  <sheetData>
    <row r="1" spans="1:40" ht="13">
      <c r="A1" s="9"/>
      <c r="B1" s="74" t="s">
        <v>130</v>
      </c>
      <c r="C1" s="4" t="s">
        <v>131</v>
      </c>
      <c r="D1" s="74" t="s">
        <v>233</v>
      </c>
      <c r="E1" s="74" t="s">
        <v>454</v>
      </c>
      <c r="F1" s="133"/>
      <c r="G1" s="114"/>
      <c r="H1" s="114" t="s">
        <v>132</v>
      </c>
      <c r="I1" s="114" t="s">
        <v>133</v>
      </c>
      <c r="J1" s="114"/>
      <c r="K1" s="114"/>
      <c r="L1" s="114"/>
      <c r="M1" s="56" t="s">
        <v>74</v>
      </c>
      <c r="N1" s="58" t="s">
        <v>75</v>
      </c>
      <c r="O1" s="58" t="s">
        <v>76</v>
      </c>
      <c r="P1" s="56" t="s">
        <v>18</v>
      </c>
      <c r="Q1" s="57" t="s">
        <v>77</v>
      </c>
      <c r="R1" s="119" t="s">
        <v>385</v>
      </c>
      <c r="T1"/>
      <c r="U1" s="114"/>
      <c r="V1" s="117" t="s">
        <v>424</v>
      </c>
      <c r="X1" s="101"/>
      <c r="Y1" s="20"/>
      <c r="AI1" s="134"/>
      <c r="AJ1" s="141"/>
    </row>
    <row r="2" spans="1:40" ht="13">
      <c r="A2" s="9"/>
      <c r="B2" s="3">
        <v>32.295150501672239</v>
      </c>
      <c r="C2" s="3">
        <v>71.257286866321706</v>
      </c>
      <c r="D2" s="3">
        <v>20.463094034378155</v>
      </c>
      <c r="E2" s="3">
        <v>70.714574128230282</v>
      </c>
      <c r="F2" s="136"/>
      <c r="G2" s="59" t="s">
        <v>386</v>
      </c>
      <c r="H2" s="59">
        <f>N4</f>
        <v>45.815061512546549</v>
      </c>
      <c r="I2" s="59">
        <f>O4</f>
        <v>31.86143799769259</v>
      </c>
      <c r="J2" s="59"/>
      <c r="K2" s="59"/>
      <c r="L2" s="59"/>
      <c r="M2" s="59" t="s">
        <v>78</v>
      </c>
      <c r="N2" s="60">
        <f>COUNT(B:B)</f>
        <v>71</v>
      </c>
      <c r="O2" s="60">
        <f>COUNT(D:D)</f>
        <v>78</v>
      </c>
      <c r="P2" s="60">
        <f>N2+O2</f>
        <v>149</v>
      </c>
      <c r="Q2" s="61"/>
      <c r="R2" s="120" t="s">
        <v>387</v>
      </c>
      <c r="T2"/>
      <c r="U2" s="59"/>
      <c r="V2" s="117" t="s">
        <v>428</v>
      </c>
      <c r="Y2" s="20"/>
      <c r="AG2" s="105"/>
      <c r="AI2" s="97"/>
      <c r="AJ2" s="97"/>
      <c r="AK2" s="97"/>
      <c r="AL2" s="97"/>
      <c r="AM2" s="97"/>
      <c r="AN2" s="97"/>
    </row>
    <row r="3" spans="1:40" ht="15.5">
      <c r="B3" s="3">
        <v>38.929411764705883</v>
      </c>
      <c r="C3" s="3">
        <v>73.919235713032549</v>
      </c>
      <c r="D3" s="3">
        <v>29.408940397350996</v>
      </c>
      <c r="E3" s="3">
        <v>73.607990255593137</v>
      </c>
      <c r="F3" s="137"/>
      <c r="G3" s="59" t="s">
        <v>388</v>
      </c>
      <c r="H3" s="59">
        <f>N6</f>
        <v>72.136085532731883</v>
      </c>
      <c r="I3" s="59">
        <f>O6</f>
        <v>73.746585021613541</v>
      </c>
      <c r="J3" s="59"/>
      <c r="K3" s="59"/>
      <c r="L3" s="59"/>
      <c r="M3" s="62" t="s">
        <v>120</v>
      </c>
      <c r="N3" s="63">
        <f>SUM(B:B)</f>
        <v>3252.8693673908051</v>
      </c>
      <c r="O3" s="63">
        <f>SUM(D:D)</f>
        <v>2485.192163820022</v>
      </c>
      <c r="P3" s="60">
        <f>N3+O3</f>
        <v>5738.0615312108275</v>
      </c>
      <c r="Q3" s="61"/>
      <c r="R3" s="121"/>
      <c r="T3"/>
      <c r="U3" s="59"/>
      <c r="Y3" s="45"/>
      <c r="Z3" s="45"/>
      <c r="AH3" s="142"/>
      <c r="AI3" s="98"/>
      <c r="AJ3" s="98"/>
      <c r="AK3" s="98"/>
    </row>
    <row r="4" spans="1:40">
      <c r="B4" s="3">
        <v>32.983812949640289</v>
      </c>
      <c r="C4" s="3">
        <v>68.996236957237457</v>
      </c>
      <c r="D4" s="3">
        <v>11.201365187713311</v>
      </c>
      <c r="E4" s="3">
        <v>73.450139839714467</v>
      </c>
      <c r="F4" s="136"/>
      <c r="G4" s="59" t="s">
        <v>129</v>
      </c>
      <c r="H4" s="59">
        <f>N16</f>
        <v>-0.44966279165254069</v>
      </c>
      <c r="I4" s="59">
        <f>N18</f>
        <v>-0.41186753039576712</v>
      </c>
      <c r="J4" s="124" t="s">
        <v>426</v>
      </c>
      <c r="L4" s="59"/>
      <c r="M4" s="59" t="s">
        <v>79</v>
      </c>
      <c r="N4" s="60">
        <f>N3/N2</f>
        <v>45.815061512546549</v>
      </c>
      <c r="O4" s="60">
        <f>O3/O2</f>
        <v>31.86143799769259</v>
      </c>
      <c r="P4" s="60">
        <f>P3/P2</f>
        <v>38.510480075240451</v>
      </c>
      <c r="Q4" s="61"/>
      <c r="R4" s="122" t="s">
        <v>389</v>
      </c>
      <c r="T4"/>
      <c r="U4" s="71"/>
      <c r="V4" t="s">
        <v>418</v>
      </c>
      <c r="Y4" s="10"/>
      <c r="Z4" s="10"/>
      <c r="AI4" s="98"/>
      <c r="AJ4" s="98"/>
      <c r="AK4" s="98"/>
    </row>
    <row r="5" spans="1:40">
      <c r="B5" s="3">
        <v>47.783561643835618</v>
      </c>
      <c r="C5" s="3">
        <v>66.92808266643884</v>
      </c>
      <c r="D5" s="3">
        <v>8.2437357630979502</v>
      </c>
      <c r="E5" s="3">
        <v>77.930531701267626</v>
      </c>
      <c r="F5" s="137"/>
      <c r="G5" s="123" t="s">
        <v>390</v>
      </c>
      <c r="H5" s="70">
        <f>P17</f>
        <v>8.3550020346732801E-5</v>
      </c>
      <c r="I5" s="70">
        <f>P19</f>
        <v>1.7930368089372954E-4</v>
      </c>
      <c r="J5" s="124" t="s">
        <v>427</v>
      </c>
      <c r="L5" s="59"/>
      <c r="M5" s="62" t="s">
        <v>121</v>
      </c>
      <c r="N5" s="63">
        <f>SUM(C:C)</f>
        <v>5121.6620728239641</v>
      </c>
      <c r="O5" s="63">
        <f>SUM(E:E)</f>
        <v>5752.2336316858564</v>
      </c>
      <c r="P5" s="60">
        <f>N5+O5</f>
        <v>10873.895704509821</v>
      </c>
      <c r="Q5" s="61"/>
      <c r="R5" s="125"/>
      <c r="T5"/>
      <c r="U5"/>
      <c r="V5" t="s">
        <v>419</v>
      </c>
      <c r="Y5" s="10"/>
      <c r="Z5" s="10"/>
      <c r="AJ5" s="98"/>
      <c r="AK5" s="98"/>
      <c r="AL5" s="98"/>
    </row>
    <row r="6" spans="1:40">
      <c r="B6" s="3">
        <v>62.263929618768323</v>
      </c>
      <c r="C6" s="3">
        <v>70.834957874328467</v>
      </c>
      <c r="D6" s="3">
        <v>12.344881889763778</v>
      </c>
      <c r="E6" s="3">
        <v>76.512549212598429</v>
      </c>
      <c r="F6" s="136"/>
      <c r="G6" s="59"/>
      <c r="H6" s="59"/>
      <c r="I6" s="59"/>
      <c r="J6" s="59"/>
      <c r="K6" s="124"/>
      <c r="L6" s="59"/>
      <c r="M6" s="59" t="s">
        <v>80</v>
      </c>
      <c r="N6" s="60">
        <f>N5/N2</f>
        <v>72.136085532731883</v>
      </c>
      <c r="O6" s="60">
        <f>O5/O2</f>
        <v>73.746585021613541</v>
      </c>
      <c r="P6" s="60">
        <f>P5/P2</f>
        <v>72.979165802079336</v>
      </c>
      <c r="Q6" s="61"/>
      <c r="R6" s="122" t="s">
        <v>391</v>
      </c>
      <c r="T6"/>
      <c r="U6"/>
      <c r="V6" s="92"/>
      <c r="Y6" s="10"/>
      <c r="Z6" s="10"/>
    </row>
    <row r="7" spans="1:40">
      <c r="B7" s="3">
        <v>54.742218675179565</v>
      </c>
      <c r="C7" s="3">
        <v>69.01738978234026</v>
      </c>
      <c r="D7" s="3">
        <v>13.046010064701655</v>
      </c>
      <c r="E7" s="3">
        <v>78.514604293145297</v>
      </c>
      <c r="F7" s="137"/>
      <c r="G7" s="59" t="s">
        <v>82</v>
      </c>
      <c r="H7" s="126">
        <f>N12</f>
        <v>79.629575159524165</v>
      </c>
      <c r="I7" s="126">
        <f>O12</f>
        <v>78.109500842510812</v>
      </c>
      <c r="L7" s="59"/>
      <c r="M7" s="62" t="s">
        <v>122</v>
      </c>
      <c r="N7" s="60">
        <f t="array" ref="N7">SUMSQ(B:B)-(N3^2)/N2</f>
        <v>7603.799723970209</v>
      </c>
      <c r="O7" s="60">
        <f t="array" ref="O7">SUMSQ(D:D)-(O3^2)/O2</f>
        <v>7310.8975425740355</v>
      </c>
      <c r="P7" s="60">
        <f t="array" ref="P7">(SUM(B2:B1000*B2:B1000)+SUM(D2:D1000*D2:D1000))-(P3^2)/P2</f>
        <v>22151.39919753719</v>
      </c>
      <c r="Q7" s="61">
        <f>N7+O7</f>
        <v>14914.697266544244</v>
      </c>
      <c r="R7" s="125"/>
      <c r="T7"/>
      <c r="U7" s="140"/>
      <c r="V7" t="s">
        <v>423</v>
      </c>
      <c r="Y7" s="10"/>
      <c r="Z7" s="10"/>
    </row>
    <row r="8" spans="1:40">
      <c r="B8" s="3">
        <v>36.596122778675294</v>
      </c>
      <c r="C8" s="3">
        <v>74.103830879175234</v>
      </c>
      <c r="D8" s="3">
        <v>18.484271523178812</v>
      </c>
      <c r="E8" s="3">
        <v>74.256287327834897</v>
      </c>
      <c r="F8" s="137"/>
      <c r="G8" s="59" t="s">
        <v>84</v>
      </c>
      <c r="H8" s="126">
        <f>N14</f>
        <v>-0.16355952342746879</v>
      </c>
      <c r="I8" s="126">
        <f>O14</f>
        <v>-0.13693405241826287</v>
      </c>
      <c r="L8" s="59"/>
      <c r="M8" s="62" t="s">
        <v>123</v>
      </c>
      <c r="N8" s="60">
        <f t="array" ref="N8">SUMSQ(C:C)-(N5^2)/N2</f>
        <v>1006.0242226499831</v>
      </c>
      <c r="O8" s="60">
        <f t="array" ref="O8">SUMSQ(E:E)-(O5^2)/O2</f>
        <v>808.12493616063148</v>
      </c>
      <c r="P8" s="60">
        <f t="array" ref="P8">(SUM(C2:C1000*C2:C1000)+SUM(E2:E1000*E2:E1000))-(P5^2)/P2</f>
        <v>1910.5515631542075</v>
      </c>
      <c r="Q8" s="61">
        <f>N8+O8</f>
        <v>1814.1491588106146</v>
      </c>
      <c r="R8" s="125"/>
      <c r="T8"/>
      <c r="U8" s="59"/>
      <c r="Y8" s="10"/>
      <c r="Z8" s="10"/>
    </row>
    <row r="9" spans="1:40" ht="13">
      <c r="B9" s="3">
        <v>33.866981769074947</v>
      </c>
      <c r="C9" s="3">
        <v>75.542654986303532</v>
      </c>
      <c r="D9" s="3">
        <v>9.6656176239181733</v>
      </c>
      <c r="E9" s="3">
        <v>75.632709669122875</v>
      </c>
      <c r="F9" s="137"/>
      <c r="L9" s="59"/>
      <c r="M9" s="62" t="s">
        <v>124</v>
      </c>
      <c r="N9" s="60">
        <f t="array" ref="N9">SUM(B2:B1000*C2:C1000)-(N3*N5)/N2</f>
        <v>-1243.6738590904861</v>
      </c>
      <c r="O9" s="60">
        <f t="array" ref="O9">(SUM(D2:D1000*E2:E1000))-(O3*O5)/O2</f>
        <v>-1001.1108273193822</v>
      </c>
      <c r="P9" s="60">
        <f t="array" ref="P9">(SUM(B2:B1000*C2:C1000)+SUM(D2:D1000*E2:E1000))-(P3*P5/P2)</f>
        <v>-3080.0304380705929</v>
      </c>
      <c r="Q9" s="61">
        <f>N9+O9</f>
        <v>-2244.7846864098683</v>
      </c>
      <c r="R9" s="125"/>
      <c r="T9" s="59"/>
      <c r="W9" s="95"/>
      <c r="Y9" s="20"/>
      <c r="AG9" s="113"/>
      <c r="AI9" s="141"/>
    </row>
    <row r="10" spans="1:40" ht="13">
      <c r="B10" s="3">
        <v>36.220489977728285</v>
      </c>
      <c r="C10" s="3">
        <v>73.199338556151929</v>
      </c>
      <c r="D10" s="78">
        <v>20.2</v>
      </c>
      <c r="E10" s="78">
        <v>82.1</v>
      </c>
      <c r="F10" s="136"/>
      <c r="G10" s="68" t="str">
        <f>M21</f>
        <v>Analysis of Variance - A</v>
      </c>
      <c r="H10" s="59"/>
      <c r="I10" s="59"/>
      <c r="J10" s="59"/>
      <c r="K10" s="59"/>
      <c r="L10" s="59"/>
      <c r="M10" s="59" t="s">
        <v>81</v>
      </c>
      <c r="N10" s="60"/>
      <c r="O10" s="60"/>
      <c r="P10" s="60"/>
      <c r="Q10" s="61">
        <f>(O24+O30)/(N24+N30)</f>
        <v>10.163091673199524</v>
      </c>
      <c r="R10" s="125"/>
      <c r="T10" s="59"/>
      <c r="W10" s="95"/>
      <c r="Y10" s="20"/>
      <c r="AG10" s="105"/>
      <c r="AI10" s="98"/>
      <c r="AJ10" s="98"/>
      <c r="AK10" s="98"/>
      <c r="AL10" s="98"/>
      <c r="AM10" s="98"/>
    </row>
    <row r="11" spans="1:40" ht="13">
      <c r="B11" s="3">
        <v>38.093306288032458</v>
      </c>
      <c r="C11" s="3">
        <v>74.443476887493105</v>
      </c>
      <c r="D11" s="3">
        <v>27.185861795075461</v>
      </c>
      <c r="E11" s="3">
        <v>74.741071365812175</v>
      </c>
      <c r="F11" s="136"/>
      <c r="G11" s="59" t="str">
        <f>M22</f>
        <v>Source</v>
      </c>
      <c r="H11" s="59" t="str">
        <f t="shared" ref="H11:K13" si="0">N22</f>
        <v>D.F</v>
      </c>
      <c r="I11" s="59" t="str">
        <f t="shared" si="0"/>
        <v>SS</v>
      </c>
      <c r="J11" s="59" t="str">
        <f t="shared" si="0"/>
        <v>MS</v>
      </c>
      <c r="K11" s="59" t="str">
        <f t="shared" si="0"/>
        <v>F (p)</v>
      </c>
      <c r="L11" s="59"/>
      <c r="M11" s="59"/>
      <c r="N11" s="60"/>
      <c r="O11" s="60"/>
      <c r="P11" s="60"/>
      <c r="Q11" s="61"/>
      <c r="R11" s="125"/>
      <c r="T11" s="59"/>
      <c r="W11" s="95"/>
      <c r="Y11" s="17"/>
      <c r="Z11" s="17"/>
      <c r="AA11" s="17"/>
      <c r="AB11" s="17"/>
      <c r="AC11" s="17"/>
      <c r="AD11" s="17"/>
      <c r="AI11" s="98"/>
      <c r="AJ11" s="98"/>
      <c r="AK11" s="98"/>
      <c r="AL11" s="98"/>
      <c r="AM11" s="98"/>
    </row>
    <row r="12" spans="1:40">
      <c r="B12" s="3">
        <v>61.257911392405063</v>
      </c>
      <c r="C12" s="3">
        <v>66.655982264177922</v>
      </c>
      <c r="D12" s="3">
        <v>34.562292358803994</v>
      </c>
      <c r="E12" s="3">
        <v>68.740643077007121</v>
      </c>
      <c r="F12" s="136"/>
      <c r="G12" s="59" t="str">
        <f>M23</f>
        <v>Regre</v>
      </c>
      <c r="H12" s="59">
        <f t="shared" si="0"/>
        <v>1</v>
      </c>
      <c r="I12" s="59">
        <f t="shared" si="0"/>
        <v>203.4147036920408</v>
      </c>
      <c r="J12" s="59">
        <f t="shared" si="0"/>
        <v>203.4147036920408</v>
      </c>
      <c r="K12" s="59">
        <f t="shared" si="0"/>
        <v>17.48747581884373</v>
      </c>
      <c r="L12" s="59"/>
      <c r="M12" s="59" t="s">
        <v>82</v>
      </c>
      <c r="N12" s="59">
        <f>N6-N14*N4</f>
        <v>79.629575159524165</v>
      </c>
      <c r="O12" s="59">
        <f>O6-O14*O4</f>
        <v>78.109500842510812</v>
      </c>
      <c r="P12" s="60"/>
      <c r="Q12" s="61"/>
      <c r="R12" s="127" t="s">
        <v>392</v>
      </c>
      <c r="T12" s="59"/>
      <c r="W12" s="95"/>
      <c r="Y12" s="10"/>
      <c r="Z12" s="10"/>
      <c r="AA12" s="10"/>
      <c r="AB12" s="10"/>
      <c r="AC12" s="10"/>
      <c r="AD12" s="10"/>
      <c r="AI12" s="98"/>
      <c r="AJ12" s="98"/>
      <c r="AK12" s="98"/>
      <c r="AL12" s="98"/>
      <c r="AM12" s="98"/>
    </row>
    <row r="13" spans="1:40">
      <c r="B13" s="3">
        <v>36.627358490566039</v>
      </c>
      <c r="C13" s="3">
        <v>77.377923342101425</v>
      </c>
      <c r="D13" s="3">
        <v>25.851824274013403</v>
      </c>
      <c r="E13" s="3">
        <v>75.714123386358096</v>
      </c>
      <c r="F13" s="136"/>
      <c r="G13" s="59" t="str">
        <f>M24</f>
        <v>Residual</v>
      </c>
      <c r="H13" s="59">
        <f t="shared" si="0"/>
        <v>69</v>
      </c>
      <c r="I13" s="59">
        <f t="shared" si="0"/>
        <v>802.60951895794233</v>
      </c>
      <c r="J13" s="59">
        <f t="shared" si="0"/>
        <v>11.632022013883223</v>
      </c>
      <c r="K13" s="59">
        <f t="shared" si="0"/>
        <v>8.3550020346733194E-5</v>
      </c>
      <c r="L13" s="59"/>
      <c r="M13" s="59" t="s">
        <v>83</v>
      </c>
      <c r="N13" s="59">
        <f>P24*(N7+N3^2/N2)/(N2*N7)</f>
        <v>3.3748371248580913</v>
      </c>
      <c r="O13" s="59">
        <f>P30*(O7+O3^2/O2)/(O2*O7)</f>
        <v>1.3392083385611482</v>
      </c>
      <c r="P13" s="60"/>
      <c r="Q13" s="61"/>
      <c r="R13" s="125"/>
      <c r="T13" s="59"/>
      <c r="W13" s="95"/>
      <c r="Y13" s="10"/>
      <c r="Z13" s="10"/>
      <c r="AA13" s="10"/>
      <c r="AB13" s="10"/>
      <c r="AC13" s="10"/>
      <c r="AD13" s="10"/>
      <c r="AI13" s="98"/>
      <c r="AJ13" s="98"/>
      <c r="AK13" s="98"/>
      <c r="AL13" s="98"/>
      <c r="AM13" s="98"/>
    </row>
    <row r="14" spans="1:40">
      <c r="B14" s="3">
        <v>37.338662790697668</v>
      </c>
      <c r="C14" s="3">
        <v>75.273405820585509</v>
      </c>
      <c r="D14" s="3">
        <v>31.324444444444445</v>
      </c>
      <c r="E14" s="3">
        <v>74.400597764741434</v>
      </c>
      <c r="F14" s="136"/>
      <c r="G14" s="59" t="str">
        <f>M25</f>
        <v>Total</v>
      </c>
      <c r="H14" s="59">
        <f>N25</f>
        <v>70</v>
      </c>
      <c r="I14" s="59">
        <f>O25</f>
        <v>1006.0242226499831</v>
      </c>
      <c r="J14" s="59" t="str">
        <f>P25</f>
        <v>-</v>
      </c>
      <c r="K14" s="59"/>
      <c r="L14" s="59"/>
      <c r="M14" s="59" t="s">
        <v>84</v>
      </c>
      <c r="N14" s="59">
        <f>N9/N7</f>
        <v>-0.16355952342746879</v>
      </c>
      <c r="O14" s="59">
        <f>O9/O7</f>
        <v>-0.13693405241826287</v>
      </c>
      <c r="P14" s="60"/>
      <c r="Q14" s="61">
        <f>Q9/Q7</f>
        <v>-0.15050822998903471</v>
      </c>
      <c r="R14" s="127" t="s">
        <v>393</v>
      </c>
      <c r="T14" s="59"/>
      <c r="W14" s="95"/>
      <c r="Y14" s="10"/>
      <c r="Z14" s="10"/>
      <c r="AA14" s="10"/>
      <c r="AB14" s="10"/>
      <c r="AC14" s="10"/>
      <c r="AD14" s="10"/>
    </row>
    <row r="15" spans="1:40">
      <c r="B15" s="3">
        <v>34.15944540727903</v>
      </c>
      <c r="C15" s="3">
        <v>71.936529277481156</v>
      </c>
      <c r="D15" s="3">
        <v>31.381224489795919</v>
      </c>
      <c r="E15" s="3">
        <v>74.658405760793471</v>
      </c>
      <c r="F15" s="136"/>
      <c r="G15" s="59"/>
      <c r="H15" s="59"/>
      <c r="I15" s="59"/>
      <c r="J15" s="59"/>
      <c r="K15" s="59"/>
      <c r="L15" s="59"/>
      <c r="M15" s="59" t="s">
        <v>85</v>
      </c>
      <c r="N15" s="59">
        <f>P24/N7</f>
        <v>1.5297643857207931E-3</v>
      </c>
      <c r="O15" s="59">
        <f>P30/O7</f>
        <v>1.2077118434074541E-3</v>
      </c>
      <c r="P15" s="59"/>
      <c r="Q15" s="64">
        <f>Q10/(N7+O7)</f>
        <v>6.8141454644183512E-4</v>
      </c>
      <c r="R15" s="125"/>
      <c r="T15" s="59"/>
      <c r="W15" s="95"/>
      <c r="Y15" s="20"/>
    </row>
    <row r="16" spans="1:40" ht="13">
      <c r="B16" s="3">
        <v>37.323387096774191</v>
      </c>
      <c r="C16" s="3">
        <v>72.463241020929388</v>
      </c>
      <c r="D16" s="3">
        <v>24.139849624060147</v>
      </c>
      <c r="E16" s="3">
        <v>78.614624074331445</v>
      </c>
      <c r="F16" s="136"/>
      <c r="G16" s="68" t="str">
        <f>M27</f>
        <v>Analysis of Variance - B</v>
      </c>
      <c r="H16" s="59"/>
      <c r="I16" s="59"/>
      <c r="J16" s="59"/>
      <c r="K16" s="59"/>
      <c r="L16" s="59"/>
      <c r="M16" s="59" t="s">
        <v>86</v>
      </c>
      <c r="N16" s="65">
        <f>N9/(SQRT(N7*N8))</f>
        <v>-0.44966279165254069</v>
      </c>
      <c r="O16" s="59" t="s">
        <v>87</v>
      </c>
      <c r="P16" s="66">
        <f>N16*SQRT(N2-2)/(SQRT(1-N16^2))</f>
        <v>-4.1818029387865403</v>
      </c>
      <c r="Q16" s="64"/>
      <c r="R16" s="125"/>
      <c r="T16" s="59"/>
      <c r="Y16" s="17"/>
      <c r="Z16" s="17"/>
      <c r="AA16" s="17"/>
      <c r="AB16" s="17"/>
      <c r="AC16" s="17"/>
      <c r="AD16" s="17"/>
      <c r="AE16" s="17"/>
    </row>
    <row r="17" spans="2:38">
      <c r="B17" s="3">
        <v>56.092436974789912</v>
      </c>
      <c r="C17" s="3">
        <v>69.574329392774061</v>
      </c>
      <c r="D17" s="3">
        <v>38.100246507806084</v>
      </c>
      <c r="E17" s="3">
        <v>73.406574248281842</v>
      </c>
      <c r="F17" s="136"/>
      <c r="G17" s="59" t="str">
        <f>M28</f>
        <v>Source</v>
      </c>
      <c r="H17" s="59" t="str">
        <f t="shared" ref="H17:K19" si="1">N28</f>
        <v>D.F.</v>
      </c>
      <c r="I17" s="59" t="str">
        <f t="shared" si="1"/>
        <v>SS</v>
      </c>
      <c r="J17" s="59" t="str">
        <f t="shared" si="1"/>
        <v>MS</v>
      </c>
      <c r="K17" s="59" t="str">
        <f t="shared" si="1"/>
        <v>F (p)</v>
      </c>
      <c r="L17" s="59"/>
      <c r="M17" s="59" t="s">
        <v>88</v>
      </c>
      <c r="N17" s="66">
        <f>N2-2</f>
        <v>69</v>
      </c>
      <c r="O17" s="67" t="s">
        <v>89</v>
      </c>
      <c r="P17" s="65">
        <f>TDIST(ABS(P16),N17,2)</f>
        <v>8.3550020346732801E-5</v>
      </c>
      <c r="Q17" s="64"/>
      <c r="R17" s="127" t="s">
        <v>394</v>
      </c>
      <c r="T17" s="59"/>
      <c r="Y17" s="10"/>
      <c r="Z17" s="10"/>
      <c r="AA17" s="10"/>
      <c r="AB17" s="10"/>
      <c r="AC17" s="10"/>
      <c r="AD17" s="10"/>
      <c r="AE17" s="10"/>
      <c r="AI17" s="98"/>
      <c r="AJ17" s="98"/>
      <c r="AL17" s="98"/>
    </row>
    <row r="18" spans="2:38">
      <c r="B18" s="3">
        <v>38.79850746268658</v>
      </c>
      <c r="C18" s="3">
        <v>77.21721361837389</v>
      </c>
      <c r="D18" s="3">
        <v>34.111111111111114</v>
      </c>
      <c r="E18" s="3">
        <v>73.053493241956971</v>
      </c>
      <c r="F18" s="136"/>
      <c r="G18" s="59" t="str">
        <f>M29</f>
        <v>Regre</v>
      </c>
      <c r="H18" s="59">
        <f t="shared" si="1"/>
        <v>1</v>
      </c>
      <c r="I18" s="59">
        <f t="shared" si="1"/>
        <v>137.08616250464274</v>
      </c>
      <c r="J18" s="59">
        <f t="shared" si="1"/>
        <v>137.08616250464274</v>
      </c>
      <c r="K18" s="59">
        <f t="shared" si="1"/>
        <v>15.526000522428779</v>
      </c>
      <c r="L18" s="59"/>
      <c r="M18" s="59" t="s">
        <v>90</v>
      </c>
      <c r="N18" s="65">
        <f>O9/(SQRT(O7*O8))</f>
        <v>-0.41186753039576712</v>
      </c>
      <c r="O18" s="59" t="s">
        <v>91</v>
      </c>
      <c r="P18" s="66">
        <f>N18*SQRT(O2-2)/(SQRT(1-N18^2))</f>
        <v>-3.940304623049947</v>
      </c>
      <c r="Q18" s="64"/>
      <c r="R18" s="125"/>
      <c r="T18" s="59"/>
      <c r="Y18" s="10"/>
      <c r="Z18" s="10"/>
      <c r="AA18" s="10"/>
      <c r="AB18" s="10"/>
      <c r="AC18" s="10"/>
      <c r="AD18" s="10"/>
      <c r="AE18" s="10"/>
      <c r="AG18" s="143"/>
      <c r="AI18" s="98"/>
      <c r="AJ18" s="98"/>
      <c r="AK18" s="98"/>
      <c r="AL18" s="98"/>
    </row>
    <row r="19" spans="2:38">
      <c r="B19" s="3">
        <v>42.149758454106284</v>
      </c>
      <c r="C19" s="3">
        <v>67.898089956869995</v>
      </c>
      <c r="D19" s="3">
        <v>25.597471022128556</v>
      </c>
      <c r="E19" s="3">
        <v>77.519758952856918</v>
      </c>
      <c r="F19" s="136"/>
      <c r="G19" s="59" t="str">
        <f>M30</f>
        <v>Residual</v>
      </c>
      <c r="H19" s="59">
        <f t="shared" si="1"/>
        <v>76</v>
      </c>
      <c r="I19" s="59">
        <f t="shared" si="1"/>
        <v>671.03877365598873</v>
      </c>
      <c r="J19" s="59">
        <f t="shared" si="1"/>
        <v>8.8294575481051147</v>
      </c>
      <c r="K19" s="59">
        <f t="shared" si="1"/>
        <v>1.7930368089372954E-4</v>
      </c>
      <c r="L19" s="59"/>
      <c r="M19" s="59" t="s">
        <v>92</v>
      </c>
      <c r="N19" s="66">
        <f>O2-2</f>
        <v>76</v>
      </c>
      <c r="O19" s="60" t="s">
        <v>93</v>
      </c>
      <c r="P19" s="65">
        <f>TDIST(ABS(P18),N19,2)</f>
        <v>1.7930368089372954E-4</v>
      </c>
      <c r="Q19" s="61"/>
      <c r="R19" s="122" t="s">
        <v>395</v>
      </c>
      <c r="T19" s="59"/>
      <c r="Y19" s="20"/>
      <c r="AG19" s="143"/>
      <c r="AI19" s="98"/>
      <c r="AJ19" s="98"/>
      <c r="AK19" s="98"/>
      <c r="AL19" s="98"/>
    </row>
    <row r="20" spans="2:38">
      <c r="B20" s="3">
        <v>47.509433962264147</v>
      </c>
      <c r="C20" s="3">
        <v>76.096746182253725</v>
      </c>
      <c r="D20" s="3">
        <v>32.355996944232238</v>
      </c>
      <c r="E20" s="3">
        <v>69.727100139659925</v>
      </c>
      <c r="F20" s="136"/>
      <c r="G20" s="59" t="str">
        <f>M31</f>
        <v>Total</v>
      </c>
      <c r="H20" s="59">
        <f>N31</f>
        <v>77</v>
      </c>
      <c r="I20" s="59">
        <f>O31</f>
        <v>808.12493616063148</v>
      </c>
      <c r="J20" s="59" t="str">
        <f>P31</f>
        <v>-</v>
      </c>
      <c r="K20" s="59"/>
      <c r="L20" s="59"/>
      <c r="M20" s="59"/>
      <c r="N20" s="60"/>
      <c r="O20" s="60"/>
      <c r="P20" s="60"/>
      <c r="Q20" s="61"/>
      <c r="R20" s="125"/>
      <c r="T20" s="59"/>
      <c r="Y20" s="20"/>
      <c r="AG20" s="143"/>
      <c r="AI20" s="98"/>
      <c r="AJ20" s="98"/>
      <c r="AK20" s="98"/>
      <c r="AL20" s="98"/>
    </row>
    <row r="21" spans="2:38">
      <c r="B21" s="3">
        <v>38.529680365296805</v>
      </c>
      <c r="C21" s="3">
        <v>70.887854693994669</v>
      </c>
      <c r="D21" s="3">
        <v>33.822674418604649</v>
      </c>
      <c r="E21" s="3">
        <v>68.959990355475369</v>
      </c>
      <c r="F21" s="132"/>
      <c r="G21" s="59"/>
      <c r="H21" s="59"/>
      <c r="I21" s="59"/>
      <c r="J21" s="59"/>
      <c r="K21" s="59"/>
      <c r="L21" s="59"/>
      <c r="M21" s="68" t="s">
        <v>94</v>
      </c>
      <c r="N21" s="60"/>
      <c r="O21" s="60"/>
      <c r="P21" s="60"/>
      <c r="Q21" s="61"/>
      <c r="R21" s="127" t="s">
        <v>396</v>
      </c>
      <c r="T21" s="59"/>
      <c r="Y21" s="20"/>
      <c r="AG21" s="143"/>
    </row>
    <row r="22" spans="2:38">
      <c r="B22" s="3">
        <v>31.598667776852626</v>
      </c>
      <c r="C22" s="3">
        <v>72.874153425644565</v>
      </c>
      <c r="D22" s="3">
        <v>28.061874431301181</v>
      </c>
      <c r="E22" s="3">
        <v>70.729536013341885</v>
      </c>
      <c r="F22" s="136"/>
      <c r="G22" s="68" t="s">
        <v>102</v>
      </c>
      <c r="H22" s="59"/>
      <c r="I22" s="59"/>
      <c r="J22" s="59"/>
      <c r="K22" s="59"/>
      <c r="L22" s="59"/>
      <c r="M22" s="59" t="s">
        <v>95</v>
      </c>
      <c r="N22" s="59" t="s">
        <v>96</v>
      </c>
      <c r="O22" s="59" t="s">
        <v>21</v>
      </c>
      <c r="P22" s="59" t="s">
        <v>22</v>
      </c>
      <c r="Q22" s="64" t="s">
        <v>97</v>
      </c>
      <c r="R22" s="125"/>
      <c r="T22" s="59"/>
    </row>
    <row r="23" spans="2:38">
      <c r="B23" s="3">
        <v>50.700949367088604</v>
      </c>
      <c r="C23" s="3">
        <v>71.446251019983649</v>
      </c>
      <c r="D23" s="3">
        <v>27.798831385642739</v>
      </c>
      <c r="E23" s="3">
        <v>76.868172073086868</v>
      </c>
      <c r="F23" s="136"/>
      <c r="G23" s="59" t="str">
        <f t="shared" ref="G23:H37" si="2">M34</f>
        <v>F =</v>
      </c>
      <c r="H23" s="59">
        <f t="shared" si="2"/>
        <v>1.317410718666354</v>
      </c>
      <c r="I23" s="59" t="str">
        <f>O34</f>
        <v>D.F. =</v>
      </c>
      <c r="J23" s="59">
        <f>P34</f>
        <v>69</v>
      </c>
      <c r="K23" s="59">
        <f>Q34</f>
        <v>76</v>
      </c>
      <c r="L23" s="59"/>
      <c r="M23" s="59" t="s">
        <v>98</v>
      </c>
      <c r="N23" s="59">
        <v>1</v>
      </c>
      <c r="O23" s="59">
        <f>O25-O24</f>
        <v>203.4147036920408</v>
      </c>
      <c r="P23" s="59">
        <f>O23/N23</f>
        <v>203.4147036920408</v>
      </c>
      <c r="Q23" s="64">
        <f>P23/P24</f>
        <v>17.48747581884373</v>
      </c>
      <c r="R23" s="125"/>
      <c r="T23" s="59"/>
    </row>
    <row r="24" spans="2:38">
      <c r="B24" s="3">
        <v>52.718932443703075</v>
      </c>
      <c r="C24" s="3">
        <v>71.324061091114203</v>
      </c>
      <c r="D24" s="3">
        <v>25.619047619047617</v>
      </c>
      <c r="E24" s="3">
        <v>72.234156820622971</v>
      </c>
      <c r="F24" s="136"/>
      <c r="G24" s="59" t="str">
        <f t="shared" si="2"/>
        <v>p(F) =</v>
      </c>
      <c r="H24" s="128">
        <f t="shared" si="2"/>
        <v>0.12044879689951056</v>
      </c>
      <c r="I24" s="59"/>
      <c r="J24" s="124" t="s">
        <v>397</v>
      </c>
      <c r="K24" s="59"/>
      <c r="L24" s="59"/>
      <c r="M24" s="59" t="s">
        <v>17</v>
      </c>
      <c r="N24" s="59">
        <f>N25-N23</f>
        <v>69</v>
      </c>
      <c r="O24" s="59">
        <f>N8-(N9^2)/N7</f>
        <v>802.60951895794233</v>
      </c>
      <c r="P24" s="59">
        <f>O24/N24</f>
        <v>11.632022013883223</v>
      </c>
      <c r="Q24" s="64">
        <f>FDIST(Q23,N23,N24)</f>
        <v>8.3550020346733194E-5</v>
      </c>
      <c r="R24" s="125"/>
      <c r="T24" s="59"/>
    </row>
    <row r="25" spans="2:38">
      <c r="B25" s="3">
        <v>49.776119402985081</v>
      </c>
      <c r="C25" s="3">
        <v>71.765845115864479</v>
      </c>
      <c r="D25" s="3">
        <v>26.418316831683168</v>
      </c>
      <c r="E25" s="3">
        <v>70.852764057679465</v>
      </c>
      <c r="F25" s="136"/>
      <c r="G25" s="68" t="s">
        <v>106</v>
      </c>
      <c r="H25" s="59"/>
      <c r="I25" s="59"/>
      <c r="J25" s="59"/>
      <c r="K25" s="59"/>
      <c r="L25" s="59"/>
      <c r="M25" s="59" t="s">
        <v>18</v>
      </c>
      <c r="N25" s="59">
        <f>N2-1</f>
        <v>70</v>
      </c>
      <c r="O25" s="59">
        <f>N8</f>
        <v>1006.0242226499831</v>
      </c>
      <c r="P25" s="59" t="s">
        <v>99</v>
      </c>
      <c r="Q25" s="61"/>
      <c r="R25" s="125"/>
      <c r="T25" s="59"/>
    </row>
    <row r="26" spans="2:38">
      <c r="B26" s="3">
        <v>45.860377358490567</v>
      </c>
      <c r="C26" s="3">
        <v>70.880403942607359</v>
      </c>
      <c r="D26" s="3">
        <v>29.304239401496261</v>
      </c>
      <c r="E26" s="3">
        <v>73.499724319162581</v>
      </c>
      <c r="F26" s="136"/>
      <c r="G26" s="59" t="str">
        <f t="shared" si="2"/>
        <v>F =</v>
      </c>
      <c r="H26" s="59">
        <f t="shared" si="2"/>
        <v>0.25998942286546656</v>
      </c>
      <c r="I26" s="59" t="str">
        <f>O37</f>
        <v>D.F. = 1,</v>
      </c>
      <c r="J26" s="59">
        <f>P37</f>
        <v>145</v>
      </c>
      <c r="K26" s="59"/>
      <c r="L26" s="59"/>
      <c r="M26" s="59"/>
      <c r="N26" s="60"/>
      <c r="O26" s="60"/>
      <c r="P26" s="60"/>
      <c r="Q26" s="61"/>
      <c r="R26" s="125"/>
      <c r="T26" s="59"/>
    </row>
    <row r="27" spans="2:38">
      <c r="B27" s="3">
        <v>44.117647058823529</v>
      </c>
      <c r="C27" s="3">
        <v>67.412481262232305</v>
      </c>
      <c r="D27" s="3">
        <v>26.5</v>
      </c>
      <c r="E27" s="3">
        <v>75.952292899408278</v>
      </c>
      <c r="F27" s="132"/>
      <c r="G27" s="59" t="str">
        <f t="shared" si="2"/>
        <v>p(F) =</v>
      </c>
      <c r="H27" s="128">
        <f t="shared" si="2"/>
        <v>0.61090265129576871</v>
      </c>
      <c r="I27" s="59"/>
      <c r="J27" s="124" t="s">
        <v>398</v>
      </c>
      <c r="K27" s="59"/>
      <c r="L27" s="59"/>
      <c r="M27" s="68" t="s">
        <v>100</v>
      </c>
      <c r="N27" s="60"/>
      <c r="O27" s="60"/>
      <c r="P27" s="60"/>
      <c r="Q27" s="61"/>
      <c r="R27" s="127" t="s">
        <v>399</v>
      </c>
      <c r="T27" s="59"/>
    </row>
    <row r="28" spans="2:38">
      <c r="B28" s="3">
        <v>48.085854456255113</v>
      </c>
      <c r="C28" s="3">
        <v>73.886282348428495</v>
      </c>
      <c r="D28" s="3">
        <v>27.964285714285715</v>
      </c>
      <c r="E28" s="3">
        <v>73.169864960909734</v>
      </c>
      <c r="F28" s="136"/>
      <c r="G28" s="68" t="s">
        <v>108</v>
      </c>
      <c r="H28" s="59"/>
      <c r="I28" s="59"/>
      <c r="J28" s="59"/>
      <c r="K28" s="59"/>
      <c r="L28" s="59"/>
      <c r="M28" s="59" t="s">
        <v>95</v>
      </c>
      <c r="N28" s="59" t="s">
        <v>101</v>
      </c>
      <c r="O28" s="59" t="s">
        <v>21</v>
      </c>
      <c r="P28" s="59" t="s">
        <v>22</v>
      </c>
      <c r="Q28" s="64" t="s">
        <v>97</v>
      </c>
      <c r="R28" s="125"/>
      <c r="T28" s="59"/>
    </row>
    <row r="29" spans="2:38">
      <c r="B29" s="3">
        <v>30.464062500000001</v>
      </c>
      <c r="C29" s="3">
        <v>77.1653087436991</v>
      </c>
      <c r="D29" s="3">
        <v>15.125628140703519</v>
      </c>
      <c r="E29" s="3">
        <v>72.002397213919849</v>
      </c>
      <c r="F29" s="136"/>
      <c r="G29" s="59" t="str">
        <f t="shared" si="2"/>
        <v>F =</v>
      </c>
      <c r="H29" s="59">
        <f t="shared" si="2"/>
        <v>0.59334473934157184</v>
      </c>
      <c r="I29" s="59" t="str">
        <f>O40</f>
        <v>D.F. = 1,</v>
      </c>
      <c r="J29" s="59">
        <f>P40</f>
        <v>146</v>
      </c>
      <c r="K29" s="59"/>
      <c r="L29" s="59"/>
      <c r="M29" s="59" t="s">
        <v>98</v>
      </c>
      <c r="N29" s="59">
        <f>1</f>
        <v>1</v>
      </c>
      <c r="O29" s="59">
        <f>O31-O30</f>
        <v>137.08616250464274</v>
      </c>
      <c r="P29" s="59">
        <f>O29/N29</f>
        <v>137.08616250464274</v>
      </c>
      <c r="Q29" s="64">
        <f>P29/P30</f>
        <v>15.526000522428779</v>
      </c>
      <c r="R29" s="125"/>
      <c r="T29" s="59"/>
    </row>
    <row r="30" spans="2:38">
      <c r="B30" s="3">
        <v>38.632075471698109</v>
      </c>
      <c r="C30" s="3">
        <v>68.445524200406538</v>
      </c>
      <c r="D30" s="3">
        <v>34.792176039119809</v>
      </c>
      <c r="E30" s="3">
        <v>67.876336625694861</v>
      </c>
      <c r="F30" s="136"/>
      <c r="G30" s="59" t="str">
        <f t="shared" si="2"/>
        <v>p(F) =</v>
      </c>
      <c r="H30" s="128">
        <f t="shared" si="2"/>
        <v>0.44237325935594762</v>
      </c>
      <c r="I30" s="59"/>
      <c r="J30" s="124" t="s">
        <v>400</v>
      </c>
      <c r="K30" s="59"/>
      <c r="L30" s="59"/>
      <c r="M30" s="59" t="s">
        <v>17</v>
      </c>
      <c r="N30" s="59">
        <f>N31-N29</f>
        <v>76</v>
      </c>
      <c r="O30" s="59">
        <f>O8-(O9^2)/O7</f>
        <v>671.03877365598873</v>
      </c>
      <c r="P30" s="59">
        <f>O30/N30</f>
        <v>8.8294575481051147</v>
      </c>
      <c r="Q30" s="64">
        <f>FDIST(Q29,N29,N30)</f>
        <v>1.7930368089372954E-4</v>
      </c>
      <c r="R30" s="125"/>
      <c r="T30" s="59"/>
    </row>
    <row r="31" spans="2:38">
      <c r="B31" s="3">
        <v>43.413043478260867</v>
      </c>
      <c r="C31" s="3">
        <v>68.840883311357388</v>
      </c>
      <c r="D31" s="3">
        <v>34.761306532663312</v>
      </c>
      <c r="E31" s="3">
        <v>70.212060008369107</v>
      </c>
      <c r="F31" s="136"/>
      <c r="G31" s="68" t="s">
        <v>401</v>
      </c>
      <c r="H31" s="59"/>
      <c r="I31" s="59"/>
      <c r="J31" s="59"/>
      <c r="K31" s="59"/>
      <c r="L31" s="59"/>
      <c r="M31" s="59" t="s">
        <v>18</v>
      </c>
      <c r="N31" s="59">
        <f>O2-1</f>
        <v>77</v>
      </c>
      <c r="O31" s="59">
        <f>O8</f>
        <v>808.12493616063148</v>
      </c>
      <c r="P31" s="59" t="s">
        <v>99</v>
      </c>
      <c r="Q31" s="61"/>
      <c r="R31" s="125"/>
      <c r="T31" s="59"/>
    </row>
    <row r="32" spans="2:38">
      <c r="B32" s="3">
        <v>40.443983402489621</v>
      </c>
      <c r="C32" s="3">
        <v>68.14010804039772</v>
      </c>
      <c r="D32" s="3">
        <v>33.364667747163701</v>
      </c>
      <c r="E32" s="3">
        <v>72.411070997420708</v>
      </c>
      <c r="F32" s="136"/>
      <c r="G32" s="59" t="s">
        <v>402</v>
      </c>
      <c r="H32" s="128">
        <f t="shared" si="2"/>
        <v>0.48963568827238468</v>
      </c>
      <c r="I32" s="59" t="str">
        <f>O43</f>
        <v>V(d) =</v>
      </c>
      <c r="J32" s="129">
        <f>P43</f>
        <v>0.40611205488426066</v>
      </c>
      <c r="K32" s="124" t="s">
        <v>403</v>
      </c>
      <c r="M32" s="59"/>
      <c r="N32" s="59"/>
      <c r="O32" s="59"/>
      <c r="P32" s="59"/>
      <c r="Q32" s="61"/>
      <c r="R32" s="125"/>
      <c r="T32" s="59"/>
    </row>
    <row r="33" spans="2:20">
      <c r="B33" s="3">
        <v>28.223440712816995</v>
      </c>
      <c r="C33" s="3">
        <v>81.927967818333343</v>
      </c>
      <c r="D33" s="3">
        <v>5.9950617283950622</v>
      </c>
      <c r="E33" s="3">
        <v>82.099608140563774</v>
      </c>
      <c r="F33" s="132"/>
      <c r="G33" s="59" t="str">
        <f t="shared" si="2"/>
        <v>t =</v>
      </c>
      <c r="H33" s="129">
        <f t="shared" si="2"/>
        <v>0.76833412824873693</v>
      </c>
      <c r="I33" s="59" t="str">
        <f>O44</f>
        <v>df =</v>
      </c>
      <c r="J33" s="59">
        <f>P44</f>
        <v>145</v>
      </c>
      <c r="K33" s="59"/>
      <c r="L33" s="59"/>
      <c r="M33" s="68" t="s">
        <v>102</v>
      </c>
      <c r="N33" s="59"/>
      <c r="O33" s="59"/>
      <c r="P33" s="59"/>
      <c r="Q33" s="61"/>
      <c r="R33" s="125"/>
      <c r="T33" s="59"/>
    </row>
    <row r="34" spans="2:20">
      <c r="B34" s="3">
        <v>39.122497998398721</v>
      </c>
      <c r="C34" s="3">
        <v>74.067281151041385</v>
      </c>
      <c r="D34" s="3">
        <v>40.568828213879414</v>
      </c>
      <c r="E34" s="3">
        <v>76.784620702677088</v>
      </c>
      <c r="F34" s="136"/>
      <c r="G34" s="59" t="str">
        <f t="shared" si="2"/>
        <v>p(t) =</v>
      </c>
      <c r="H34" s="128">
        <f t="shared" si="2"/>
        <v>0.22176912041500907</v>
      </c>
      <c r="I34" s="66" t="str">
        <f>O45</f>
        <v>(one-sided)</v>
      </c>
      <c r="J34" s="59"/>
      <c r="K34" s="124" t="s">
        <v>404</v>
      </c>
      <c r="L34" s="59"/>
      <c r="M34" s="59" t="s">
        <v>103</v>
      </c>
      <c r="N34" s="66">
        <f>IF(P24/P30&lt;1,P30/P24,P24/P30)</f>
        <v>1.317410718666354</v>
      </c>
      <c r="O34" s="59" t="s">
        <v>104</v>
      </c>
      <c r="P34" s="59">
        <f>IF(P24/P30&lt;1,N30,N24)</f>
        <v>69</v>
      </c>
      <c r="Q34" s="69">
        <f>IF(P30/P24&lt;1,N30,N24)</f>
        <v>76</v>
      </c>
      <c r="R34" s="125"/>
      <c r="T34" s="59"/>
    </row>
    <row r="35" spans="2:20">
      <c r="B35" s="3">
        <v>48.40139009556907</v>
      </c>
      <c r="C35" s="3">
        <v>71.420857873348083</v>
      </c>
      <c r="D35" s="3">
        <v>32.807142857142857</v>
      </c>
      <c r="E35" s="3">
        <v>75.927466741879385</v>
      </c>
      <c r="F35" s="136"/>
      <c r="G35" s="130" t="s">
        <v>405</v>
      </c>
      <c r="H35" s="59"/>
      <c r="I35" s="59"/>
      <c r="J35" s="59"/>
      <c r="K35" s="131">
        <v>90</v>
      </c>
      <c r="L35" s="124" t="s">
        <v>406</v>
      </c>
      <c r="M35" s="70" t="s">
        <v>105</v>
      </c>
      <c r="N35" s="65">
        <f>FDIST(N34,P34,Q34)</f>
        <v>0.12044879689951056</v>
      </c>
      <c r="O35" s="59"/>
      <c r="P35" s="59"/>
      <c r="Q35" s="61"/>
      <c r="R35" s="127" t="s">
        <v>407</v>
      </c>
      <c r="T35" s="59"/>
    </row>
    <row r="36" spans="2:20">
      <c r="B36" s="3">
        <v>39.099650349650354</v>
      </c>
      <c r="C36" s="3">
        <v>72.642018187204314</v>
      </c>
      <c r="D36" s="3">
        <v>32.91041162227603</v>
      </c>
      <c r="E36" s="3">
        <v>69.902545294994013</v>
      </c>
      <c r="F36" s="132"/>
      <c r="G36" s="59" t="str">
        <f t="shared" si="2"/>
        <v>Conf. interval ±</v>
      </c>
      <c r="H36" s="128">
        <f>O47</f>
        <v>1.0549547400521213</v>
      </c>
      <c r="I36" s="66" t="str">
        <f>P47</f>
        <v>(2-sided)</v>
      </c>
      <c r="K36" s="124" t="s">
        <v>408</v>
      </c>
      <c r="L36" s="59"/>
      <c r="M36" s="68" t="s">
        <v>106</v>
      </c>
      <c r="N36" s="60"/>
      <c r="O36" s="60"/>
      <c r="P36" s="60"/>
      <c r="Q36" s="61"/>
      <c r="R36" s="122" t="s">
        <v>409</v>
      </c>
      <c r="T36" s="59"/>
    </row>
    <row r="37" spans="2:20">
      <c r="B37" s="3">
        <v>30.890354492992579</v>
      </c>
      <c r="C37" s="3">
        <v>70.483305203201994</v>
      </c>
      <c r="D37" s="3">
        <v>34.69992205767732</v>
      </c>
      <c r="E37" s="3">
        <v>76.446413978823614</v>
      </c>
      <c r="F37" s="136"/>
      <c r="G37" s="59" t="str">
        <f t="shared" si="2"/>
        <v>Lower conf. limit</v>
      </c>
      <c r="H37" s="128">
        <f>O48</f>
        <v>-0.33079573853567767</v>
      </c>
      <c r="I37" s="66" t="str">
        <f>P48</f>
        <v>(1-sided)</v>
      </c>
      <c r="K37" s="124" t="s">
        <v>410</v>
      </c>
      <c r="L37" s="59"/>
      <c r="M37" s="59" t="s">
        <v>103</v>
      </c>
      <c r="N37" s="66">
        <f>((Q8-(Q9^2)/Q7)-O24-O30)/((O24+O30)/(N24+N30))</f>
        <v>0.25998942286546656</v>
      </c>
      <c r="O37" s="59" t="s">
        <v>107</v>
      </c>
      <c r="P37" s="66">
        <f>N30+N24</f>
        <v>145</v>
      </c>
      <c r="Q37" s="61"/>
      <c r="R37" s="125"/>
      <c r="T37" s="59"/>
    </row>
    <row r="38" spans="2:20">
      <c r="B38" s="3">
        <v>25.224000000000004</v>
      </c>
      <c r="C38" s="3">
        <v>76.254829408938022</v>
      </c>
      <c r="D38" s="3">
        <v>34.453662842012356</v>
      </c>
      <c r="E38" s="3">
        <v>70.43171372313995</v>
      </c>
      <c r="F38" s="136"/>
      <c r="G38" s="59"/>
      <c r="H38" s="59"/>
      <c r="I38" s="59"/>
      <c r="J38" s="59"/>
      <c r="K38" s="59"/>
      <c r="L38" s="59"/>
      <c r="M38" s="70" t="s">
        <v>105</v>
      </c>
      <c r="N38" s="65">
        <f>FDIST(N37,1,P37)</f>
        <v>0.61090265129576871</v>
      </c>
      <c r="O38" s="59"/>
      <c r="P38" s="66"/>
      <c r="Q38" s="61"/>
      <c r="R38" s="127" t="s">
        <v>407</v>
      </c>
      <c r="T38" s="59"/>
    </row>
    <row r="39" spans="2:20">
      <c r="B39" s="3">
        <v>36.223709369024853</v>
      </c>
      <c r="C39" s="3">
        <v>70.036440210656423</v>
      </c>
      <c r="D39" s="3">
        <v>44.39641943734015</v>
      </c>
      <c r="E39" s="3">
        <v>63.953949932971419</v>
      </c>
      <c r="F39" s="132"/>
      <c r="G39" s="59"/>
      <c r="H39" s="59"/>
      <c r="I39" s="59"/>
      <c r="J39" s="59"/>
      <c r="K39" s="59"/>
      <c r="L39" s="59"/>
      <c r="M39" s="68" t="s">
        <v>108</v>
      </c>
      <c r="N39" s="66"/>
      <c r="O39" s="60"/>
      <c r="P39" s="60"/>
      <c r="Q39" s="61"/>
      <c r="R39" s="122" t="s">
        <v>413</v>
      </c>
      <c r="T39" s="59"/>
    </row>
    <row r="40" spans="2:20">
      <c r="B40" s="3">
        <v>38.313014827018129</v>
      </c>
      <c r="C40" s="3">
        <v>70.616685054939879</v>
      </c>
      <c r="D40" s="3">
        <v>41.13101604278075</v>
      </c>
      <c r="E40" s="3">
        <v>72.419448327713212</v>
      </c>
      <c r="F40" s="136"/>
      <c r="G40" s="59"/>
      <c r="H40" s="59"/>
      <c r="I40" s="59"/>
      <c r="J40" s="59"/>
      <c r="K40" s="59"/>
      <c r="L40" s="59"/>
      <c r="M40" s="59" t="s">
        <v>103</v>
      </c>
      <c r="N40" s="66">
        <f>((P8-(P9^2)/P7)-(Q8-(Q9^2)/Q7))/(((Q8-(Q9^2)/Q7)/(P2-3)))</f>
        <v>0.59334473934157184</v>
      </c>
      <c r="O40" s="59" t="s">
        <v>107</v>
      </c>
      <c r="P40" s="66">
        <f>N30+N24+1</f>
        <v>146</v>
      </c>
      <c r="Q40" s="61"/>
      <c r="R40" s="125"/>
      <c r="T40" s="59"/>
    </row>
    <row r="41" spans="2:20">
      <c r="B41" s="3">
        <v>40.838274932614553</v>
      </c>
      <c r="C41" s="3">
        <v>67.558882160409823</v>
      </c>
      <c r="D41" s="3">
        <v>31.234991423670671</v>
      </c>
      <c r="E41" s="3">
        <v>76.15338991076203</v>
      </c>
      <c r="F41" s="136"/>
      <c r="G41" s="59"/>
      <c r="H41" s="59"/>
      <c r="I41" s="59"/>
      <c r="J41" s="59"/>
      <c r="K41" s="59"/>
      <c r="L41" s="59"/>
      <c r="M41" s="70" t="s">
        <v>105</v>
      </c>
      <c r="N41" s="65">
        <f>FDIST(N40,1,P40)</f>
        <v>0.44237325935594762</v>
      </c>
      <c r="O41" s="59"/>
      <c r="P41" s="66"/>
      <c r="Q41" s="61"/>
      <c r="R41" s="127" t="s">
        <v>414</v>
      </c>
      <c r="T41" s="59"/>
    </row>
    <row r="42" spans="2:20">
      <c r="B42" s="3">
        <v>35.972222222222221</v>
      </c>
      <c r="C42" s="3">
        <v>79.781324391275461</v>
      </c>
      <c r="D42" s="3">
        <v>38.376377952755909</v>
      </c>
      <c r="E42" s="3">
        <v>72.653691726034239</v>
      </c>
      <c r="F42" s="132"/>
      <c r="G42" s="59"/>
      <c r="H42" s="59"/>
      <c r="I42" s="59"/>
      <c r="J42" s="59"/>
      <c r="K42" s="59"/>
      <c r="L42" s="59"/>
      <c r="M42" s="68" t="s">
        <v>117</v>
      </c>
      <c r="N42" s="60"/>
      <c r="O42" s="60"/>
      <c r="P42" s="60"/>
      <c r="Q42" s="61"/>
      <c r="R42" s="127" t="s">
        <v>415</v>
      </c>
      <c r="T42" s="59"/>
    </row>
    <row r="43" spans="2:20">
      <c r="B43" s="3">
        <v>56.827004219409282</v>
      </c>
      <c r="C43" s="3">
        <v>74.323288402825483</v>
      </c>
      <c r="D43" s="3">
        <v>41.094224924012153</v>
      </c>
      <c r="E43" s="3">
        <v>69.52145668319244</v>
      </c>
      <c r="F43" s="136"/>
      <c r="G43" s="59"/>
      <c r="H43" s="59"/>
      <c r="I43" s="59"/>
      <c r="J43" s="59"/>
      <c r="K43" s="59"/>
      <c r="L43" s="59"/>
      <c r="M43" s="70" t="s">
        <v>109</v>
      </c>
      <c r="N43" s="65">
        <f>N6-O6-Q14*(N4-O4)</f>
        <v>0.48963568827238468</v>
      </c>
      <c r="O43" s="59" t="s">
        <v>110</v>
      </c>
      <c r="P43" s="66">
        <f>Q10*(1/N2+1/O2+((N4-O4)^2)/(N7+O7))</f>
        <v>0.40611205488426066</v>
      </c>
      <c r="Q43" s="61"/>
      <c r="R43" s="122" t="s">
        <v>416</v>
      </c>
      <c r="T43" s="59"/>
    </row>
    <row r="44" spans="2:20">
      <c r="B44" s="3">
        <v>52.850630455868099</v>
      </c>
      <c r="C44" s="3">
        <v>64.479012932087471</v>
      </c>
      <c r="D44" s="3">
        <v>38.906174819566964</v>
      </c>
      <c r="E44" s="3">
        <v>74.277699960575248</v>
      </c>
      <c r="F44" s="136"/>
      <c r="G44" s="59"/>
      <c r="H44" s="59"/>
      <c r="I44" s="59"/>
      <c r="J44" s="59"/>
      <c r="K44" s="59"/>
      <c r="L44" s="59"/>
      <c r="M44" s="59" t="s">
        <v>111</v>
      </c>
      <c r="N44" s="66">
        <f>N43/SQRT(P43)</f>
        <v>0.76833412824873693</v>
      </c>
      <c r="O44" s="59" t="s">
        <v>112</v>
      </c>
      <c r="P44" s="66">
        <f>N2+O2-4</f>
        <v>145</v>
      </c>
      <c r="Q44" s="61"/>
      <c r="R44" s="125"/>
      <c r="T44" s="59"/>
    </row>
    <row r="45" spans="2:20">
      <c r="B45" s="3">
        <v>49.505893909626728</v>
      </c>
      <c r="C45" s="3">
        <v>80.112252106746197</v>
      </c>
      <c r="D45" s="3">
        <v>45.158653846153847</v>
      </c>
      <c r="E45" s="3">
        <v>74.704341980092821</v>
      </c>
      <c r="F45" s="136"/>
      <c r="G45" s="59"/>
      <c r="H45" s="59"/>
      <c r="I45" s="59"/>
      <c r="J45" s="59"/>
      <c r="K45" s="59"/>
      <c r="L45" s="59"/>
      <c r="M45" s="70" t="s">
        <v>113</v>
      </c>
      <c r="N45" s="65">
        <f>TDIST(ABS(N44),P44,1)</f>
        <v>0.22176912041500907</v>
      </c>
      <c r="O45" s="60" t="s">
        <v>114</v>
      </c>
      <c r="P45" s="60"/>
      <c r="Q45" s="61"/>
      <c r="R45" s="127" t="s">
        <v>417</v>
      </c>
      <c r="T45" s="59"/>
    </row>
    <row r="46" spans="2:20">
      <c r="B46" s="3">
        <v>68.39028776978418</v>
      </c>
      <c r="C46" s="3">
        <v>64.08210675262589</v>
      </c>
      <c r="D46" s="3">
        <v>44.282982791587003</v>
      </c>
      <c r="E46" s="3">
        <v>74.622355366496222</v>
      </c>
      <c r="F46" s="138"/>
      <c r="G46" s="59"/>
      <c r="H46" s="59"/>
      <c r="I46" s="59"/>
      <c r="J46" s="59"/>
      <c r="K46" s="59"/>
      <c r="L46" s="59"/>
      <c r="M46" s="65" t="s">
        <v>115</v>
      </c>
      <c r="N46" s="71"/>
      <c r="O46" s="72"/>
      <c r="P46" s="72"/>
      <c r="Q46" s="131">
        <f>K35</f>
        <v>90</v>
      </c>
      <c r="R46" s="139" t="s">
        <v>420</v>
      </c>
      <c r="T46" s="59"/>
    </row>
    <row r="47" spans="2:20">
      <c r="B47" s="3">
        <v>41.032689450222875</v>
      </c>
      <c r="C47" s="3">
        <v>73.553256634432714</v>
      </c>
      <c r="D47" s="3">
        <v>28.944349315068493</v>
      </c>
      <c r="E47" s="3">
        <v>73.717693675365524</v>
      </c>
      <c r="F47" s="138"/>
      <c r="G47" s="59"/>
      <c r="H47" s="59"/>
      <c r="I47" s="59"/>
      <c r="J47" s="59"/>
      <c r="K47" s="59"/>
      <c r="L47" s="59"/>
      <c r="M47" s="65" t="s">
        <v>125</v>
      </c>
      <c r="N47" s="71"/>
      <c r="O47" s="73">
        <f>TINV((100-Q46)/100,P44)*SQRT(P43)</f>
        <v>1.0549547400521213</v>
      </c>
      <c r="P47" s="60" t="s">
        <v>118</v>
      </c>
      <c r="Q47" s="60"/>
      <c r="R47" s="139" t="s">
        <v>421</v>
      </c>
      <c r="T47" s="59"/>
    </row>
    <row r="48" spans="2:20">
      <c r="B48" s="3">
        <v>63.76718606782768</v>
      </c>
      <c r="C48" s="3">
        <v>68.871625840004171</v>
      </c>
      <c r="D48" s="3">
        <v>22.570909090909094</v>
      </c>
      <c r="E48" s="3">
        <v>74.684507668370742</v>
      </c>
      <c r="F48" s="138"/>
      <c r="G48" s="59"/>
      <c r="H48" s="59"/>
      <c r="I48" s="59"/>
      <c r="J48" s="59"/>
      <c r="K48" s="59"/>
      <c r="L48" s="59"/>
      <c r="M48" s="65" t="s">
        <v>116</v>
      </c>
      <c r="N48" s="71"/>
      <c r="O48" s="73">
        <f>N43-TINV(2*(100-Q46)/100,P44)*SQRT(P43)</f>
        <v>-0.33079573853567767</v>
      </c>
      <c r="P48" s="60" t="s">
        <v>119</v>
      </c>
      <c r="Q48" s="60"/>
      <c r="R48" s="139" t="s">
        <v>422</v>
      </c>
      <c r="T48" s="59"/>
    </row>
    <row r="49" spans="2:20">
      <c r="B49" s="3">
        <v>52.757041447217766</v>
      </c>
      <c r="C49" s="3">
        <v>76.550325157629928</v>
      </c>
      <c r="D49" s="3">
        <v>25.02618657937807</v>
      </c>
      <c r="E49" s="3">
        <v>75.235645151087013</v>
      </c>
      <c r="G49" s="59"/>
      <c r="H49" s="59"/>
      <c r="I49" s="59"/>
      <c r="J49" s="59"/>
      <c r="K49" s="59"/>
      <c r="L49" s="59"/>
      <c r="M49" s="59"/>
      <c r="N49" s="60"/>
      <c r="O49" s="60"/>
      <c r="P49" s="60"/>
      <c r="Q49" s="60"/>
      <c r="R49" s="60"/>
      <c r="T49" s="59"/>
    </row>
    <row r="50" spans="2:20">
      <c r="B50" s="3">
        <v>47.464595375722546</v>
      </c>
      <c r="C50" s="3">
        <v>77.240572399460774</v>
      </c>
      <c r="D50" s="3">
        <v>24.093061224489798</v>
      </c>
      <c r="E50" s="3">
        <v>76.764681724846014</v>
      </c>
      <c r="G50" s="59"/>
      <c r="H50" s="59"/>
      <c r="I50" s="59"/>
      <c r="J50" s="59"/>
      <c r="K50" s="59"/>
      <c r="L50" s="59"/>
      <c r="M50" s="59"/>
      <c r="N50" s="60"/>
      <c r="O50" s="60"/>
      <c r="P50" s="60"/>
      <c r="Q50" s="60"/>
      <c r="R50" s="60"/>
      <c r="T50" s="59"/>
    </row>
    <row r="51" spans="2:20">
      <c r="B51" s="3">
        <v>67.936082474226808</v>
      </c>
      <c r="C51" s="3">
        <v>66.087922392405488</v>
      </c>
      <c r="D51" s="3">
        <v>30.832730560578661</v>
      </c>
      <c r="E51" s="3">
        <v>71.383471884337013</v>
      </c>
      <c r="G51" s="59"/>
      <c r="H51" s="59"/>
      <c r="I51" s="59"/>
      <c r="J51" s="59"/>
      <c r="K51" s="59"/>
      <c r="L51" s="59"/>
      <c r="M51" s="59"/>
      <c r="N51" s="60"/>
      <c r="O51" s="60"/>
      <c r="P51" s="60"/>
      <c r="Q51" s="60"/>
      <c r="R51" s="60"/>
      <c r="T51" s="59"/>
    </row>
    <row r="52" spans="2:20">
      <c r="B52" s="3">
        <v>52.605063291139238</v>
      </c>
      <c r="C52" s="3">
        <v>74.741467558507949</v>
      </c>
      <c r="D52" s="3">
        <v>34.414168937329698</v>
      </c>
      <c r="E52" s="3">
        <v>68.217679613602158</v>
      </c>
      <c r="G52" s="59"/>
      <c r="H52" s="59"/>
      <c r="I52" s="59"/>
      <c r="J52" s="59"/>
      <c r="K52" s="59"/>
      <c r="L52" s="59"/>
      <c r="M52" s="59"/>
      <c r="N52" s="60"/>
      <c r="O52" s="60"/>
      <c r="P52" s="60"/>
      <c r="Q52" s="60"/>
      <c r="R52" s="60"/>
      <c r="T52" s="59"/>
    </row>
    <row r="53" spans="2:20">
      <c r="B53" s="3">
        <v>44.8926014319809</v>
      </c>
      <c r="C53" s="3">
        <v>69.207128978981359</v>
      </c>
      <c r="D53" s="3">
        <v>38.361064891846915</v>
      </c>
      <c r="E53" s="3">
        <v>70.107227722945154</v>
      </c>
      <c r="G53" s="59"/>
      <c r="H53" s="59"/>
      <c r="I53" s="59"/>
      <c r="J53" s="59"/>
      <c r="K53" s="59"/>
      <c r="L53" s="59"/>
      <c r="M53" s="59"/>
      <c r="N53" s="60"/>
      <c r="O53" s="60"/>
      <c r="P53" s="60"/>
      <c r="Q53" s="60"/>
      <c r="R53" s="60"/>
      <c r="T53" s="59"/>
    </row>
    <row r="54" spans="2:20">
      <c r="B54" s="3">
        <v>49.465648854961835</v>
      </c>
      <c r="C54" s="3">
        <v>72.363381173432572</v>
      </c>
      <c r="D54" s="3">
        <v>46.53278070836474</v>
      </c>
      <c r="E54" s="3">
        <v>75.311944809356746</v>
      </c>
      <c r="G54" s="59"/>
      <c r="H54" s="59"/>
      <c r="I54" s="59"/>
      <c r="J54" s="59"/>
      <c r="K54" s="59"/>
      <c r="L54" s="59"/>
      <c r="M54" s="59"/>
      <c r="N54" s="60"/>
      <c r="O54" s="60"/>
      <c r="P54" s="60"/>
      <c r="Q54" s="60"/>
      <c r="R54" s="60"/>
      <c r="T54" s="59"/>
    </row>
    <row r="55" spans="2:20">
      <c r="B55" s="3">
        <v>50.62124248496994</v>
      </c>
      <c r="C55" s="3">
        <v>74.633444730913595</v>
      </c>
      <c r="D55" s="3">
        <v>39.73770491803279</v>
      </c>
      <c r="E55" s="3">
        <v>72.964712420116697</v>
      </c>
      <c r="G55" s="59"/>
      <c r="H55" s="59"/>
      <c r="I55" s="59"/>
      <c r="J55" s="59"/>
      <c r="K55" s="59"/>
      <c r="L55" s="59"/>
      <c r="M55" s="59"/>
      <c r="N55" s="60"/>
      <c r="O55" s="60"/>
      <c r="P55" s="60"/>
      <c r="Q55" s="60"/>
      <c r="R55" s="60"/>
      <c r="T55" s="59"/>
    </row>
    <row r="56" spans="2:20">
      <c r="B56" s="3">
        <v>45.10125142207054</v>
      </c>
      <c r="C56" s="3">
        <v>76.989649773080359</v>
      </c>
      <c r="D56" s="3">
        <v>28.682514101531023</v>
      </c>
      <c r="E56" s="3">
        <v>71.954544712394082</v>
      </c>
      <c r="G56" s="59"/>
      <c r="H56" s="59"/>
      <c r="I56" s="59"/>
      <c r="J56" s="59"/>
      <c r="K56" s="59"/>
      <c r="L56" s="59"/>
      <c r="M56" s="59"/>
      <c r="N56" s="60"/>
      <c r="O56" s="60"/>
      <c r="P56" s="60"/>
      <c r="Q56" s="60"/>
      <c r="R56" s="60"/>
      <c r="T56" s="59"/>
    </row>
    <row r="57" spans="2:20">
      <c r="B57" s="3">
        <v>45.025553662691657</v>
      </c>
      <c r="C57" s="3">
        <v>73.548562154118898</v>
      </c>
      <c r="D57" s="3">
        <v>38.331163547599672</v>
      </c>
      <c r="E57" s="3">
        <v>74.388083485552912</v>
      </c>
      <c r="G57" s="59"/>
      <c r="H57" s="59"/>
      <c r="I57" s="59"/>
      <c r="J57" s="59"/>
      <c r="K57" s="59"/>
      <c r="L57" s="59"/>
      <c r="M57" s="59"/>
      <c r="N57" s="60"/>
      <c r="O57" s="60"/>
      <c r="P57" s="60"/>
      <c r="Q57" s="60"/>
      <c r="R57" s="60"/>
      <c r="T57" s="59"/>
    </row>
    <row r="58" spans="2:20">
      <c r="B58" s="3">
        <v>42.831460674157299</v>
      </c>
      <c r="C58" s="3">
        <v>75.973783008731175</v>
      </c>
      <c r="D58" s="3">
        <v>37.657657657657651</v>
      </c>
      <c r="E58" s="3">
        <v>76.167667788183095</v>
      </c>
      <c r="M58" s="59"/>
      <c r="N58" s="60"/>
      <c r="O58" s="60"/>
      <c r="P58" s="60"/>
      <c r="Q58" s="60"/>
      <c r="R58" s="60"/>
    </row>
    <row r="59" spans="2:20">
      <c r="B59" s="3">
        <v>51.740259740259738</v>
      </c>
      <c r="C59" s="3">
        <v>75.09946531772971</v>
      </c>
      <c r="D59" s="3">
        <v>50.230179028132994</v>
      </c>
      <c r="E59" s="3">
        <v>68.466449507985544</v>
      </c>
      <c r="M59" s="59"/>
      <c r="N59" s="60"/>
      <c r="O59" s="60"/>
      <c r="P59" s="60"/>
      <c r="Q59" s="60"/>
      <c r="R59" s="60"/>
    </row>
    <row r="60" spans="2:20">
      <c r="B60" s="3">
        <v>67.229452054794521</v>
      </c>
      <c r="C60" s="3">
        <v>66.790086501052414</v>
      </c>
      <c r="D60" s="3">
        <v>36.348837209302332</v>
      </c>
      <c r="E60" s="3">
        <v>74.487242122426466</v>
      </c>
      <c r="M60" s="59"/>
      <c r="N60" s="60"/>
      <c r="O60" s="60"/>
      <c r="P60" s="60"/>
      <c r="Q60" s="60"/>
      <c r="R60" s="60"/>
    </row>
    <row r="61" spans="2:20">
      <c r="B61" s="3">
        <v>56.1671469740634</v>
      </c>
      <c r="C61" s="3">
        <v>68.8147669465626</v>
      </c>
      <c r="D61" s="3">
        <v>34.664150943396223</v>
      </c>
      <c r="E61" s="3">
        <v>73.852226097151444</v>
      </c>
      <c r="M61" s="59"/>
      <c r="N61" s="60"/>
      <c r="O61" s="60"/>
      <c r="P61" s="60"/>
      <c r="Q61" s="60"/>
      <c r="R61" s="60"/>
    </row>
    <row r="62" spans="2:20">
      <c r="B62" s="3">
        <v>56.794736842105266</v>
      </c>
      <c r="C62" s="3">
        <v>71.855438547465496</v>
      </c>
      <c r="D62" s="3">
        <v>34.970802919708021</v>
      </c>
      <c r="E62" s="3">
        <v>75.480079181990718</v>
      </c>
      <c r="M62" s="59"/>
      <c r="N62" s="60"/>
      <c r="O62" s="60"/>
      <c r="P62" s="60"/>
      <c r="Q62" s="60"/>
      <c r="R62" s="60"/>
    </row>
    <row r="63" spans="2:20">
      <c r="B63" s="3">
        <v>63.481690140845075</v>
      </c>
      <c r="C63" s="3">
        <v>73.130862753738626</v>
      </c>
      <c r="D63" s="3">
        <v>25.162755488266463</v>
      </c>
      <c r="E63" s="3">
        <v>75.99361636841634</v>
      </c>
      <c r="M63" s="59"/>
      <c r="N63" s="60"/>
      <c r="O63" s="60"/>
      <c r="P63" s="60"/>
      <c r="Q63" s="60"/>
      <c r="R63" s="60"/>
    </row>
    <row r="64" spans="2:20">
      <c r="B64" s="3">
        <v>37.815170008718397</v>
      </c>
      <c r="C64" s="3">
        <v>71.699552380723759</v>
      </c>
      <c r="D64" s="3">
        <v>33.941176470588239</v>
      </c>
      <c r="E64" s="3">
        <v>75.970337009421883</v>
      </c>
      <c r="M64" s="59"/>
      <c r="N64" s="60"/>
      <c r="O64" s="60"/>
      <c r="P64" s="60"/>
      <c r="Q64" s="60"/>
      <c r="R64" s="60"/>
    </row>
    <row r="65" spans="2:18">
      <c r="B65" s="3">
        <v>40.60386473429952</v>
      </c>
      <c r="C65" s="3">
        <v>71.50796211230994</v>
      </c>
      <c r="D65" s="3">
        <v>31.728019720624488</v>
      </c>
      <c r="E65" s="3">
        <v>69.378071998436042</v>
      </c>
      <c r="M65" s="59"/>
      <c r="N65" s="60"/>
      <c r="O65" s="60"/>
      <c r="P65" s="60"/>
      <c r="Q65" s="60"/>
      <c r="R65" s="60"/>
    </row>
    <row r="66" spans="2:18">
      <c r="B66" s="3">
        <v>55.285333333333334</v>
      </c>
      <c r="C66" s="3">
        <v>68.566032670224828</v>
      </c>
      <c r="D66" s="3">
        <v>29.412844036697248</v>
      </c>
      <c r="E66" s="3">
        <v>76.769372800184627</v>
      </c>
      <c r="M66" s="59"/>
      <c r="N66" s="60"/>
      <c r="O66" s="60"/>
      <c r="P66" s="60"/>
      <c r="Q66" s="60"/>
      <c r="R66" s="60"/>
    </row>
    <row r="67" spans="2:18">
      <c r="B67" s="3">
        <v>30.506154960173788</v>
      </c>
      <c r="C67" s="3">
        <v>78.471945251698614</v>
      </c>
      <c r="D67" s="3">
        <v>50.080428954423596</v>
      </c>
      <c r="E67" s="3">
        <v>68.000797976802346</v>
      </c>
      <c r="M67" s="59"/>
      <c r="N67" s="60"/>
      <c r="O67" s="60"/>
      <c r="P67" s="60"/>
      <c r="Q67" s="60"/>
      <c r="R67" s="60"/>
    </row>
    <row r="68" spans="2:18">
      <c r="B68" s="3">
        <v>57.878916172734961</v>
      </c>
      <c r="C68" s="3">
        <v>70.33312364586601</v>
      </c>
      <c r="D68" s="3">
        <v>45.20276872964169</v>
      </c>
      <c r="E68" s="3">
        <v>74.772851850133833</v>
      </c>
      <c r="M68" s="59"/>
      <c r="N68" s="60"/>
      <c r="O68" s="60"/>
      <c r="P68" s="60"/>
      <c r="Q68" s="60"/>
      <c r="R68" s="60"/>
    </row>
    <row r="69" spans="2:18">
      <c r="B69" s="3">
        <v>55.245333333333328</v>
      </c>
      <c r="C69" s="3">
        <v>69.361060944428274</v>
      </c>
      <c r="D69" s="3">
        <v>39.584295612009235</v>
      </c>
      <c r="E69" s="3">
        <v>76.901055567408491</v>
      </c>
      <c r="M69" s="59"/>
      <c r="N69" s="60"/>
      <c r="O69" s="60"/>
      <c r="P69" s="60"/>
      <c r="Q69" s="60"/>
      <c r="R69" s="60"/>
    </row>
    <row r="70" spans="2:18">
      <c r="B70" s="3">
        <v>59.192307692307693</v>
      </c>
      <c r="C70" s="3">
        <v>74.826202168217264</v>
      </c>
      <c r="D70" s="3">
        <v>26.20804195804196</v>
      </c>
      <c r="E70" s="3">
        <v>74.007073597651839</v>
      </c>
      <c r="M70" s="59"/>
      <c r="N70" s="60"/>
      <c r="O70" s="60"/>
      <c r="P70" s="60"/>
      <c r="Q70" s="60"/>
      <c r="R70" s="60"/>
    </row>
    <row r="71" spans="2:18">
      <c r="B71" s="3">
        <v>49.921052631578945</v>
      </c>
      <c r="C71" s="3">
        <v>70.601123871522461</v>
      </c>
      <c r="D71" s="3">
        <v>42.875874125874127</v>
      </c>
      <c r="E71" s="3">
        <v>71.895386492701917</v>
      </c>
      <c r="M71" s="59"/>
      <c r="N71" s="60"/>
      <c r="O71" s="60"/>
      <c r="P71" s="60"/>
      <c r="Q71" s="60"/>
      <c r="R71" s="60"/>
    </row>
    <row r="72" spans="2:18">
      <c r="B72" s="3">
        <v>58.251879699248114</v>
      </c>
      <c r="C72" s="3">
        <v>67.251969016992334</v>
      </c>
      <c r="D72" s="3">
        <v>34.506998444790042</v>
      </c>
      <c r="E72" s="3">
        <v>74.436077480814149</v>
      </c>
      <c r="M72" s="59"/>
      <c r="N72" s="60"/>
      <c r="O72" s="60"/>
      <c r="P72" s="60"/>
      <c r="Q72" s="60"/>
      <c r="R72" s="60"/>
    </row>
    <row r="73" spans="2:18">
      <c r="D73" s="3">
        <v>29.209580838323351</v>
      </c>
      <c r="E73" s="3">
        <v>74.743660449688349</v>
      </c>
      <c r="M73" s="59"/>
      <c r="N73" s="60"/>
      <c r="O73" s="60"/>
      <c r="P73" s="60"/>
      <c r="Q73" s="60"/>
      <c r="R73" s="60"/>
    </row>
    <row r="74" spans="2:18">
      <c r="D74" s="3">
        <v>46.525252525252526</v>
      </c>
      <c r="E74" s="3">
        <v>73.656093636440843</v>
      </c>
      <c r="M74" s="59"/>
      <c r="N74" s="60"/>
      <c r="O74" s="60"/>
      <c r="P74" s="60"/>
      <c r="Q74" s="60"/>
      <c r="R74" s="60"/>
    </row>
    <row r="75" spans="2:18">
      <c r="D75" s="3">
        <v>40.156372165754497</v>
      </c>
      <c r="E75" s="3">
        <v>79.768901182559915</v>
      </c>
      <c r="M75" s="59"/>
      <c r="N75" s="60"/>
      <c r="O75" s="60"/>
      <c r="P75" s="60"/>
      <c r="Q75" s="60"/>
      <c r="R75" s="60"/>
    </row>
    <row r="76" spans="2:18">
      <c r="D76" s="3">
        <v>45.145374449339208</v>
      </c>
      <c r="E76" s="3">
        <v>72.170181664530148</v>
      </c>
      <c r="M76" s="59"/>
      <c r="N76" s="60"/>
      <c r="O76" s="60"/>
      <c r="P76" s="60"/>
      <c r="Q76" s="60"/>
      <c r="R76" s="60"/>
    </row>
    <row r="77" spans="2:18">
      <c r="D77" s="3">
        <v>45.562969140950791</v>
      </c>
      <c r="E77" s="3">
        <v>71.926511482822761</v>
      </c>
      <c r="M77" s="59"/>
      <c r="N77" s="60"/>
      <c r="O77" s="60"/>
      <c r="P77" s="60"/>
      <c r="Q77" s="60"/>
      <c r="R77" s="60"/>
    </row>
    <row r="78" spans="2:18">
      <c r="D78" s="3">
        <v>32.995169082125607</v>
      </c>
      <c r="E78" s="3">
        <v>74.7400347392648</v>
      </c>
      <c r="M78" s="59"/>
      <c r="N78" s="60"/>
      <c r="O78" s="60"/>
      <c r="P78" s="60"/>
      <c r="Q78" s="60"/>
      <c r="R78" s="60"/>
    </row>
    <row r="79" spans="2:18">
      <c r="D79" s="3">
        <v>38.278822567457077</v>
      </c>
      <c r="E79" s="3">
        <v>75.956902568553957</v>
      </c>
      <c r="M79" s="59"/>
      <c r="N79" s="60"/>
      <c r="O79" s="60"/>
      <c r="P79" s="60"/>
      <c r="Q79" s="60"/>
      <c r="R79" s="60"/>
    </row>
    <row r="80" spans="2:18">
      <c r="M80" s="59"/>
      <c r="N80" s="60"/>
      <c r="O80" s="60"/>
      <c r="P80" s="60"/>
      <c r="Q80" s="60"/>
      <c r="R80" s="60"/>
    </row>
    <row r="81" spans="13:18">
      <c r="M81" s="59"/>
      <c r="N81" s="60"/>
      <c r="O81" s="60"/>
      <c r="P81" s="60"/>
      <c r="Q81" s="60"/>
      <c r="R81" s="60"/>
    </row>
    <row r="82" spans="13:18">
      <c r="M82" s="59"/>
      <c r="N82" s="60"/>
      <c r="O82" s="60"/>
      <c r="P82" s="60"/>
      <c r="Q82" s="60"/>
      <c r="R82" s="60"/>
    </row>
    <row r="83" spans="13:18">
      <c r="M83" s="59"/>
      <c r="N83" s="60"/>
      <c r="O83" s="60"/>
      <c r="P83" s="60"/>
      <c r="Q83" s="60"/>
      <c r="R83" s="60"/>
    </row>
    <row r="84" spans="13:18">
      <c r="M84" s="59"/>
      <c r="N84" s="60"/>
      <c r="O84" s="60"/>
      <c r="P84" s="60"/>
      <c r="Q84" s="60"/>
      <c r="R84" s="60"/>
    </row>
    <row r="85" spans="13:18">
      <c r="M85" s="59"/>
      <c r="N85" s="60"/>
      <c r="O85" s="60"/>
      <c r="P85" s="60"/>
      <c r="Q85" s="60"/>
      <c r="R85" s="60"/>
    </row>
    <row r="86" spans="13:18">
      <c r="M86" s="59"/>
      <c r="N86" s="60"/>
      <c r="O86" s="60"/>
      <c r="P86" s="60"/>
      <c r="Q86" s="60"/>
      <c r="R86" s="60"/>
    </row>
    <row r="87" spans="13:18">
      <c r="M87" s="59"/>
      <c r="N87" s="60"/>
      <c r="O87" s="60"/>
      <c r="P87" s="60"/>
      <c r="Q87" s="60"/>
      <c r="R87" s="60"/>
    </row>
    <row r="88" spans="13:18">
      <c r="M88" s="59"/>
      <c r="N88" s="60"/>
      <c r="O88" s="60"/>
      <c r="P88" s="60"/>
      <c r="Q88" s="60"/>
      <c r="R88" s="60"/>
    </row>
    <row r="89" spans="13:18">
      <c r="M89" s="59"/>
      <c r="N89" s="60"/>
      <c r="O89" s="60"/>
      <c r="P89" s="60"/>
      <c r="Q89" s="60"/>
      <c r="R89" s="60"/>
    </row>
    <row r="90" spans="13:18">
      <c r="M90" s="59"/>
      <c r="N90" s="60"/>
      <c r="O90" s="60"/>
      <c r="P90" s="60"/>
      <c r="Q90" s="60"/>
      <c r="R90" s="60"/>
    </row>
    <row r="91" spans="13:18">
      <c r="M91" s="59"/>
      <c r="N91" s="60"/>
      <c r="O91" s="60"/>
      <c r="P91" s="60"/>
      <c r="Q91" s="60"/>
      <c r="R91" s="60"/>
    </row>
    <row r="92" spans="13:18">
      <c r="M92" s="59"/>
      <c r="N92" s="60"/>
      <c r="O92" s="60"/>
      <c r="P92" s="60"/>
      <c r="Q92" s="60"/>
      <c r="R92" s="60"/>
    </row>
    <row r="93" spans="13:18">
      <c r="M93" s="59"/>
      <c r="N93" s="60"/>
      <c r="O93" s="60"/>
      <c r="P93" s="60"/>
      <c r="Q93" s="60"/>
      <c r="R93" s="60"/>
    </row>
    <row r="94" spans="13:18">
      <c r="M94" s="59"/>
      <c r="N94" s="60"/>
      <c r="O94" s="60"/>
      <c r="P94" s="60"/>
      <c r="Q94" s="60"/>
      <c r="R94" s="60"/>
    </row>
    <row r="95" spans="13:18">
      <c r="M95" s="59"/>
      <c r="N95" s="60"/>
      <c r="O95" s="60"/>
      <c r="P95" s="60"/>
      <c r="Q95" s="60"/>
      <c r="R95" s="60"/>
    </row>
    <row r="96" spans="13:18">
      <c r="M96" s="59"/>
      <c r="N96" s="60"/>
      <c r="O96" s="60"/>
      <c r="P96" s="60"/>
      <c r="Q96" s="60"/>
      <c r="R96" s="60"/>
    </row>
    <row r="97" spans="13:18">
      <c r="M97" s="59"/>
      <c r="N97" s="60"/>
      <c r="O97" s="60"/>
      <c r="P97" s="60"/>
      <c r="Q97" s="60"/>
      <c r="R97" s="60"/>
    </row>
    <row r="98" spans="13:18">
      <c r="M98" s="59"/>
      <c r="N98" s="60"/>
      <c r="O98" s="60"/>
      <c r="P98" s="60"/>
      <c r="Q98" s="60"/>
      <c r="R98" s="60"/>
    </row>
    <row r="99" spans="13:18">
      <c r="M99" s="59"/>
      <c r="N99" s="60"/>
      <c r="O99" s="60"/>
      <c r="P99" s="60"/>
      <c r="Q99" s="60"/>
      <c r="R99" s="60"/>
    </row>
    <row r="100" spans="13:18">
      <c r="M100" s="59"/>
      <c r="N100" s="60"/>
      <c r="O100" s="60"/>
      <c r="P100" s="60"/>
      <c r="Q100" s="60"/>
      <c r="R100" s="60"/>
    </row>
    <row r="101" spans="13:18">
      <c r="M101" s="59"/>
      <c r="N101" s="60"/>
      <c r="O101" s="60"/>
      <c r="P101" s="60"/>
      <c r="Q101" s="60"/>
      <c r="R101" s="60"/>
    </row>
    <row r="102" spans="13:18">
      <c r="M102" s="59"/>
      <c r="N102" s="60"/>
      <c r="O102" s="60"/>
      <c r="P102" s="60"/>
      <c r="Q102" s="60"/>
      <c r="R102" s="60"/>
    </row>
    <row r="103" spans="13:18">
      <c r="M103" s="59"/>
      <c r="N103" s="60"/>
      <c r="O103" s="60"/>
      <c r="P103" s="60"/>
      <c r="Q103" s="60"/>
      <c r="R103" s="60"/>
    </row>
    <row r="104" spans="13:18">
      <c r="M104" s="59"/>
      <c r="N104" s="60"/>
      <c r="O104" s="60"/>
      <c r="P104" s="60"/>
      <c r="Q104" s="60"/>
      <c r="R104" s="60"/>
    </row>
    <row r="105" spans="13:18">
      <c r="M105" s="59"/>
      <c r="N105" s="60"/>
      <c r="O105" s="60"/>
      <c r="P105" s="60"/>
      <c r="Q105" s="60"/>
      <c r="R105" s="60"/>
    </row>
    <row r="106" spans="13:18">
      <c r="M106" s="59"/>
      <c r="N106" s="60"/>
      <c r="O106" s="60"/>
      <c r="P106" s="60"/>
      <c r="Q106" s="60"/>
      <c r="R106" s="60"/>
    </row>
    <row r="107" spans="13:18">
      <c r="M107" s="59"/>
      <c r="N107" s="60"/>
      <c r="O107" s="60"/>
      <c r="P107" s="60"/>
      <c r="Q107" s="60"/>
      <c r="R107" s="60"/>
    </row>
    <row r="108" spans="13:18">
      <c r="M108" s="59"/>
      <c r="N108" s="60"/>
      <c r="O108" s="60"/>
      <c r="P108" s="60"/>
      <c r="Q108" s="60"/>
      <c r="R108" s="60"/>
    </row>
    <row r="109" spans="13:18">
      <c r="M109" s="59"/>
      <c r="N109" s="60"/>
      <c r="O109" s="60"/>
      <c r="P109" s="60"/>
      <c r="Q109" s="60"/>
      <c r="R109" s="60"/>
    </row>
    <row r="110" spans="13:18">
      <c r="M110" s="59"/>
      <c r="N110" s="60"/>
      <c r="O110" s="60"/>
      <c r="P110" s="60"/>
      <c r="Q110" s="60"/>
      <c r="R110" s="60"/>
    </row>
    <row r="111" spans="13:18">
      <c r="M111" s="59"/>
      <c r="N111" s="60"/>
      <c r="O111" s="60"/>
      <c r="P111" s="60"/>
      <c r="Q111" s="60"/>
      <c r="R111" s="60"/>
    </row>
    <row r="112" spans="13:18">
      <c r="M112" s="59"/>
      <c r="N112" s="60"/>
      <c r="O112" s="60"/>
      <c r="P112" s="60"/>
      <c r="Q112" s="60"/>
      <c r="R112" s="60"/>
    </row>
    <row r="113" spans="13:18">
      <c r="M113" s="59"/>
      <c r="N113" s="60"/>
      <c r="O113" s="60"/>
      <c r="P113" s="60"/>
      <c r="Q113" s="60"/>
      <c r="R113" s="60"/>
    </row>
    <row r="114" spans="13:18">
      <c r="M114" s="59"/>
      <c r="N114" s="60"/>
      <c r="O114" s="60"/>
      <c r="P114" s="60"/>
      <c r="Q114" s="60"/>
      <c r="R114" s="60"/>
    </row>
    <row r="115" spans="13:18">
      <c r="M115" s="59"/>
      <c r="N115" s="60"/>
      <c r="O115" s="60"/>
      <c r="P115" s="60"/>
      <c r="Q115" s="60"/>
      <c r="R115" s="60"/>
    </row>
    <row r="116" spans="13:18">
      <c r="M116" s="59"/>
      <c r="N116" s="60"/>
      <c r="O116" s="60"/>
      <c r="P116" s="60"/>
      <c r="Q116" s="60"/>
      <c r="R116" s="60"/>
    </row>
    <row r="117" spans="13:18">
      <c r="M117" s="59"/>
      <c r="N117" s="60"/>
      <c r="O117" s="60"/>
      <c r="P117" s="60"/>
      <c r="Q117" s="60"/>
      <c r="R117" s="60"/>
    </row>
    <row r="118" spans="13:18">
      <c r="M118" s="59"/>
      <c r="N118" s="60"/>
      <c r="O118" s="60"/>
      <c r="P118" s="60"/>
      <c r="Q118" s="60"/>
      <c r="R118" s="60"/>
    </row>
    <row r="119" spans="13:18">
      <c r="M119" s="59"/>
      <c r="N119" s="60"/>
      <c r="O119" s="60"/>
      <c r="P119" s="60"/>
      <c r="Q119" s="60"/>
      <c r="R119" s="60"/>
    </row>
    <row r="120" spans="13:18">
      <c r="M120" s="59"/>
      <c r="N120" s="60"/>
      <c r="O120" s="60"/>
      <c r="P120" s="60"/>
      <c r="Q120" s="60"/>
      <c r="R120" s="60"/>
    </row>
    <row r="121" spans="13:18">
      <c r="M121" s="59"/>
      <c r="N121" s="60"/>
      <c r="O121" s="60"/>
      <c r="P121" s="60"/>
      <c r="Q121" s="60"/>
      <c r="R121" s="60"/>
    </row>
    <row r="122" spans="13:18">
      <c r="M122" s="59"/>
      <c r="N122" s="60"/>
      <c r="O122" s="60"/>
      <c r="P122" s="60"/>
      <c r="Q122" s="60"/>
      <c r="R122" s="60"/>
    </row>
    <row r="123" spans="13:18">
      <c r="M123" s="59"/>
      <c r="N123" s="60"/>
      <c r="O123" s="60"/>
      <c r="P123" s="60"/>
      <c r="Q123" s="60"/>
      <c r="R123" s="60"/>
    </row>
    <row r="124" spans="13:18">
      <c r="M124" s="59"/>
      <c r="N124" s="60"/>
      <c r="O124" s="60"/>
      <c r="P124" s="60"/>
      <c r="Q124" s="60"/>
      <c r="R124" s="60"/>
    </row>
    <row r="125" spans="13:18">
      <c r="M125" s="59"/>
      <c r="N125" s="60"/>
      <c r="O125" s="60"/>
      <c r="P125" s="60"/>
      <c r="Q125" s="60"/>
      <c r="R125" s="60"/>
    </row>
    <row r="126" spans="13:18">
      <c r="M126" s="59"/>
      <c r="N126" s="60"/>
      <c r="O126" s="60"/>
      <c r="P126" s="60"/>
      <c r="Q126" s="60"/>
      <c r="R126" s="60"/>
    </row>
    <row r="127" spans="13:18">
      <c r="M127" s="59"/>
      <c r="N127" s="60"/>
      <c r="O127" s="60"/>
      <c r="P127" s="60"/>
      <c r="Q127" s="60"/>
      <c r="R127" s="60"/>
    </row>
    <row r="128" spans="13:18">
      <c r="M128" s="59"/>
      <c r="N128" s="60"/>
      <c r="O128" s="60"/>
      <c r="P128" s="60"/>
      <c r="Q128" s="60"/>
      <c r="R128" s="60"/>
    </row>
    <row r="129" spans="13:18">
      <c r="M129" s="59"/>
      <c r="N129" s="60"/>
      <c r="O129" s="60"/>
      <c r="P129" s="60"/>
      <c r="Q129" s="60"/>
      <c r="R129" s="60"/>
    </row>
    <row r="130" spans="13:18">
      <c r="M130" s="59"/>
      <c r="N130" s="60"/>
      <c r="O130" s="60"/>
      <c r="P130" s="60"/>
      <c r="Q130" s="60"/>
      <c r="R130" s="60"/>
    </row>
    <row r="131" spans="13:18">
      <c r="M131" s="59"/>
      <c r="N131" s="60"/>
      <c r="O131" s="60"/>
      <c r="P131" s="60"/>
      <c r="Q131" s="60"/>
      <c r="R131" s="60"/>
    </row>
    <row r="132" spans="13:18">
      <c r="M132" s="59"/>
      <c r="N132" s="60"/>
      <c r="O132" s="60"/>
      <c r="P132" s="60"/>
      <c r="Q132" s="60"/>
      <c r="R132" s="60"/>
    </row>
    <row r="133" spans="13:18">
      <c r="M133" s="59"/>
      <c r="N133" s="60"/>
      <c r="O133" s="60"/>
      <c r="P133" s="60"/>
      <c r="Q133" s="60"/>
      <c r="R133" s="60"/>
    </row>
    <row r="134" spans="13:18">
      <c r="M134" s="59"/>
      <c r="N134" s="60"/>
      <c r="O134" s="60"/>
      <c r="P134" s="60"/>
      <c r="Q134" s="60"/>
      <c r="R134" s="60"/>
    </row>
    <row r="135" spans="13:18">
      <c r="M135" s="59"/>
      <c r="N135" s="60"/>
      <c r="O135" s="60"/>
      <c r="P135" s="60"/>
      <c r="Q135" s="60"/>
      <c r="R135" s="60"/>
    </row>
    <row r="136" spans="13:18">
      <c r="M136" s="59"/>
      <c r="N136" s="60"/>
      <c r="O136" s="60"/>
      <c r="P136" s="60"/>
      <c r="Q136" s="60"/>
      <c r="R136" s="60"/>
    </row>
    <row r="137" spans="13:18">
      <c r="M137" s="59"/>
      <c r="N137" s="60"/>
      <c r="O137" s="60"/>
      <c r="P137" s="60"/>
      <c r="Q137" s="60"/>
      <c r="R137" s="60"/>
    </row>
    <row r="138" spans="13:18">
      <c r="M138" s="59"/>
      <c r="N138" s="60"/>
      <c r="O138" s="60"/>
      <c r="P138" s="60"/>
      <c r="Q138" s="60"/>
      <c r="R138" s="60"/>
    </row>
    <row r="139" spans="13:18">
      <c r="M139" s="59"/>
      <c r="N139" s="60"/>
      <c r="O139" s="60"/>
      <c r="P139" s="60"/>
      <c r="Q139" s="60"/>
      <c r="R139" s="60"/>
    </row>
    <row r="140" spans="13:18">
      <c r="M140" s="59"/>
      <c r="N140" s="60"/>
      <c r="O140" s="60"/>
      <c r="P140" s="60"/>
      <c r="Q140" s="60"/>
      <c r="R140" s="60"/>
    </row>
    <row r="141" spans="13:18">
      <c r="M141" s="59"/>
      <c r="N141" s="60"/>
      <c r="O141" s="60"/>
      <c r="P141" s="60"/>
      <c r="Q141" s="60"/>
      <c r="R141" s="60"/>
    </row>
    <row r="142" spans="13:18">
      <c r="M142" s="59"/>
      <c r="N142" s="60"/>
      <c r="O142" s="60"/>
      <c r="P142" s="60"/>
      <c r="Q142" s="60"/>
      <c r="R142" s="60"/>
    </row>
    <row r="143" spans="13:18">
      <c r="M143" s="59"/>
      <c r="N143" s="60"/>
      <c r="O143" s="60"/>
      <c r="P143" s="60"/>
      <c r="Q143" s="60"/>
      <c r="R143" s="60"/>
    </row>
    <row r="144" spans="13:18">
      <c r="M144" s="59"/>
      <c r="N144" s="60"/>
      <c r="O144" s="60"/>
      <c r="P144" s="60"/>
      <c r="Q144" s="60"/>
      <c r="R144" s="60"/>
    </row>
    <row r="145" spans="13:18">
      <c r="M145" s="59"/>
      <c r="N145" s="60"/>
      <c r="O145" s="60"/>
      <c r="P145" s="60"/>
      <c r="Q145" s="60"/>
      <c r="R145" s="60"/>
    </row>
    <row r="146" spans="13:18">
      <c r="M146" s="59"/>
      <c r="N146" s="60"/>
      <c r="O146" s="60"/>
      <c r="P146" s="60"/>
      <c r="Q146" s="60"/>
      <c r="R146" s="60"/>
    </row>
    <row r="147" spans="13:18">
      <c r="M147" s="59"/>
      <c r="N147" s="60"/>
      <c r="O147" s="60"/>
      <c r="P147" s="60"/>
      <c r="Q147" s="60"/>
      <c r="R147" s="60"/>
    </row>
    <row r="148" spans="13:18">
      <c r="M148" s="59"/>
      <c r="N148" s="60"/>
      <c r="O148" s="60"/>
      <c r="P148" s="60"/>
      <c r="Q148" s="60"/>
      <c r="R148" s="60"/>
    </row>
    <row r="149" spans="13:18">
      <c r="M149" s="59"/>
      <c r="N149" s="60"/>
      <c r="O149" s="60"/>
      <c r="P149" s="60"/>
      <c r="Q149" s="60"/>
      <c r="R149" s="60"/>
    </row>
    <row r="150" spans="13:18">
      <c r="M150" s="59"/>
      <c r="N150" s="60"/>
      <c r="O150" s="60"/>
      <c r="P150" s="60"/>
      <c r="Q150" s="60"/>
      <c r="R150" s="60"/>
    </row>
    <row r="151" spans="13:18">
      <c r="M151" s="59"/>
      <c r="N151" s="60"/>
      <c r="O151" s="60"/>
      <c r="P151" s="60"/>
      <c r="Q151" s="60"/>
      <c r="R151" s="60"/>
    </row>
    <row r="152" spans="13:18">
      <c r="M152" s="59"/>
      <c r="N152" s="60"/>
      <c r="O152" s="60"/>
      <c r="P152" s="60"/>
      <c r="Q152" s="60"/>
      <c r="R152" s="60"/>
    </row>
    <row r="153" spans="13:18">
      <c r="M153" s="59"/>
      <c r="N153" s="60"/>
      <c r="O153" s="60"/>
      <c r="P153" s="60"/>
      <c r="Q153" s="60"/>
      <c r="R153" s="60"/>
    </row>
    <row r="154" spans="13:18">
      <c r="M154" s="59"/>
      <c r="N154" s="60"/>
      <c r="O154" s="60"/>
      <c r="P154" s="60"/>
      <c r="Q154" s="60"/>
      <c r="R154" s="60"/>
    </row>
    <row r="155" spans="13:18">
      <c r="M155" s="59"/>
      <c r="N155" s="60"/>
      <c r="O155" s="60"/>
      <c r="P155" s="60"/>
      <c r="Q155" s="60"/>
      <c r="R155" s="60"/>
    </row>
    <row r="156" spans="13:18">
      <c r="M156" s="59"/>
      <c r="N156" s="60"/>
      <c r="O156" s="60"/>
      <c r="P156" s="60"/>
      <c r="Q156" s="60"/>
      <c r="R156" s="60"/>
    </row>
    <row r="157" spans="13:18">
      <c r="M157" s="59"/>
      <c r="N157" s="60"/>
      <c r="O157" s="60"/>
      <c r="P157" s="60"/>
      <c r="Q157" s="60"/>
      <c r="R157" s="60"/>
    </row>
    <row r="158" spans="13:18">
      <c r="M158" s="59"/>
      <c r="N158" s="60"/>
      <c r="O158" s="60"/>
      <c r="P158" s="60"/>
      <c r="Q158" s="60"/>
      <c r="R158" s="60"/>
    </row>
    <row r="159" spans="13:18">
      <c r="M159" s="59"/>
      <c r="N159" s="60"/>
      <c r="O159" s="60"/>
      <c r="P159" s="60"/>
      <c r="Q159" s="60"/>
      <c r="R159" s="60"/>
    </row>
    <row r="160" spans="13:18">
      <c r="M160" s="59"/>
      <c r="N160" s="60"/>
      <c r="O160" s="60"/>
      <c r="P160" s="60"/>
      <c r="Q160" s="60"/>
      <c r="R160" s="60"/>
    </row>
    <row r="161" spans="13:18">
      <c r="M161" s="59"/>
      <c r="N161" s="60"/>
      <c r="O161" s="60"/>
      <c r="P161" s="60"/>
      <c r="Q161" s="60"/>
      <c r="R161" s="60"/>
    </row>
    <row r="162" spans="13:18">
      <c r="M162" s="59"/>
      <c r="N162" s="60"/>
      <c r="O162" s="60"/>
      <c r="P162" s="60"/>
      <c r="Q162" s="60"/>
      <c r="R162" s="60"/>
    </row>
    <row r="163" spans="13:18">
      <c r="M163" s="59"/>
      <c r="N163" s="60"/>
      <c r="O163" s="60"/>
      <c r="P163" s="60"/>
      <c r="Q163" s="60"/>
      <c r="R163" s="60"/>
    </row>
    <row r="164" spans="13:18">
      <c r="M164" s="59"/>
      <c r="N164" s="60"/>
      <c r="O164" s="60"/>
      <c r="P164" s="60"/>
      <c r="Q164" s="60"/>
    </row>
    <row r="165" spans="13:18">
      <c r="M165" s="59"/>
      <c r="N165" s="60"/>
      <c r="O165" s="60"/>
      <c r="P165" s="60"/>
      <c r="Q165" s="60"/>
    </row>
  </sheetData>
  <phoneticPr fontId="2" type="noConversion"/>
  <pageMargins left="0.75" right="0.75" top="1" bottom="1" header="0.5" footer="0.5"/>
  <headerFooter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AI20"/>
  <sheetViews>
    <sheetView workbookViewId="0">
      <selection activeCell="H7" sqref="H7"/>
    </sheetView>
  </sheetViews>
  <sheetFormatPr defaultRowHeight="12.5"/>
  <cols>
    <col min="1" max="1" width="8.81640625" customWidth="1"/>
    <col min="3" max="3" width="12.54296875" bestFit="1" customWidth="1"/>
    <col min="4" max="4" width="9.26953125" style="5" bestFit="1" customWidth="1"/>
    <col min="5" max="5" width="8.453125" style="5" bestFit="1" customWidth="1"/>
    <col min="6" max="6" width="5.81640625" customWidth="1"/>
    <col min="11" max="11" width="12" style="40" bestFit="1" customWidth="1"/>
    <col min="18" max="18" width="12.54296875" bestFit="1" customWidth="1"/>
    <col min="24" max="35" width="9.1796875" style="92" customWidth="1"/>
  </cols>
  <sheetData>
    <row r="1" spans="1:23" ht="13">
      <c r="A1" s="14"/>
      <c r="B1" s="4" t="s">
        <v>141</v>
      </c>
      <c r="C1" s="4" t="s">
        <v>1</v>
      </c>
      <c r="D1" s="4" t="s">
        <v>134</v>
      </c>
      <c r="E1" s="4" t="s">
        <v>68</v>
      </c>
      <c r="J1" s="4" t="s">
        <v>141</v>
      </c>
      <c r="K1" s="4" t="s">
        <v>429</v>
      </c>
      <c r="L1" s="74"/>
      <c r="M1" s="4"/>
      <c r="N1" s="4"/>
      <c r="Q1" s="4"/>
      <c r="R1" s="4"/>
      <c r="S1" s="4"/>
      <c r="T1" s="4"/>
      <c r="U1" s="4"/>
      <c r="V1" s="9"/>
    </row>
    <row r="2" spans="1:23" ht="13">
      <c r="A2" s="14"/>
      <c r="B2" s="78">
        <v>28.508703522199273</v>
      </c>
      <c r="C2" s="78">
        <v>73.707265448054059</v>
      </c>
      <c r="D2" s="3">
        <f>$H$3-$H$4*SINH($H$5*(B2-1))</f>
        <v>72.230779584984901</v>
      </c>
      <c r="E2" s="6">
        <f>(C2-D2)^2</f>
        <v>2.1800105038430755</v>
      </c>
      <c r="J2" s="5">
        <v>10</v>
      </c>
      <c r="K2" s="3">
        <f>$H$3-$H$4*SINH($H$5*(J2-1))</f>
        <v>90.675288015309192</v>
      </c>
      <c r="L2" s="3"/>
      <c r="M2" s="5"/>
      <c r="N2" s="5"/>
      <c r="Q2" s="78"/>
      <c r="R2" s="78"/>
      <c r="S2" s="3"/>
      <c r="T2" s="6"/>
      <c r="U2" s="3"/>
    </row>
    <row r="3" spans="1:23" ht="13">
      <c r="A3" s="14"/>
      <c r="B3" s="78">
        <v>23.538175403687195</v>
      </c>
      <c r="C3" s="78">
        <v>85.002731171306436</v>
      </c>
      <c r="D3" s="3">
        <f t="shared" ref="D3:D13" si="0">$H$3-$H$4*SINH($H$5*(B3-1))</f>
        <v>82.5528281098279</v>
      </c>
      <c r="E3" s="6">
        <f t="shared" ref="E3:E13" si="1">(C3-D3)^2</f>
        <v>6.0020250106419075</v>
      </c>
      <c r="G3" s="26" t="s">
        <v>145</v>
      </c>
      <c r="H3">
        <v>91.79963126269989</v>
      </c>
      <c r="J3" s="5">
        <v>12</v>
      </c>
      <c r="K3" s="3">
        <f t="shared" ref="K3:K12" si="2">$H$3-$H$4*SINH($H$5*(J3-1))</f>
        <v>90.231024456751754</v>
      </c>
      <c r="L3" s="3"/>
      <c r="M3" s="5"/>
      <c r="N3" s="5"/>
      <c r="Q3" s="78"/>
      <c r="R3" s="78"/>
      <c r="S3" s="3"/>
      <c r="T3" s="6"/>
      <c r="U3" s="3"/>
      <c r="V3" s="41"/>
    </row>
    <row r="4" spans="1:23" ht="13">
      <c r="A4" s="16"/>
      <c r="B4" s="78">
        <v>21.056203408633682</v>
      </c>
      <c r="C4" s="78">
        <v>86.536738701449423</v>
      </c>
      <c r="D4" s="3">
        <f t="shared" si="0"/>
        <v>85.445360832028882</v>
      </c>
      <c r="E4" s="6">
        <f t="shared" si="1"/>
        <v>1.1911056538609184</v>
      </c>
      <c r="G4" s="26" t="s">
        <v>142</v>
      </c>
      <c r="H4">
        <v>0.62081328789266876</v>
      </c>
      <c r="J4" s="5">
        <v>14</v>
      </c>
      <c r="K4" s="3">
        <f t="shared" si="2"/>
        <v>89.643288189056605</v>
      </c>
      <c r="L4" s="3"/>
      <c r="M4" s="5"/>
      <c r="N4" s="5"/>
      <c r="Q4" s="78"/>
      <c r="R4" s="78"/>
      <c r="S4" s="3"/>
      <c r="T4" s="6"/>
      <c r="U4" s="3"/>
      <c r="V4" s="41"/>
    </row>
    <row r="5" spans="1:23" ht="13">
      <c r="A5" s="91"/>
      <c r="B5" s="78">
        <v>18.546056025303773</v>
      </c>
      <c r="C5" s="78">
        <v>87.557835537892316</v>
      </c>
      <c r="D5" s="3">
        <f t="shared" si="0"/>
        <v>87.457826710184776</v>
      </c>
      <c r="E5" s="6">
        <f t="shared" si="1"/>
        <v>1.0001765619436541E-2</v>
      </c>
      <c r="G5" s="26" t="s">
        <v>143</v>
      </c>
      <c r="H5">
        <v>0.15064551123517436</v>
      </c>
      <c r="J5" s="5">
        <v>16</v>
      </c>
      <c r="K5" s="3">
        <f t="shared" si="2"/>
        <v>88.858321881664622</v>
      </c>
      <c r="M5" s="5"/>
      <c r="N5" s="5"/>
      <c r="Q5" s="78"/>
      <c r="R5" s="78"/>
      <c r="S5" s="3"/>
      <c r="T5" s="6"/>
      <c r="U5" s="3"/>
      <c r="V5" s="41"/>
    </row>
    <row r="6" spans="1:23" ht="13">
      <c r="B6" s="78">
        <v>26.322137357343422</v>
      </c>
      <c r="C6" s="78">
        <v>76.441969126333873</v>
      </c>
      <c r="D6" s="3">
        <f t="shared" si="0"/>
        <v>77.725926608324968</v>
      </c>
      <c r="E6" s="6">
        <f t="shared" si="1"/>
        <v>1.6485468155609131</v>
      </c>
      <c r="G6" s="26"/>
      <c r="J6" s="5">
        <v>18</v>
      </c>
      <c r="K6" s="3">
        <f t="shared" si="2"/>
        <v>87.804328547417327</v>
      </c>
      <c r="L6" s="3"/>
      <c r="M6" s="5"/>
      <c r="N6" s="5"/>
      <c r="Q6" s="78"/>
      <c r="R6" s="78"/>
      <c r="S6" s="3"/>
      <c r="T6" s="6"/>
      <c r="U6" s="3"/>
      <c r="V6" s="41"/>
    </row>
    <row r="7" spans="1:23" ht="13">
      <c r="B7" s="78">
        <v>21.707851852197123</v>
      </c>
      <c r="C7" s="78">
        <v>85.726427396453914</v>
      </c>
      <c r="D7" s="3">
        <f t="shared" si="0"/>
        <v>84.786955711807764</v>
      </c>
      <c r="E7" s="6">
        <f t="shared" si="1"/>
        <v>0.88260704625187625</v>
      </c>
      <c r="G7" s="26" t="s">
        <v>358</v>
      </c>
      <c r="H7" s="75">
        <f>SUM(E2:E13)</f>
        <v>21.028216904479191</v>
      </c>
      <c r="J7" s="5">
        <v>20</v>
      </c>
      <c r="K7" s="3">
        <f t="shared" si="2"/>
        <v>86.384904627115475</v>
      </c>
      <c r="L7" s="3"/>
      <c r="M7" s="5"/>
      <c r="N7" s="5"/>
      <c r="Q7" s="78"/>
      <c r="R7" s="78"/>
      <c r="S7" s="3"/>
      <c r="T7" s="6"/>
      <c r="U7" s="3"/>
      <c r="V7" s="41"/>
      <c r="W7" s="75"/>
    </row>
    <row r="8" spans="1:23" ht="13">
      <c r="B8" s="78">
        <v>19.056171957076369</v>
      </c>
      <c r="C8" s="78">
        <v>87.450183599921886</v>
      </c>
      <c r="D8" s="3">
        <f t="shared" si="0"/>
        <v>87.107621783585955</v>
      </c>
      <c r="E8" s="6">
        <f t="shared" si="1"/>
        <v>0.11734859801137165</v>
      </c>
      <c r="G8" s="26" t="s">
        <v>140</v>
      </c>
      <c r="H8">
        <f>SQRT(H7/(COUNT(B:B)-3))</f>
        <v>1.5285511260478442</v>
      </c>
      <c r="J8" s="5">
        <v>22</v>
      </c>
      <c r="K8" s="3">
        <f t="shared" si="2"/>
        <v>84.470222432591285</v>
      </c>
      <c r="L8" s="3"/>
      <c r="M8" s="5"/>
      <c r="N8" s="5"/>
      <c r="Q8" s="78"/>
      <c r="R8" s="78"/>
      <c r="S8" s="3"/>
      <c r="T8" s="6"/>
      <c r="U8" s="3"/>
      <c r="V8" s="41"/>
    </row>
    <row r="9" spans="1:23">
      <c r="B9" s="78">
        <v>16.554162295795877</v>
      </c>
      <c r="C9" s="78">
        <v>88.587923778067378</v>
      </c>
      <c r="D9" s="3">
        <f t="shared" si="0"/>
        <v>88.596818523869487</v>
      </c>
      <c r="E9" s="6">
        <f t="shared" si="1"/>
        <v>7.9116502884146048E-5</v>
      </c>
      <c r="J9" s="5">
        <v>24</v>
      </c>
      <c r="K9" s="3">
        <f t="shared" si="2"/>
        <v>81.885155449957111</v>
      </c>
      <c r="L9" s="3"/>
      <c r="M9" s="5"/>
      <c r="N9" s="5"/>
      <c r="Q9" s="78"/>
      <c r="R9" s="78"/>
      <c r="S9" s="3"/>
      <c r="T9" s="6"/>
      <c r="U9" s="3"/>
    </row>
    <row r="10" spans="1:23">
      <c r="B10" s="78">
        <v>26.532895173837719</v>
      </c>
      <c r="C10" s="78">
        <v>74.843079703224319</v>
      </c>
      <c r="D10" s="3">
        <f t="shared" si="0"/>
        <v>77.271486711615253</v>
      </c>
      <c r="E10" s="6">
        <f t="shared" si="1"/>
        <v>5.8971605984022064</v>
      </c>
      <c r="J10" s="5">
        <v>26</v>
      </c>
      <c r="K10" s="3">
        <f t="shared" si="2"/>
        <v>78.393260383229219</v>
      </c>
      <c r="L10" s="3"/>
      <c r="M10" s="5"/>
      <c r="N10" s="5"/>
      <c r="Q10" s="78"/>
      <c r="R10" s="78"/>
      <c r="S10" s="3"/>
      <c r="T10" s="6"/>
      <c r="U10" s="3"/>
    </row>
    <row r="11" spans="1:23" ht="13">
      <c r="B11" s="78">
        <v>22.555574828844929</v>
      </c>
      <c r="C11" s="78">
        <v>83.535803686819762</v>
      </c>
      <c r="D11" s="3">
        <f t="shared" si="0"/>
        <v>83.82818746287515</v>
      </c>
      <c r="E11" s="6">
        <f t="shared" si="1"/>
        <v>8.5488272500407289E-2</v>
      </c>
      <c r="J11" s="5">
        <v>28</v>
      </c>
      <c r="K11" s="3">
        <f t="shared" si="2"/>
        <v>73.675150855051427</v>
      </c>
      <c r="L11" s="3"/>
      <c r="M11" s="5"/>
      <c r="N11" s="5"/>
      <c r="Q11" s="78"/>
      <c r="R11" s="78"/>
      <c r="S11" s="3"/>
      <c r="T11" s="6"/>
      <c r="U11" s="3"/>
      <c r="V11" s="9"/>
    </row>
    <row r="12" spans="1:23">
      <c r="B12" s="78">
        <v>20.507298728189983</v>
      </c>
      <c r="C12" s="78">
        <v>85.049857712016646</v>
      </c>
      <c r="D12" s="3">
        <f t="shared" si="0"/>
        <v>85.952162743200276</v>
      </c>
      <c r="E12" s="6">
        <f t="shared" si="1"/>
        <v>0.81415436929929152</v>
      </c>
      <c r="J12" s="5">
        <v>30</v>
      </c>
      <c r="K12" s="3">
        <f t="shared" si="2"/>
        <v>67.299284713847499</v>
      </c>
      <c r="L12" s="3"/>
      <c r="M12" s="5"/>
      <c r="N12" s="5"/>
      <c r="Q12" s="78"/>
      <c r="R12" s="78"/>
      <c r="S12" s="3"/>
      <c r="T12" s="6"/>
      <c r="U12" s="3"/>
    </row>
    <row r="13" spans="1:23">
      <c r="B13" s="78">
        <v>18.216604342550589</v>
      </c>
      <c r="C13" s="78">
        <v>86.18710995821462</v>
      </c>
      <c r="D13" s="3">
        <f t="shared" si="0"/>
        <v>87.670244865761774</v>
      </c>
      <c r="E13" s="6">
        <f t="shared" si="1"/>
        <v>2.1996891539849037</v>
      </c>
      <c r="K13" s="3"/>
      <c r="Q13" s="78"/>
      <c r="R13" s="78"/>
      <c r="S13" s="3"/>
      <c r="T13" s="6"/>
      <c r="U13" s="3"/>
    </row>
    <row r="15" spans="1:23" ht="13">
      <c r="G15" s="9"/>
    </row>
    <row r="20" spans="8:9">
      <c r="H20" s="5"/>
      <c r="I20" s="5"/>
    </row>
  </sheetData>
  <phoneticPr fontId="2" type="noConversion"/>
  <pageMargins left="0.75" right="0.75" top="1" bottom="1" header="0.5" footer="0.5"/>
  <headerFooter alignWithMargin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B1:AP35"/>
  <sheetViews>
    <sheetView workbookViewId="0">
      <selection activeCell="A3" sqref="A3"/>
    </sheetView>
  </sheetViews>
  <sheetFormatPr defaultRowHeight="12.5"/>
  <cols>
    <col min="3" max="3" width="14.08984375" style="5" bestFit="1" customWidth="1"/>
    <col min="4" max="4" width="15.26953125" style="3" bestFit="1" customWidth="1"/>
    <col min="5" max="5" width="13.54296875" style="42" bestFit="1" customWidth="1"/>
    <col min="6" max="6" width="12" style="5" bestFit="1" customWidth="1"/>
    <col min="8" max="8" width="7.81640625" customWidth="1"/>
    <col min="9" max="9" width="7" customWidth="1"/>
    <col min="11" max="42" width="9.1796875" style="16" customWidth="1"/>
  </cols>
  <sheetData>
    <row r="1" spans="2:27" ht="13">
      <c r="B1" s="4" t="s">
        <v>430</v>
      </c>
      <c r="C1" s="74" t="s">
        <v>431</v>
      </c>
      <c r="D1" s="77" t="s">
        <v>432</v>
      </c>
      <c r="E1" s="4" t="s">
        <v>156</v>
      </c>
      <c r="F1" s="149" t="s">
        <v>68</v>
      </c>
      <c r="K1" s="4" t="s">
        <v>434</v>
      </c>
      <c r="V1" s="80"/>
      <c r="W1" s="80"/>
    </row>
    <row r="2" spans="2:27" ht="13">
      <c r="B2" s="5">
        <v>125</v>
      </c>
      <c r="C2" s="3">
        <f t="shared" ref="C2:C11" si="0">SQRT(B2*B3)</f>
        <v>115.10864433221339</v>
      </c>
      <c r="D2" s="42">
        <v>100</v>
      </c>
      <c r="E2" s="3">
        <f>100*($I$4+(EXP($I$6*C2/$I$5)-1)/(EXP($I$6*C2/$I$5)+EXP($I$6)-2)*(1-$I$4))</f>
        <v>99.999529093219394</v>
      </c>
      <c r="F2" s="6">
        <f>(D2-E2)^2</f>
        <v>2.2175319602082839E-7</v>
      </c>
      <c r="H2" s="167" t="s">
        <v>433</v>
      </c>
      <c r="I2" s="167"/>
      <c r="K2" s="3">
        <f t="shared" ref="K2:K15" si="1">100*(E2/100-$I$4)/(1-$I$4)</f>
        <v>99.999428090150531</v>
      </c>
      <c r="V2" s="47"/>
      <c r="W2" s="43"/>
    </row>
    <row r="3" spans="2:27" ht="13">
      <c r="B3" s="5">
        <v>106</v>
      </c>
      <c r="C3" s="3">
        <f t="shared" si="0"/>
        <v>97.672923576598237</v>
      </c>
      <c r="D3" s="42">
        <v>99.2</v>
      </c>
      <c r="E3" s="3">
        <f>100*($I$4+(EXP($I$6*C3/$I$5)-1)/(EXP($I$6*C3/$I$5)+EXP($I$6)-2)*(1-$I$4))</f>
        <v>99.992421904960551</v>
      </c>
      <c r="F3" s="6">
        <f t="shared" ref="F3:F12" si="2">(D3-E3)^2</f>
        <v>0.62793247546130426</v>
      </c>
      <c r="J3" s="3"/>
      <c r="K3" s="3">
        <f t="shared" si="1"/>
        <v>99.990796507139635</v>
      </c>
      <c r="L3" s="45"/>
      <c r="M3" s="45"/>
      <c r="V3" s="47"/>
      <c r="W3" s="43"/>
    </row>
    <row r="4" spans="2:27" ht="13">
      <c r="B4" s="5">
        <v>90</v>
      </c>
      <c r="C4" s="3">
        <f t="shared" si="0"/>
        <v>82.158383625774917</v>
      </c>
      <c r="D4" s="42">
        <v>98.4</v>
      </c>
      <c r="E4" s="3">
        <f t="shared" ref="E4:E15" si="3">100*($I$4+(EXP($I$6*C4/$I$5)-1)/(EXP($I$6*C4/$I$5)+EXP($I$6)-2)*(1-$I$4))</f>
        <v>99.910291821558076</v>
      </c>
      <c r="F4" s="6">
        <f t="shared" si="2"/>
        <v>2.2809813862651933</v>
      </c>
      <c r="H4" s="26" t="s">
        <v>137</v>
      </c>
      <c r="I4">
        <v>0.17660662593742424</v>
      </c>
      <c r="J4" s="3"/>
      <c r="K4" s="3">
        <f t="shared" si="1"/>
        <v>99.891050643267491</v>
      </c>
      <c r="L4" s="10"/>
      <c r="M4" s="10"/>
      <c r="V4" s="47"/>
      <c r="W4" s="43"/>
    </row>
    <row r="5" spans="2:27" ht="13">
      <c r="B5" s="5">
        <v>75</v>
      </c>
      <c r="C5" s="3">
        <f t="shared" si="0"/>
        <v>68.738635424337602</v>
      </c>
      <c r="D5" s="42">
        <v>97.6</v>
      </c>
      <c r="E5" s="3">
        <f t="shared" si="3"/>
        <v>99.244833990725596</v>
      </c>
      <c r="F5" s="6">
        <f t="shared" si="2"/>
        <v>2.7054788570463075</v>
      </c>
      <c r="H5" s="26" t="s">
        <v>138</v>
      </c>
      <c r="I5">
        <v>39.366313000725292</v>
      </c>
      <c r="J5" s="3"/>
      <c r="K5" s="3">
        <f t="shared" si="1"/>
        <v>99.082861202114799</v>
      </c>
      <c r="L5" s="10"/>
      <c r="M5" s="10"/>
      <c r="V5" s="47"/>
      <c r="W5" s="43"/>
    </row>
    <row r="6" spans="2:27" ht="13">
      <c r="B6" s="5">
        <v>63</v>
      </c>
      <c r="C6" s="3">
        <f t="shared" si="0"/>
        <v>57.784080852774665</v>
      </c>
      <c r="D6" s="42">
        <v>93.6</v>
      </c>
      <c r="E6" s="3">
        <f t="shared" si="3"/>
        <v>95.852752331302469</v>
      </c>
      <c r="F6" s="6">
        <f t="shared" si="2"/>
        <v>5.0748930661887339</v>
      </c>
      <c r="H6" s="26" t="s">
        <v>139</v>
      </c>
      <c r="I6">
        <v>6.2731597725199881</v>
      </c>
      <c r="J6" s="3"/>
      <c r="K6" s="3">
        <f t="shared" si="1"/>
        <v>94.963224384190454</v>
      </c>
      <c r="L6" s="10"/>
      <c r="M6" s="10"/>
      <c r="V6" s="47"/>
      <c r="W6" s="43"/>
    </row>
    <row r="7" spans="2:27" ht="13">
      <c r="B7" s="5">
        <v>53</v>
      </c>
      <c r="C7" s="3">
        <f t="shared" si="0"/>
        <v>48.836461788299118</v>
      </c>
      <c r="D7" s="42">
        <v>84.1</v>
      </c>
      <c r="E7" s="3">
        <f t="shared" si="3"/>
        <v>85.108601290882618</v>
      </c>
      <c r="F7" s="6">
        <f t="shared" si="2"/>
        <v>1.0172765639700942</v>
      </c>
      <c r="H7" s="8"/>
      <c r="K7" s="3">
        <f t="shared" si="1"/>
        <v>81.914599779150421</v>
      </c>
      <c r="L7" s="10"/>
      <c r="M7" s="10"/>
      <c r="V7" s="47"/>
      <c r="W7" s="43"/>
    </row>
    <row r="8" spans="2:27" ht="13">
      <c r="B8" s="5">
        <v>45</v>
      </c>
      <c r="C8" s="3">
        <f t="shared" si="0"/>
        <v>41.352146256270665</v>
      </c>
      <c r="D8" s="42">
        <v>67.8</v>
      </c>
      <c r="E8" s="3">
        <f t="shared" si="3"/>
        <v>65.300860253866617</v>
      </c>
      <c r="F8" s="6">
        <f t="shared" si="2"/>
        <v>6.2456994707036175</v>
      </c>
      <c r="H8" s="26" t="s">
        <v>358</v>
      </c>
      <c r="I8">
        <f>SUMXMY2(D2:D12,E2:E12)</f>
        <v>24.551474168955142</v>
      </c>
      <c r="K8" s="3">
        <f t="shared" si="1"/>
        <v>57.858368989624225</v>
      </c>
      <c r="L8" s="10"/>
      <c r="M8" s="10"/>
      <c r="V8" s="47"/>
      <c r="W8" s="43"/>
      <c r="AA8" s="14"/>
    </row>
    <row r="9" spans="2:27" ht="13">
      <c r="B9" s="5">
        <v>38</v>
      </c>
      <c r="C9" s="3">
        <f t="shared" si="0"/>
        <v>34.871191548325392</v>
      </c>
      <c r="D9" s="42">
        <v>44</v>
      </c>
      <c r="E9" s="3">
        <f t="shared" si="3"/>
        <v>44.648931019084415</v>
      </c>
      <c r="F9" s="6">
        <f t="shared" si="2"/>
        <v>0.4211114675299375</v>
      </c>
      <c r="H9" s="26" t="s">
        <v>140</v>
      </c>
      <c r="I9">
        <f>SQRT(I8/(COUNT(D2:D12)-3))</f>
        <v>1.7518373985959408</v>
      </c>
      <c r="K9" s="3">
        <f t="shared" si="1"/>
        <v>32.776883170899737</v>
      </c>
      <c r="V9" s="47"/>
      <c r="W9" s="43"/>
    </row>
    <row r="10" spans="2:27">
      <c r="B10" s="5">
        <v>32</v>
      </c>
      <c r="C10" s="3">
        <f t="shared" si="0"/>
        <v>28.284271247461902</v>
      </c>
      <c r="D10" s="42">
        <v>28.3</v>
      </c>
      <c r="E10" s="3">
        <f t="shared" si="3"/>
        <v>29.591733264656632</v>
      </c>
      <c r="F10" s="6">
        <f t="shared" si="2"/>
        <v>1.6685748270204792</v>
      </c>
      <c r="K10" s="3">
        <f t="shared" si="1"/>
        <v>14.490122275391883</v>
      </c>
      <c r="V10" s="47"/>
      <c r="W10" s="43"/>
    </row>
    <row r="11" spans="2:27" ht="13">
      <c r="B11" s="5">
        <v>25</v>
      </c>
      <c r="C11" s="3">
        <f t="shared" si="0"/>
        <v>22.360679774997898</v>
      </c>
      <c r="D11" s="42">
        <v>21.6</v>
      </c>
      <c r="E11" s="3">
        <f t="shared" si="3"/>
        <v>22.670015020121731</v>
      </c>
      <c r="F11" s="6">
        <f t="shared" si="2"/>
        <v>1.1449321432861057</v>
      </c>
      <c r="K11" s="3">
        <f t="shared" si="1"/>
        <v>6.0837900621709506</v>
      </c>
      <c r="L11" s="17"/>
      <c r="M11" s="17"/>
      <c r="N11" s="17"/>
      <c r="O11" s="17"/>
      <c r="P11" s="17"/>
      <c r="Q11" s="17"/>
      <c r="V11" s="47"/>
      <c r="W11" s="43"/>
    </row>
    <row r="12" spans="2:27">
      <c r="B12" s="5">
        <v>20</v>
      </c>
      <c r="C12" s="3">
        <f>SQRT(B12*B13)</f>
        <v>14.142135623730951</v>
      </c>
      <c r="D12" s="42">
        <v>20.8</v>
      </c>
      <c r="E12" s="3">
        <f t="shared" si="3"/>
        <v>18.965717118400171</v>
      </c>
      <c r="F12" s="6">
        <f t="shared" si="2"/>
        <v>3.3645936897301745</v>
      </c>
      <c r="K12" s="3">
        <f t="shared" si="1"/>
        <v>1.5849708848380493</v>
      </c>
      <c r="L12" s="10"/>
      <c r="M12" s="10"/>
      <c r="N12" s="10"/>
      <c r="O12" s="10"/>
      <c r="P12" s="10"/>
      <c r="Q12" s="10"/>
      <c r="V12" s="47"/>
      <c r="W12" s="43"/>
    </row>
    <row r="13" spans="2:27">
      <c r="B13" s="5">
        <v>10</v>
      </c>
      <c r="C13" s="3">
        <v>10</v>
      </c>
      <c r="D13" s="42"/>
      <c r="E13" s="3">
        <f t="shared" si="3"/>
        <v>18.266326676885011</v>
      </c>
      <c r="K13" s="3">
        <f t="shared" si="1"/>
        <v>0.73557075174685405</v>
      </c>
      <c r="L13" s="10"/>
      <c r="M13" s="10"/>
      <c r="N13" s="10"/>
      <c r="O13" s="10"/>
      <c r="P13" s="10"/>
      <c r="Q13" s="10"/>
    </row>
    <row r="14" spans="2:27">
      <c r="B14" s="5"/>
      <c r="C14" s="3">
        <v>5</v>
      </c>
      <c r="D14" s="42"/>
      <c r="E14" s="3">
        <f t="shared" si="3"/>
        <v>17.849811984380352</v>
      </c>
      <c r="K14" s="3">
        <f t="shared" si="1"/>
        <v>0.22971934994409157</v>
      </c>
      <c r="L14" s="10"/>
      <c r="M14" s="10"/>
      <c r="N14" s="10"/>
      <c r="O14" s="10"/>
      <c r="P14" s="10"/>
      <c r="Q14" s="10"/>
    </row>
    <row r="15" spans="2:27" ht="13">
      <c r="B15" s="5"/>
      <c r="C15" s="3">
        <v>0</v>
      </c>
      <c r="D15" s="42"/>
      <c r="E15" s="3">
        <f t="shared" si="3"/>
        <v>17.660662593742423</v>
      </c>
      <c r="H15" s="9"/>
      <c r="K15" s="3">
        <f t="shared" si="1"/>
        <v>0</v>
      </c>
    </row>
    <row r="16" spans="2:27" ht="13">
      <c r="B16" s="5"/>
      <c r="C16" s="3"/>
      <c r="D16" s="42"/>
      <c r="E16" s="5"/>
      <c r="L16" s="17"/>
      <c r="M16" s="17"/>
      <c r="N16" s="17"/>
      <c r="O16" s="17"/>
      <c r="P16" s="17"/>
      <c r="Q16" s="17"/>
      <c r="R16" s="17"/>
      <c r="S16" s="17"/>
      <c r="T16" s="17"/>
    </row>
    <row r="17" spans="5:20">
      <c r="L17" s="10"/>
      <c r="M17" s="10"/>
      <c r="N17" s="10"/>
      <c r="O17" s="10"/>
      <c r="P17" s="10"/>
      <c r="Q17" s="10"/>
      <c r="R17" s="10"/>
      <c r="S17" s="10"/>
      <c r="T17" s="10"/>
    </row>
    <row r="18" spans="5:20">
      <c r="L18" s="10"/>
      <c r="M18" s="10"/>
      <c r="N18" s="10"/>
      <c r="O18" s="10"/>
      <c r="P18" s="10"/>
      <c r="Q18" s="10"/>
      <c r="R18" s="10"/>
      <c r="S18" s="10"/>
      <c r="T18" s="10"/>
    </row>
    <row r="19" spans="5:20" ht="13">
      <c r="L19" s="9"/>
    </row>
    <row r="24" spans="5:20" ht="13">
      <c r="E24" s="79"/>
      <c r="L24" s="17"/>
      <c r="M24" s="17"/>
      <c r="N24" s="17"/>
      <c r="O24" s="17"/>
      <c r="P24" s="17"/>
      <c r="Q24" s="17"/>
      <c r="R24" s="80"/>
    </row>
    <row r="25" spans="5:20">
      <c r="E25" s="79"/>
      <c r="L25" s="10"/>
      <c r="M25" s="10"/>
      <c r="N25" s="10"/>
      <c r="R25" s="43"/>
    </row>
    <row r="26" spans="5:20">
      <c r="L26" s="10"/>
      <c r="M26" s="10"/>
      <c r="N26" s="10"/>
      <c r="R26" s="43"/>
    </row>
    <row r="27" spans="5:20">
      <c r="L27" s="10"/>
      <c r="M27" s="10"/>
      <c r="N27" s="10"/>
      <c r="R27" s="43"/>
    </row>
    <row r="28" spans="5:20">
      <c r="L28" s="10"/>
      <c r="M28" s="10"/>
      <c r="N28" s="10"/>
      <c r="R28" s="43"/>
    </row>
    <row r="29" spans="5:20">
      <c r="L29" s="10"/>
      <c r="M29" s="10"/>
      <c r="N29" s="10"/>
      <c r="R29" s="43"/>
    </row>
    <row r="30" spans="5:20">
      <c r="L30" s="10"/>
      <c r="M30" s="10"/>
      <c r="N30" s="10"/>
      <c r="R30" s="43"/>
    </row>
    <row r="31" spans="5:20">
      <c r="L31" s="10"/>
      <c r="M31" s="10"/>
      <c r="N31" s="10"/>
      <c r="R31" s="43"/>
    </row>
    <row r="32" spans="5:20">
      <c r="L32" s="10"/>
      <c r="M32" s="10"/>
      <c r="N32" s="10"/>
      <c r="R32" s="43"/>
    </row>
    <row r="33" spans="12:18">
      <c r="L33" s="10"/>
      <c r="M33" s="10"/>
      <c r="N33" s="10"/>
      <c r="R33" s="43"/>
    </row>
    <row r="34" spans="12:18">
      <c r="L34" s="10"/>
      <c r="M34" s="10"/>
      <c r="N34" s="10"/>
      <c r="R34" s="43"/>
    </row>
    <row r="35" spans="12:18">
      <c r="L35" s="10"/>
      <c r="M35" s="10"/>
      <c r="N35" s="10"/>
      <c r="R35" s="43"/>
    </row>
  </sheetData>
  <mergeCells count="1">
    <mergeCell ref="H2:I2"/>
  </mergeCells>
  <phoneticPr fontId="2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001"/>
  <sheetViews>
    <sheetView workbookViewId="0">
      <selection activeCell="H8" sqref="H8"/>
    </sheetView>
  </sheetViews>
  <sheetFormatPr defaultRowHeight="13"/>
  <cols>
    <col min="1" max="1" width="8.1796875" customWidth="1"/>
    <col min="2" max="2" width="12" bestFit="1" customWidth="1"/>
    <col min="3" max="3" width="11.81640625" bestFit="1" customWidth="1"/>
    <col min="5" max="5" width="10.26953125" bestFit="1" customWidth="1"/>
    <col min="6" max="6" width="9.453125" customWidth="1"/>
    <col min="7" max="7" width="5.26953125" customWidth="1"/>
    <col min="8" max="8" width="8.54296875" customWidth="1"/>
    <col min="10" max="10" width="15.54296875" customWidth="1"/>
    <col min="12" max="12" width="10.1796875" customWidth="1"/>
    <col min="16" max="16" width="25.26953125" style="9" bestFit="1" customWidth="1"/>
    <col min="41" max="41" width="5.1796875" customWidth="1"/>
    <col min="42" max="42" width="9.1796875" style="149" customWidth="1"/>
    <col min="53" max="53" width="7.26953125" customWidth="1"/>
    <col min="68" max="68" width="5" customWidth="1"/>
  </cols>
  <sheetData>
    <row r="1" spans="1:66" s="8" customFormat="1">
      <c r="A1" s="149" t="s">
        <v>135</v>
      </c>
      <c r="B1" s="77" t="s">
        <v>154</v>
      </c>
      <c r="C1" s="149" t="s">
        <v>155</v>
      </c>
      <c r="D1" s="149" t="s">
        <v>217</v>
      </c>
      <c r="E1" s="149" t="s">
        <v>156</v>
      </c>
      <c r="F1" s="149" t="s">
        <v>68</v>
      </c>
      <c r="H1" s="26" t="s">
        <v>147</v>
      </c>
      <c r="I1" s="152">
        <v>0.14096583498175796</v>
      </c>
      <c r="K1" s="149" t="s">
        <v>135</v>
      </c>
      <c r="L1" s="149" t="s">
        <v>210</v>
      </c>
      <c r="M1" s="8" t="s">
        <v>160</v>
      </c>
      <c r="N1" s="8" t="s">
        <v>161</v>
      </c>
      <c r="P1" s="9" t="s">
        <v>436</v>
      </c>
      <c r="Q1" s="149" t="s">
        <v>157</v>
      </c>
      <c r="R1" s="149" t="s">
        <v>158</v>
      </c>
      <c r="S1" s="149" t="s">
        <v>228</v>
      </c>
      <c r="T1" s="149">
        <v>0</v>
      </c>
      <c r="U1" s="149">
        <v>5</v>
      </c>
      <c r="V1" s="149">
        <v>10</v>
      </c>
      <c r="W1" s="149">
        <v>15</v>
      </c>
      <c r="X1" s="149">
        <v>20</v>
      </c>
      <c r="Y1" s="149">
        <v>25</v>
      </c>
      <c r="Z1" s="149">
        <v>30</v>
      </c>
      <c r="AA1" s="149">
        <v>35</v>
      </c>
      <c r="AB1" s="149">
        <v>40</v>
      </c>
      <c r="AC1" s="149">
        <v>45</v>
      </c>
      <c r="AD1" s="149">
        <v>50</v>
      </c>
      <c r="AE1" s="149">
        <v>55</v>
      </c>
      <c r="AF1" s="149">
        <v>60</v>
      </c>
      <c r="AG1" s="149">
        <v>65</v>
      </c>
      <c r="AH1" s="149">
        <v>70</v>
      </c>
      <c r="AI1" s="149">
        <v>75</v>
      </c>
      <c r="AJ1" s="149">
        <v>80</v>
      </c>
      <c r="AK1" s="149">
        <v>85</v>
      </c>
      <c r="AL1" s="149">
        <v>90</v>
      </c>
      <c r="AM1" s="149">
        <v>95</v>
      </c>
      <c r="AN1" s="149">
        <v>100</v>
      </c>
      <c r="AP1" s="149"/>
      <c r="AQ1" s="149" t="s">
        <v>157</v>
      </c>
      <c r="AR1" s="149" t="s">
        <v>158</v>
      </c>
      <c r="AS1" s="149" t="s">
        <v>159</v>
      </c>
      <c r="AT1" s="149">
        <v>0</v>
      </c>
      <c r="AU1" s="149">
        <v>5</v>
      </c>
      <c r="AV1" s="149">
        <v>10</v>
      </c>
      <c r="AW1" s="149">
        <v>15</v>
      </c>
      <c r="AX1" s="149">
        <v>20</v>
      </c>
      <c r="AY1" s="149">
        <v>25</v>
      </c>
      <c r="AZ1" s="149">
        <v>30</v>
      </c>
      <c r="BA1" s="149">
        <v>35</v>
      </c>
      <c r="BB1" s="149">
        <v>40</v>
      </c>
      <c r="BC1" s="149">
        <v>45</v>
      </c>
      <c r="BD1" s="149">
        <v>50</v>
      </c>
      <c r="BE1" s="149">
        <v>55</v>
      </c>
      <c r="BF1" s="149">
        <v>60</v>
      </c>
      <c r="BG1" s="149">
        <v>65</v>
      </c>
      <c r="BH1" s="149">
        <v>70</v>
      </c>
      <c r="BI1" s="149">
        <v>75</v>
      </c>
      <c r="BJ1" s="149">
        <v>80</v>
      </c>
      <c r="BK1" s="149">
        <v>85</v>
      </c>
      <c r="BL1" s="149">
        <v>90</v>
      </c>
      <c r="BM1" s="149">
        <v>95</v>
      </c>
      <c r="BN1" s="149">
        <v>100</v>
      </c>
    </row>
    <row r="2" spans="1:66">
      <c r="A2" s="42">
        <v>115.10864433221339</v>
      </c>
      <c r="B2" s="42">
        <v>100</v>
      </c>
      <c r="C2" s="3">
        <f t="shared" ref="C2:C12" si="0">100*($B$16+(EXP($B$18*A2/$B$17)-1)/(EXP($B$18*A2/$B$17)+EXP($B$18)-2)*(1-$B$16))</f>
        <v>99.999529096261995</v>
      </c>
      <c r="D2" s="3">
        <f>C2+NORMINV([3]!RANDOMNV(),0,$B$21)</f>
        <v>101.92592895217041</v>
      </c>
      <c r="E2" s="3">
        <f>100*($I$1+(EXP($I$3*A2/$I$2)-1)/(EXP($I$3*A2/$I$2)+EXP($I$3)-2)*(1-$I$1))</f>
        <v>99.997485590019352</v>
      </c>
      <c r="F2" s="6">
        <f t="shared" ref="F2:F12" si="1">(D2-E2)^2</f>
        <v>3.7188938010244739</v>
      </c>
      <c r="H2" s="26" t="s">
        <v>151</v>
      </c>
      <c r="I2" s="152">
        <v>38.008043834104619</v>
      </c>
      <c r="J2" s="3"/>
      <c r="K2" s="5">
        <v>0</v>
      </c>
      <c r="L2" s="3">
        <f t="shared" ref="L2:L22" si="2">100*($I$1+(EXP($I$3*K2/$I$2)-1)/(EXP($I$3*K2/$I$2)+EXP($I$3)-2)*(1-$I$1))</f>
        <v>14.096583498175796</v>
      </c>
      <c r="M2">
        <f t="shared" ref="M2:M22" si="3">L2-$B$23*$I$6</f>
        <v>6.9471567628719155</v>
      </c>
      <c r="N2">
        <f t="shared" ref="N2:N22" si="4">L2+$B$23*$I$6</f>
        <v>21.246010233479677</v>
      </c>
      <c r="P2" s="9" t="s">
        <v>437</v>
      </c>
      <c r="Q2">
        <v>0.17849729309506296</v>
      </c>
      <c r="R2">
        <v>5.6609498297411376</v>
      </c>
      <c r="S2">
        <v>39.699008108533924</v>
      </c>
      <c r="T2">
        <v>17.849729309506294</v>
      </c>
      <c r="U2">
        <v>18.146958507835901</v>
      </c>
      <c r="V2">
        <v>18.746705905963516</v>
      </c>
      <c r="W2">
        <v>19.943379555487631</v>
      </c>
      <c r="X2">
        <v>22.278560361055561</v>
      </c>
      <c r="Y2">
        <v>26.643770778877894</v>
      </c>
      <c r="Z2">
        <v>34.184875599972976</v>
      </c>
      <c r="AA2">
        <v>45.594811887002393</v>
      </c>
      <c r="AB2">
        <v>59.809222216792591</v>
      </c>
      <c r="AC2">
        <v>73.783054943428709</v>
      </c>
      <c r="AD2">
        <v>84.662234539499963</v>
      </c>
      <c r="AE2">
        <v>91.693881952726713</v>
      </c>
      <c r="AF2">
        <v>95.708045329905616</v>
      </c>
      <c r="AG2">
        <v>97.838808349557937</v>
      </c>
      <c r="AH2">
        <v>98.926277570974293</v>
      </c>
      <c r="AI2">
        <v>99.470165148375145</v>
      </c>
      <c r="AJ2">
        <v>99.739432068865469</v>
      </c>
      <c r="AK2">
        <v>99.872068810418483</v>
      </c>
      <c r="AL2">
        <v>99.937241110912382</v>
      </c>
      <c r="AM2">
        <v>99.969224939630848</v>
      </c>
      <c r="AN2">
        <v>99.984911827083707</v>
      </c>
      <c r="AP2" s="149" t="s">
        <v>69</v>
      </c>
      <c r="AQ2">
        <f t="shared" ref="AQ2:BN2" si="5">AVERAGE(Q:Q)</f>
        <v>0.17638866790975702</v>
      </c>
      <c r="AR2">
        <f t="shared" si="5"/>
        <v>6.3052543421512617</v>
      </c>
      <c r="AS2">
        <f t="shared" si="5"/>
        <v>39.36191943155309</v>
      </c>
      <c r="AT2">
        <f t="shared" si="5"/>
        <v>17.621245545430241</v>
      </c>
      <c r="AU2">
        <f t="shared" si="5"/>
        <v>17.823925361424024</v>
      </c>
      <c r="AV2">
        <f t="shared" si="5"/>
        <v>18.257603759756993</v>
      </c>
      <c r="AW2">
        <f t="shared" si="5"/>
        <v>19.186172912430926</v>
      </c>
      <c r="AX2">
        <f t="shared" si="5"/>
        <v>21.147902860685782</v>
      </c>
      <c r="AY2">
        <f t="shared" si="5"/>
        <v>25.145015512628429</v>
      </c>
      <c r="AZ2">
        <f t="shared" si="5"/>
        <v>32.683292030947271</v>
      </c>
      <c r="BA2">
        <f t="shared" si="5"/>
        <v>44.977770728550311</v>
      </c>
      <c r="BB2">
        <f t="shared" si="5"/>
        <v>60.877182813878491</v>
      </c>
      <c r="BC2">
        <f t="shared" si="5"/>
        <v>76.176201885548508</v>
      </c>
      <c r="BD2">
        <f t="shared" si="5"/>
        <v>87.223901280419739</v>
      </c>
      <c r="BE2">
        <f t="shared" si="5"/>
        <v>93.672033386402191</v>
      </c>
      <c r="BF2">
        <f t="shared" si="5"/>
        <v>96.987916479571155</v>
      </c>
      <c r="BG2">
        <f t="shared" si="5"/>
        <v>98.586702299684603</v>
      </c>
      <c r="BH2">
        <f t="shared" si="5"/>
        <v>99.335922413638556</v>
      </c>
      <c r="BI2">
        <f t="shared" si="5"/>
        <v>99.683977146657838</v>
      </c>
      <c r="BJ2">
        <f t="shared" si="5"/>
        <v>99.84638763433999</v>
      </c>
      <c r="BK2">
        <f t="shared" si="5"/>
        <v>99.923563255232494</v>
      </c>
      <c r="BL2">
        <f t="shared" si="5"/>
        <v>99.961691445568746</v>
      </c>
      <c r="BM2">
        <f t="shared" si="5"/>
        <v>99.981924437985356</v>
      </c>
      <c r="BN2">
        <f t="shared" si="5"/>
        <v>99.993943223324834</v>
      </c>
    </row>
    <row r="3" spans="1:66">
      <c r="A3" s="42">
        <v>97.672923576598237</v>
      </c>
      <c r="B3" s="42">
        <v>99.2</v>
      </c>
      <c r="C3" s="3">
        <f t="shared" si="0"/>
        <v>99.992421932838056</v>
      </c>
      <c r="D3" s="3">
        <f>C3+NORMINV([3]!RANDOMNV(),0,$B$21)</f>
        <v>100.48372737708669</v>
      </c>
      <c r="E3" s="3">
        <f t="shared" ref="E3:E12" si="6">100*($I$1+(EXP($I$3*A3/$I$2)-1)/(EXP($I$3*A3/$I$2)+EXP($I$3)-2)*(1-$I$1))</f>
        <v>99.973394544675074</v>
      </c>
      <c r="F3" s="6">
        <f t="shared" si="1"/>
        <v>0.26043959983726717</v>
      </c>
      <c r="H3" s="26" t="s">
        <v>152</v>
      </c>
      <c r="I3" s="152">
        <v>5.1431508689564849</v>
      </c>
      <c r="J3" s="3"/>
      <c r="K3" s="5">
        <v>5</v>
      </c>
      <c r="L3" s="3">
        <f t="shared" si="2"/>
        <v>14.581812490740459</v>
      </c>
      <c r="M3">
        <f t="shared" si="3"/>
        <v>7.4323857554365782</v>
      </c>
      <c r="N3">
        <f t="shared" si="4"/>
        <v>21.731239226044341</v>
      </c>
      <c r="P3" s="9" t="s">
        <v>438</v>
      </c>
      <c r="Q3">
        <v>0.16333137379560522</v>
      </c>
      <c r="R3">
        <v>5.9496664122621565</v>
      </c>
      <c r="S3">
        <v>39.16138914642773</v>
      </c>
      <c r="T3">
        <v>16.333137379560522</v>
      </c>
      <c r="U3">
        <v>16.581130584706045</v>
      </c>
      <c r="V3">
        <v>17.106316048512735</v>
      </c>
      <c r="W3">
        <v>18.207017153566557</v>
      </c>
      <c r="X3">
        <v>20.464446809463372</v>
      </c>
      <c r="Y3">
        <v>24.895135195359767</v>
      </c>
      <c r="Z3">
        <v>32.88656233014531</v>
      </c>
      <c r="AA3">
        <v>45.322298121266812</v>
      </c>
      <c r="AB3">
        <v>60.834428039946808</v>
      </c>
      <c r="AC3">
        <v>75.619188570792033</v>
      </c>
      <c r="AD3">
        <v>86.506760107219591</v>
      </c>
      <c r="AE3">
        <v>93.096413682230121</v>
      </c>
      <c r="AF3">
        <v>96.622316162743786</v>
      </c>
      <c r="AG3">
        <v>98.38519134534279</v>
      </c>
      <c r="AH3">
        <v>99.236712717898754</v>
      </c>
      <c r="AI3">
        <v>99.641168042525706</v>
      </c>
      <c r="AJ3">
        <v>99.831741929876458</v>
      </c>
      <c r="AK3">
        <v>99.921198449717039</v>
      </c>
      <c r="AL3">
        <v>99.963115239816261</v>
      </c>
      <c r="AM3">
        <v>99.982739886826849</v>
      </c>
      <c r="AN3">
        <v>99.991924187324159</v>
      </c>
      <c r="AP3" s="149" t="s">
        <v>4</v>
      </c>
      <c r="AQ3">
        <f t="shared" ref="AQ3:BN3" si="7">STDEV(Q:Q)</f>
        <v>1.7005549671841549E-2</v>
      </c>
      <c r="AR3">
        <f t="shared" si="7"/>
        <v>0.46547903653476796</v>
      </c>
      <c r="AS3">
        <f t="shared" si="7"/>
        <v>0.50575832494545336</v>
      </c>
      <c r="AT3">
        <f t="shared" si="7"/>
        <v>1.7888024239935687</v>
      </c>
      <c r="AU3">
        <f t="shared" si="7"/>
        <v>1.6915180883787519</v>
      </c>
      <c r="AV3">
        <f t="shared" si="7"/>
        <v>1.5590599333025013</v>
      </c>
      <c r="AW3">
        <f t="shared" si="7"/>
        <v>1.3656781859750866</v>
      </c>
      <c r="AX3">
        <f t="shared" si="7"/>
        <v>1.1106110178790893</v>
      </c>
      <c r="AY3">
        <f t="shared" si="7"/>
        <v>0.93416393439011047</v>
      </c>
      <c r="AZ3">
        <f t="shared" si="7"/>
        <v>1.0800565165790943</v>
      </c>
      <c r="BA3">
        <f t="shared" si="7"/>
        <v>1.2707641936911021</v>
      </c>
      <c r="BB3">
        <f t="shared" si="7"/>
        <v>1.3540803304819171</v>
      </c>
      <c r="BC3">
        <f t="shared" si="7"/>
        <v>1.6114489239055378</v>
      </c>
      <c r="BD3">
        <f t="shared" si="7"/>
        <v>1.697127802194033</v>
      </c>
      <c r="BE3">
        <f t="shared" si="7"/>
        <v>1.5344234545369682</v>
      </c>
      <c r="BF3">
        <f t="shared" si="7"/>
        <v>1.3142254475020616</v>
      </c>
      <c r="BG3">
        <f t="shared" si="7"/>
        <v>1.1194245071506856</v>
      </c>
      <c r="BH3">
        <f t="shared" si="7"/>
        <v>0.94867164607941468</v>
      </c>
      <c r="BI3">
        <f t="shared" si="7"/>
        <v>0.78811215600372753</v>
      </c>
      <c r="BJ3">
        <f t="shared" si="7"/>
        <v>0.63039867214593792</v>
      </c>
      <c r="BK3">
        <f t="shared" si="7"/>
        <v>0.47305880824534102</v>
      </c>
      <c r="BL3">
        <f t="shared" si="7"/>
        <v>0.31553205187980754</v>
      </c>
      <c r="BM3">
        <f t="shared" si="7"/>
        <v>0.15780896425745863</v>
      </c>
      <c r="BN3">
        <f t="shared" si="7"/>
        <v>3.928210465160684E-3</v>
      </c>
    </row>
    <row r="4" spans="1:66">
      <c r="A4" s="42">
        <v>82.158383625774917</v>
      </c>
      <c r="B4" s="42">
        <v>98.4</v>
      </c>
      <c r="C4" s="3">
        <f t="shared" si="0"/>
        <v>99.910291929486647</v>
      </c>
      <c r="D4" s="3">
        <f>C4+NORMINV([3]!RANDOMNV(),0,$B$21)</f>
        <v>102.87804723743486</v>
      </c>
      <c r="E4" s="3">
        <f t="shared" si="6"/>
        <v>99.783346019320717</v>
      </c>
      <c r="F4" s="6">
        <f t="shared" si="1"/>
        <v>9.5771756293971357</v>
      </c>
      <c r="H4" s="26"/>
      <c r="J4" s="3"/>
      <c r="K4" s="5">
        <v>10</v>
      </c>
      <c r="L4" s="3">
        <f t="shared" si="2"/>
        <v>15.520509983852742</v>
      </c>
      <c r="M4">
        <f t="shared" si="3"/>
        <v>8.3710832485488602</v>
      </c>
      <c r="N4">
        <f t="shared" si="4"/>
        <v>22.669936719156624</v>
      </c>
      <c r="P4" s="9" t="s">
        <v>439</v>
      </c>
      <c r="Q4">
        <v>0.17515415944834914</v>
      </c>
      <c r="R4">
        <v>6.1576307676079223</v>
      </c>
      <c r="S4">
        <v>39.381862582536378</v>
      </c>
      <c r="T4">
        <v>17.515415944834913</v>
      </c>
      <c r="U4">
        <v>17.722349637728801</v>
      </c>
      <c r="V4">
        <v>18.170982123782046</v>
      </c>
      <c r="W4">
        <v>19.134581775559052</v>
      </c>
      <c r="X4">
        <v>21.163395465758359</v>
      </c>
      <c r="Y4">
        <v>25.261192591122565</v>
      </c>
      <c r="Z4">
        <v>32.884924022246445</v>
      </c>
      <c r="AA4">
        <v>45.118936143806806</v>
      </c>
      <c r="AB4">
        <v>60.753215326701572</v>
      </c>
      <c r="AC4">
        <v>75.811793527360578</v>
      </c>
      <c r="AD4">
        <v>86.843534794769198</v>
      </c>
      <c r="AE4">
        <v>93.410902207781461</v>
      </c>
      <c r="AF4">
        <v>96.848648790528841</v>
      </c>
      <c r="AG4">
        <v>98.527528830932667</v>
      </c>
      <c r="AH4">
        <v>99.31964038314112</v>
      </c>
      <c r="AI4">
        <v>99.687279167216232</v>
      </c>
      <c r="AJ4">
        <v>99.856608314777773</v>
      </c>
      <c r="AK4">
        <v>99.934323826388038</v>
      </c>
      <c r="AL4">
        <v>99.969934385264935</v>
      </c>
      <c r="AM4">
        <v>99.986239607616611</v>
      </c>
      <c r="AN4">
        <v>99.99370283497629</v>
      </c>
      <c r="AP4" s="149">
        <v>2.5000000000000001E-2</v>
      </c>
      <c r="AQ4">
        <f t="shared" ref="AQ4:BN4" si="8">PERCENTILE(Q:Q,0.025)</f>
        <v>0.1427919105925157</v>
      </c>
      <c r="AR4">
        <f t="shared" si="8"/>
        <v>5.4241931723230001</v>
      </c>
      <c r="AS4">
        <f t="shared" si="8"/>
        <v>38.265709849767212</v>
      </c>
      <c r="AT4">
        <f t="shared" si="8"/>
        <v>14.263068082162048</v>
      </c>
      <c r="AU4">
        <f t="shared" si="8"/>
        <v>14.578327971478764</v>
      </c>
      <c r="AV4">
        <f t="shared" si="8"/>
        <v>15.203058938298955</v>
      </c>
      <c r="AW4">
        <f t="shared" si="8"/>
        <v>16.506624793987601</v>
      </c>
      <c r="AX4">
        <f t="shared" si="8"/>
        <v>18.893190089922054</v>
      </c>
      <c r="AY4">
        <f t="shared" si="8"/>
        <v>23.202093197183821</v>
      </c>
      <c r="AZ4">
        <f t="shared" si="8"/>
        <v>30.758841549032422</v>
      </c>
      <c r="BA4">
        <f t="shared" si="8"/>
        <v>42.584869067971795</v>
      </c>
      <c r="BB4">
        <f t="shared" si="8"/>
        <v>58.6354046242012</v>
      </c>
      <c r="BC4">
        <f t="shared" si="8"/>
        <v>73.629160747690463</v>
      </c>
      <c r="BD4">
        <f t="shared" si="8"/>
        <v>84.843067629934097</v>
      </c>
      <c r="BE4">
        <f t="shared" si="8"/>
        <v>91.793561772031879</v>
      </c>
      <c r="BF4">
        <f t="shared" si="8"/>
        <v>95.715917129359966</v>
      </c>
      <c r="BG4">
        <f t="shared" si="8"/>
        <v>97.825716477303189</v>
      </c>
      <c r="BH4">
        <f t="shared" si="8"/>
        <v>98.915879327953363</v>
      </c>
      <c r="BI4">
        <f t="shared" si="8"/>
        <v>99.447713900006576</v>
      </c>
      <c r="BJ4">
        <f t="shared" si="8"/>
        <v>99.724237292841295</v>
      </c>
      <c r="BK4">
        <f t="shared" si="8"/>
        <v>99.862538943750749</v>
      </c>
      <c r="BL4">
        <f t="shared" si="8"/>
        <v>99.931433642400023</v>
      </c>
      <c r="BM4">
        <f t="shared" si="8"/>
        <v>99.965915238479468</v>
      </c>
      <c r="BN4">
        <f t="shared" si="8"/>
        <v>99.983286285711159</v>
      </c>
    </row>
    <row r="5" spans="1:66">
      <c r="A5" s="42">
        <v>68.738635424337602</v>
      </c>
      <c r="B5" s="42">
        <v>97.6</v>
      </c>
      <c r="C5" s="3">
        <f t="shared" si="0"/>
        <v>99.244833296232031</v>
      </c>
      <c r="D5" s="3">
        <f>C5+NORMINV([3]!RANDOMNV(),0,$B$21)</f>
        <v>99.332653475483667</v>
      </c>
      <c r="E5" s="3">
        <f t="shared" si="6"/>
        <v>98.685244891121215</v>
      </c>
      <c r="F5" s="6">
        <f t="shared" si="1"/>
        <v>0.41913787510619438</v>
      </c>
      <c r="H5" s="26" t="s">
        <v>358</v>
      </c>
      <c r="I5">
        <f>SUM(F2:F12)</f>
        <v>76.897507574973986</v>
      </c>
      <c r="J5" s="3"/>
      <c r="K5" s="5">
        <v>15</v>
      </c>
      <c r="L5" s="3">
        <f t="shared" si="2"/>
        <v>17.308133946854714</v>
      </c>
      <c r="M5">
        <f t="shared" si="3"/>
        <v>10.158707211550833</v>
      </c>
      <c r="N5">
        <f t="shared" si="4"/>
        <v>24.457560682158594</v>
      </c>
      <c r="Q5">
        <v>0.17749952854314674</v>
      </c>
      <c r="R5">
        <v>6.5758926914866551</v>
      </c>
      <c r="S5">
        <v>39.184801213308901</v>
      </c>
      <c r="T5">
        <v>17.749952854314675</v>
      </c>
      <c r="U5">
        <v>17.900527283832915</v>
      </c>
      <c r="V5">
        <v>18.246889316378919</v>
      </c>
      <c r="W5">
        <v>19.037359508185641</v>
      </c>
      <c r="X5">
        <v>20.809368572928015</v>
      </c>
      <c r="Y5">
        <v>24.627117151722196</v>
      </c>
      <c r="Z5">
        <v>32.192363074623408</v>
      </c>
      <c r="AA5">
        <v>44.974007475024337</v>
      </c>
      <c r="AB5">
        <v>61.687294317071775</v>
      </c>
      <c r="AC5">
        <v>77.501737042064008</v>
      </c>
      <c r="AD5">
        <v>88.493472548651226</v>
      </c>
      <c r="AE5">
        <v>94.599522575461194</v>
      </c>
      <c r="AF5">
        <v>97.576175420884084</v>
      </c>
      <c r="AG5">
        <v>98.934853130197425</v>
      </c>
      <c r="AH5">
        <v>99.536339799217771</v>
      </c>
      <c r="AI5">
        <v>99.799007660631716</v>
      </c>
      <c r="AJ5">
        <v>99.913029723310842</v>
      </c>
      <c r="AK5">
        <v>99.962397178642576</v>
      </c>
      <c r="AL5">
        <v>99.983747427136436</v>
      </c>
      <c r="AM5">
        <v>99.992976398402277</v>
      </c>
      <c r="AN5">
        <v>99.996964921147367</v>
      </c>
      <c r="AP5" s="149">
        <v>0.97499999999999998</v>
      </c>
      <c r="AQ5">
        <f t="shared" ref="AQ5:BN5" si="9">PERCENTILE(Q:Q,0.975)</f>
        <v>0.20808913477697408</v>
      </c>
      <c r="AR5">
        <f t="shared" si="9"/>
        <v>7.2557525362722171</v>
      </c>
      <c r="AS5">
        <f t="shared" si="9"/>
        <v>40.28424314733752</v>
      </c>
      <c r="AT5">
        <f t="shared" si="9"/>
        <v>20.808127914461803</v>
      </c>
      <c r="AU5">
        <f t="shared" si="9"/>
        <v>20.928848194868436</v>
      </c>
      <c r="AV5">
        <f t="shared" si="9"/>
        <v>21.247863573653365</v>
      </c>
      <c r="AW5">
        <f t="shared" si="9"/>
        <v>21.885564807773999</v>
      </c>
      <c r="AX5">
        <f t="shared" si="9"/>
        <v>23.314092418067943</v>
      </c>
      <c r="AY5">
        <f t="shared" si="9"/>
        <v>26.969092354229176</v>
      </c>
      <c r="AZ5">
        <f t="shared" si="9"/>
        <v>34.852277857256141</v>
      </c>
      <c r="BA5">
        <f t="shared" si="9"/>
        <v>47.431104359537336</v>
      </c>
      <c r="BB5">
        <f t="shared" si="9"/>
        <v>63.279389039959163</v>
      </c>
      <c r="BC5">
        <f t="shared" si="9"/>
        <v>78.585826504698588</v>
      </c>
      <c r="BD5">
        <f t="shared" si="9"/>
        <v>89.554573188233036</v>
      </c>
      <c r="BE5">
        <f t="shared" si="9"/>
        <v>95.360755836478688</v>
      </c>
      <c r="BF5">
        <f t="shared" si="9"/>
        <v>98.079055807089361</v>
      </c>
      <c r="BG5">
        <f t="shared" si="9"/>
        <v>99.214537223175398</v>
      </c>
      <c r="BH5">
        <f t="shared" si="9"/>
        <v>99.683863453311929</v>
      </c>
      <c r="BI5">
        <f t="shared" si="9"/>
        <v>99.873206084623973</v>
      </c>
      <c r="BJ5">
        <f t="shared" si="9"/>
        <v>99.949218182603445</v>
      </c>
      <c r="BK5">
        <f t="shared" si="9"/>
        <v>99.979508474904421</v>
      </c>
      <c r="BL5">
        <f t="shared" si="9"/>
        <v>99.99170380220221</v>
      </c>
      <c r="BM5">
        <f t="shared" si="9"/>
        <v>99.996678605559907</v>
      </c>
      <c r="BN5">
        <f t="shared" si="9"/>
        <v>99.998697516583903</v>
      </c>
    </row>
    <row r="6" spans="1:66">
      <c r="A6" s="42">
        <v>57.784080852774665</v>
      </c>
      <c r="B6" s="42">
        <v>93.6</v>
      </c>
      <c r="C6" s="3">
        <f t="shared" si="0"/>
        <v>95.852741977517425</v>
      </c>
      <c r="D6" s="3">
        <f>C6+NORMINV([3]!RANDOMNV(),0,$B$21)</f>
        <v>98.665002272471341</v>
      </c>
      <c r="E6" s="3">
        <f t="shared" si="6"/>
        <v>94.495820048188349</v>
      </c>
      <c r="F6" s="6">
        <f t="shared" si="1"/>
        <v>17.382080419277273</v>
      </c>
      <c r="H6" s="26" t="s">
        <v>140</v>
      </c>
      <c r="I6">
        <f>SQRT(I5/8)</f>
        <v>3.100352955208769</v>
      </c>
      <c r="J6" s="3"/>
      <c r="K6" s="5">
        <v>20</v>
      </c>
      <c r="L6" s="3">
        <f t="shared" si="2"/>
        <v>20.612696696803056</v>
      </c>
      <c r="M6">
        <f t="shared" si="3"/>
        <v>13.463269961499176</v>
      </c>
      <c r="N6">
        <f t="shared" si="4"/>
        <v>27.762123432106936</v>
      </c>
      <c r="Q6">
        <v>0.1928071167823534</v>
      </c>
      <c r="R6">
        <v>6.3583951112772237</v>
      </c>
      <c r="S6">
        <v>40.235747067485384</v>
      </c>
      <c r="T6">
        <v>19.280711678235342</v>
      </c>
      <c r="U6">
        <v>19.448952064568779</v>
      </c>
      <c r="V6">
        <v>19.817240834487443</v>
      </c>
      <c r="W6">
        <v>20.617073129579079</v>
      </c>
      <c r="X6">
        <v>22.324555518768189</v>
      </c>
      <c r="Y6">
        <v>25.839792502702441</v>
      </c>
      <c r="Z6">
        <v>32.565071560219671</v>
      </c>
      <c r="AA6">
        <v>43.796980390862082</v>
      </c>
      <c r="AB6">
        <v>58.887319739230435</v>
      </c>
      <c r="AC6">
        <v>74.1704152652609</v>
      </c>
      <c r="AD6">
        <v>85.801681519499496</v>
      </c>
      <c r="AE6">
        <v>92.873576050836078</v>
      </c>
      <c r="AF6">
        <v>96.60262013259026</v>
      </c>
      <c r="AG6">
        <v>98.422124577361956</v>
      </c>
      <c r="AH6">
        <v>99.276277502105543</v>
      </c>
      <c r="AI6">
        <v>99.669975683190032</v>
      </c>
      <c r="AJ6">
        <v>99.849906917396879</v>
      </c>
      <c r="AK6">
        <v>99.931821618621953</v>
      </c>
      <c r="AL6">
        <v>99.969047751556516</v>
      </c>
      <c r="AM6">
        <v>99.985951548034848</v>
      </c>
      <c r="AN6">
        <v>99.993624486931168</v>
      </c>
    </row>
    <row r="7" spans="1:66">
      <c r="A7" s="42">
        <v>48.836461788299118</v>
      </c>
      <c r="B7" s="42">
        <v>84.1</v>
      </c>
      <c r="C7" s="3">
        <f t="shared" si="0"/>
        <v>85.10855400879403</v>
      </c>
      <c r="D7" s="3">
        <f>C7+NORMINV([3]!RANDOMNV(),0,$B$21)</f>
        <v>87.787047199085393</v>
      </c>
      <c r="E7" s="3">
        <f t="shared" si="6"/>
        <v>83.938120873872464</v>
      </c>
      <c r="F7" s="6">
        <f t="shared" si="1"/>
        <v>14.814233856917102</v>
      </c>
      <c r="J7" s="3"/>
      <c r="K7" s="5">
        <v>25</v>
      </c>
      <c r="L7" s="3">
        <f t="shared" si="2"/>
        <v>26.398651675667274</v>
      </c>
      <c r="M7">
        <f t="shared" si="3"/>
        <v>19.249224940363394</v>
      </c>
      <c r="N7">
        <f t="shared" si="4"/>
        <v>33.548078410971158</v>
      </c>
      <c r="Q7">
        <v>0.17528875280295902</v>
      </c>
      <c r="R7">
        <v>6.2582636822381366</v>
      </c>
      <c r="S7">
        <v>39.398987958944517</v>
      </c>
      <c r="T7">
        <v>17.528875280295903</v>
      </c>
      <c r="U7">
        <v>17.720279413566299</v>
      </c>
      <c r="V7">
        <v>18.140658784468723</v>
      </c>
      <c r="W7">
        <v>19.055737417700382</v>
      </c>
      <c r="X7">
        <v>21.009574636832912</v>
      </c>
      <c r="Y7">
        <v>25.014578161308055</v>
      </c>
      <c r="Z7">
        <v>32.578556130638368</v>
      </c>
      <c r="AA7">
        <v>44.881164658147426</v>
      </c>
      <c r="AB7">
        <v>60.734848407347855</v>
      </c>
      <c r="AC7">
        <v>76.005672977604547</v>
      </c>
      <c r="AD7">
        <v>87.103676859487237</v>
      </c>
      <c r="AE7">
        <v>93.62651812531449</v>
      </c>
      <c r="AF7">
        <v>96.992458024071922</v>
      </c>
      <c r="AG7">
        <v>98.613119657063294</v>
      </c>
      <c r="AH7">
        <v>99.36740063960967</v>
      </c>
      <c r="AI7">
        <v>99.712901395967378</v>
      </c>
      <c r="AJ7">
        <v>99.870002462904921</v>
      </c>
      <c r="AK7">
        <v>99.941198825833879</v>
      </c>
      <c r="AL7">
        <v>99.973415306548759</v>
      </c>
      <c r="AM7">
        <v>99.987983320261151</v>
      </c>
      <c r="AN7">
        <v>99.994568805611038</v>
      </c>
    </row>
    <row r="8" spans="1:66">
      <c r="A8" s="42">
        <v>41.352146256270665</v>
      </c>
      <c r="B8" s="42">
        <v>67.8</v>
      </c>
      <c r="C8" s="3">
        <f t="shared" si="0"/>
        <v>65.300769405946042</v>
      </c>
      <c r="D8" s="3">
        <f>C8+NORMINV([3]!RANDOMNV(),0,$B$21)</f>
        <v>63.39995525207128</v>
      </c>
      <c r="E8" s="3">
        <f t="shared" si="6"/>
        <v>66.647522116941971</v>
      </c>
      <c r="F8" s="6">
        <f t="shared" si="1"/>
        <v>10.546690541806052</v>
      </c>
      <c r="J8" s="3"/>
      <c r="K8" s="5">
        <v>30</v>
      </c>
      <c r="L8" s="3">
        <f t="shared" si="2"/>
        <v>35.627777615504627</v>
      </c>
      <c r="M8">
        <f t="shared" si="3"/>
        <v>28.478350880200747</v>
      </c>
      <c r="N8">
        <f t="shared" si="4"/>
        <v>42.77720435080851</v>
      </c>
      <c r="Q8">
        <v>0.14766193799896599</v>
      </c>
      <c r="R8">
        <v>5.6968448124486821</v>
      </c>
      <c r="S8">
        <v>38.347867904426451</v>
      </c>
      <c r="T8">
        <v>14.766193799896598</v>
      </c>
      <c r="U8">
        <v>15.081295357366789</v>
      </c>
      <c r="V8">
        <v>15.736034074829764</v>
      </c>
      <c r="W8">
        <v>17.07976602064911</v>
      </c>
      <c r="X8">
        <v>19.768831183779245</v>
      </c>
      <c r="Y8">
        <v>24.888420929592371</v>
      </c>
      <c r="Z8">
        <v>33.770794730602852</v>
      </c>
      <c r="AA8">
        <v>46.955002722633935</v>
      </c>
      <c r="AB8">
        <v>62.602237071061751</v>
      </c>
      <c r="AC8">
        <v>76.914735889552915</v>
      </c>
      <c r="AD8">
        <v>87.205933322933689</v>
      </c>
      <c r="AE8">
        <v>93.394751211344186</v>
      </c>
      <c r="AF8">
        <v>96.724700323280402</v>
      </c>
      <c r="AG8">
        <v>98.409728473055978</v>
      </c>
      <c r="AH8">
        <v>99.235921530303571</v>
      </c>
      <c r="AI8">
        <v>99.634750786307052</v>
      </c>
      <c r="AJ8">
        <v>99.825829247478623</v>
      </c>
      <c r="AK8">
        <v>99.917043262230564</v>
      </c>
      <c r="AL8">
        <v>99.960510185362523</v>
      </c>
      <c r="AM8">
        <v>99.981206711931364</v>
      </c>
      <c r="AN8">
        <v>99.991057368368232</v>
      </c>
      <c r="BC8" s="5"/>
    </row>
    <row r="9" spans="1:66">
      <c r="A9" s="42">
        <v>34.871191548325392</v>
      </c>
      <c r="B9" s="42">
        <v>44</v>
      </c>
      <c r="C9" s="3">
        <f t="shared" si="0"/>
        <v>44.648855889846566</v>
      </c>
      <c r="D9" s="3">
        <f>C9+NORMINV([3]!RANDOMNV(),0,$B$21)</f>
        <v>43.861766928323647</v>
      </c>
      <c r="E9" s="3">
        <f t="shared" si="6"/>
        <v>48.003006071496912</v>
      </c>
      <c r="F9" s="6">
        <f t="shared" si="1"/>
        <v>17.149861640950444</v>
      </c>
      <c r="J9" s="3"/>
      <c r="K9" s="5">
        <v>35</v>
      </c>
      <c r="L9" s="3">
        <f t="shared" si="2"/>
        <v>48.364584101199227</v>
      </c>
      <c r="M9">
        <f t="shared" si="3"/>
        <v>41.215157365895344</v>
      </c>
      <c r="N9">
        <f t="shared" si="4"/>
        <v>55.514010836503111</v>
      </c>
      <c r="Q9">
        <v>0.18904421040083447</v>
      </c>
      <c r="R9">
        <v>6.7938457745023237</v>
      </c>
      <c r="S9">
        <v>39.651188274516798</v>
      </c>
      <c r="T9">
        <v>18.904421040083445</v>
      </c>
      <c r="U9">
        <v>19.027548549302448</v>
      </c>
      <c r="V9">
        <v>19.316088235973496</v>
      </c>
      <c r="W9">
        <v>19.987650042220185</v>
      </c>
      <c r="X9">
        <v>21.526105558698355</v>
      </c>
      <c r="Y9">
        <v>24.926095377398404</v>
      </c>
      <c r="Z9">
        <v>31.877951923347869</v>
      </c>
      <c r="AA9">
        <v>44.075547577354484</v>
      </c>
      <c r="AB9">
        <v>60.664847769778476</v>
      </c>
      <c r="AC9">
        <v>76.843885955844598</v>
      </c>
      <c r="AD9">
        <v>88.238442069104877</v>
      </c>
      <c r="AE9">
        <v>94.55237275255574</v>
      </c>
      <c r="AF9">
        <v>97.594263802878146</v>
      </c>
      <c r="AG9">
        <v>98.960901891699237</v>
      </c>
      <c r="AH9">
        <v>99.555567031586676</v>
      </c>
      <c r="AI9">
        <v>99.810715176533975</v>
      </c>
      <c r="AJ9">
        <v>99.91952923110297</v>
      </c>
      <c r="AK9">
        <v>99.965815814723811</v>
      </c>
      <c r="AL9">
        <v>99.985483237282892</v>
      </c>
      <c r="AM9">
        <v>99.993836125728478</v>
      </c>
      <c r="AN9">
        <v>99.997382949813598</v>
      </c>
      <c r="BC9" s="5"/>
    </row>
    <row r="10" spans="1:66">
      <c r="A10" s="42">
        <v>28.284271247461902</v>
      </c>
      <c r="B10" s="42">
        <v>28.3</v>
      </c>
      <c r="C10" s="3">
        <f t="shared" si="0"/>
        <v>29.591722337600888</v>
      </c>
      <c r="D10" s="3">
        <f>C10+NORMINV([3]!RANDOMNV(),0,$B$21)</f>
        <v>31.759369585855701</v>
      </c>
      <c r="E10" s="3">
        <f t="shared" si="6"/>
        <v>32.036436505685934</v>
      </c>
      <c r="F10" s="6">
        <f t="shared" si="1"/>
        <v>7.6766078064212706E-2</v>
      </c>
      <c r="J10" s="3"/>
      <c r="K10" s="5">
        <v>40</v>
      </c>
      <c r="L10" s="3">
        <f t="shared" si="2"/>
        <v>62.831480687492316</v>
      </c>
      <c r="M10">
        <f t="shared" si="3"/>
        <v>55.682053952188433</v>
      </c>
      <c r="N10">
        <f t="shared" si="4"/>
        <v>69.980907422796193</v>
      </c>
      <c r="Q10">
        <v>0.15279930455860349</v>
      </c>
      <c r="R10">
        <v>5.4462946171654085</v>
      </c>
      <c r="S10">
        <v>39.024527785178755</v>
      </c>
      <c r="T10">
        <v>15.279930455860349</v>
      </c>
      <c r="U10">
        <v>15.648660599296777</v>
      </c>
      <c r="V10">
        <v>16.379943199732676</v>
      </c>
      <c r="W10">
        <v>17.81165607373751</v>
      </c>
      <c r="X10">
        <v>20.545151303035563</v>
      </c>
      <c r="Y10">
        <v>25.522366329597478</v>
      </c>
      <c r="Z10">
        <v>33.848751332144857</v>
      </c>
      <c r="AA10">
        <v>45.983014417234067</v>
      </c>
      <c r="AB10">
        <v>60.530536543711932</v>
      </c>
      <c r="AC10">
        <v>74.38946754911079</v>
      </c>
      <c r="AD10">
        <v>84.983905848210128</v>
      </c>
      <c r="AE10">
        <v>91.799914665711356</v>
      </c>
      <c r="AF10">
        <v>95.711397358669245</v>
      </c>
      <c r="AG10">
        <v>97.810220564443924</v>
      </c>
      <c r="AH10">
        <v>98.895924314249527</v>
      </c>
      <c r="AI10">
        <v>99.446922010883014</v>
      </c>
      <c r="AJ10">
        <v>99.723844134321553</v>
      </c>
      <c r="AK10">
        <v>99.862339153867396</v>
      </c>
      <c r="AL10">
        <v>99.931433642400023</v>
      </c>
      <c r="AM10">
        <v>99.965862283542364</v>
      </c>
      <c r="AN10">
        <v>99.9830070195773</v>
      </c>
      <c r="BC10" s="5"/>
    </row>
    <row r="11" spans="1:66">
      <c r="A11" s="42">
        <v>22.360679774997898</v>
      </c>
      <c r="B11" s="42">
        <v>21.6</v>
      </c>
      <c r="C11" s="3">
        <f t="shared" si="0"/>
        <v>22.670053469839829</v>
      </c>
      <c r="D11" s="3">
        <f>C11+NORMINV([3]!RANDOMNV(),0,$B$21)</f>
        <v>22.03185967840033</v>
      </c>
      <c r="E11" s="3">
        <f t="shared" si="6"/>
        <v>22.969158586328835</v>
      </c>
      <c r="F11" s="6">
        <f t="shared" si="1"/>
        <v>0.87852924280396649</v>
      </c>
      <c r="J11" s="3"/>
      <c r="K11" s="5">
        <v>45</v>
      </c>
      <c r="L11" s="3">
        <f t="shared" si="2"/>
        <v>76.038009012616428</v>
      </c>
      <c r="M11">
        <f t="shared" si="3"/>
        <v>68.888582277312551</v>
      </c>
      <c r="N11">
        <f t="shared" si="4"/>
        <v>83.187435747920304</v>
      </c>
      <c r="Q11">
        <v>0.18721857159861985</v>
      </c>
      <c r="R11">
        <v>5.9477372594922313</v>
      </c>
      <c r="S11">
        <v>39.123858907199512</v>
      </c>
      <c r="T11">
        <v>18.721857159861983</v>
      </c>
      <c r="U11">
        <v>18.963453201872621</v>
      </c>
      <c r="V11">
        <v>19.47532286176709</v>
      </c>
      <c r="W11">
        <v>20.548557306068446</v>
      </c>
      <c r="X11">
        <v>22.750350281195946</v>
      </c>
      <c r="Y11">
        <v>27.072317416019963</v>
      </c>
      <c r="Z11">
        <v>34.865428300971658</v>
      </c>
      <c r="AA11">
        <v>46.981463596728013</v>
      </c>
      <c r="AB11">
        <v>62.069976349966616</v>
      </c>
      <c r="AC11">
        <v>76.420497847904983</v>
      </c>
      <c r="AD11">
        <v>86.966125831597012</v>
      </c>
      <c r="AE11">
        <v>93.337922050985455</v>
      </c>
      <c r="AF11">
        <v>96.742974728364359</v>
      </c>
      <c r="AG11">
        <v>98.443863973677935</v>
      </c>
      <c r="AH11">
        <v>99.264858444608322</v>
      </c>
      <c r="AI11">
        <v>99.654580033923665</v>
      </c>
      <c r="AJ11">
        <v>99.838112155588817</v>
      </c>
      <c r="AK11">
        <v>99.924219153953459</v>
      </c>
      <c r="AL11">
        <v>99.964546414690815</v>
      </c>
      <c r="AM11">
        <v>99.983417637273078</v>
      </c>
      <c r="AN11">
        <v>99.992245048086389</v>
      </c>
      <c r="AP11" s="144"/>
      <c r="AQ11" s="149"/>
      <c r="AR11" s="149" t="s">
        <v>157</v>
      </c>
      <c r="AS11" s="149" t="s">
        <v>158</v>
      </c>
      <c r="AT11" s="149" t="s">
        <v>228</v>
      </c>
      <c r="BC11" s="5"/>
    </row>
    <row r="12" spans="1:66">
      <c r="A12" s="42">
        <v>14.142135623730951</v>
      </c>
      <c r="B12" s="42">
        <v>20.8</v>
      </c>
      <c r="C12" s="3">
        <f t="shared" si="0"/>
        <v>18.965789827198137</v>
      </c>
      <c r="D12" s="3">
        <f>C12+NORMINV([3]!RANDOMNV(),0,$B$21)</f>
        <v>18.35625223301707</v>
      </c>
      <c r="E12" s="3">
        <f t="shared" si="6"/>
        <v>16.916217896693848</v>
      </c>
      <c r="F12" s="6">
        <f t="shared" si="1"/>
        <v>2.0736988897898638</v>
      </c>
      <c r="J12" s="3"/>
      <c r="K12" s="5">
        <v>50</v>
      </c>
      <c r="L12" s="3">
        <f t="shared" si="2"/>
        <v>85.896071590934739</v>
      </c>
      <c r="M12">
        <f t="shared" si="3"/>
        <v>78.746644855630862</v>
      </c>
      <c r="N12">
        <f t="shared" si="4"/>
        <v>93.045498326238615</v>
      </c>
      <c r="Q12">
        <v>0.20532786520234694</v>
      </c>
      <c r="R12">
        <v>6.2786838560439318</v>
      </c>
      <c r="S12">
        <v>39.732751486571239</v>
      </c>
      <c r="T12">
        <v>20.532786520234694</v>
      </c>
      <c r="U12">
        <v>20.712145878672615</v>
      </c>
      <c r="V12">
        <v>21.104547105547013</v>
      </c>
      <c r="W12">
        <v>21.955699278290687</v>
      </c>
      <c r="X12">
        <v>23.768018811375164</v>
      </c>
      <c r="Y12">
        <v>27.479088887735514</v>
      </c>
      <c r="Z12">
        <v>34.505142742924669</v>
      </c>
      <c r="AA12">
        <v>46.027975475857374</v>
      </c>
      <c r="AB12">
        <v>61.106814343592283</v>
      </c>
      <c r="AC12">
        <v>75.927382068337138</v>
      </c>
      <c r="AD12">
        <v>86.915052629859204</v>
      </c>
      <c r="AE12">
        <v>93.476542554840208</v>
      </c>
      <c r="AF12">
        <v>96.901009793974396</v>
      </c>
      <c r="AG12">
        <v>98.563152281080605</v>
      </c>
      <c r="AH12">
        <v>99.341477408788009</v>
      </c>
      <c r="AI12">
        <v>99.699810957386205</v>
      </c>
      <c r="AJ12">
        <v>99.863495228750637</v>
      </c>
      <c r="AK12">
        <v>99.937997042457681</v>
      </c>
      <c r="AL12">
        <v>99.971851526094184</v>
      </c>
      <c r="AM12">
        <v>99.987223955865048</v>
      </c>
      <c r="AN12">
        <v>99.994201813976119</v>
      </c>
      <c r="AP12" s="144"/>
      <c r="AQ12" s="26" t="s">
        <v>69</v>
      </c>
      <c r="AR12" s="145">
        <f>AQ2</f>
        <v>0.17638866790975702</v>
      </c>
      <c r="AS12" s="145">
        <f t="shared" ref="AS12:AT12" si="10">AR2</f>
        <v>6.3052543421512617</v>
      </c>
      <c r="AT12" s="145">
        <f t="shared" si="10"/>
        <v>39.36191943155309</v>
      </c>
      <c r="BC12" s="5"/>
    </row>
    <row r="13" spans="1:66">
      <c r="K13" s="5">
        <v>55</v>
      </c>
      <c r="L13" s="3">
        <f t="shared" si="2"/>
        <v>92.20473713673077</v>
      </c>
      <c r="M13">
        <f t="shared" si="3"/>
        <v>85.055310401426894</v>
      </c>
      <c r="N13">
        <f t="shared" si="4"/>
        <v>99.354163872034647</v>
      </c>
      <c r="Q13">
        <v>0.18749672175937865</v>
      </c>
      <c r="R13">
        <v>6.5638011106101537</v>
      </c>
      <c r="S13">
        <v>39.941653490736812</v>
      </c>
      <c r="T13">
        <v>18.749672175937864</v>
      </c>
      <c r="U13">
        <v>18.89565685023668</v>
      </c>
      <c r="V13">
        <v>19.225724954582194</v>
      </c>
      <c r="W13">
        <v>19.966488609518159</v>
      </c>
      <c r="X13">
        <v>21.601654581216</v>
      </c>
      <c r="Y13">
        <v>25.082782289116484</v>
      </c>
      <c r="Z13">
        <v>31.954435398485071</v>
      </c>
      <c r="AA13">
        <v>43.699159353766525</v>
      </c>
      <c r="AB13">
        <v>59.569872691338588</v>
      </c>
      <c r="AC13">
        <v>75.364099182070348</v>
      </c>
      <c r="AD13">
        <v>86.954554741790702</v>
      </c>
      <c r="AE13">
        <v>93.69782724023456</v>
      </c>
      <c r="AF13">
        <v>97.103250473626758</v>
      </c>
      <c r="AG13">
        <v>98.700388884267113</v>
      </c>
      <c r="AH13">
        <v>99.423407105748225</v>
      </c>
      <c r="AI13">
        <v>99.745464257437533</v>
      </c>
      <c r="AJ13">
        <v>99.887885358783237</v>
      </c>
      <c r="AK13">
        <v>99.950665649715376</v>
      </c>
      <c r="AL13">
        <v>99.978300554578837</v>
      </c>
      <c r="AM13">
        <v>99.990457433639151</v>
      </c>
      <c r="AN13">
        <v>99.995803904326891</v>
      </c>
      <c r="AP13" s="144"/>
      <c r="AQ13" s="26" t="s">
        <v>231</v>
      </c>
      <c r="AR13" s="145">
        <f t="shared" ref="AR13:AT15" si="11">AQ3</f>
        <v>1.7005549671841549E-2</v>
      </c>
      <c r="AS13" s="145">
        <f t="shared" si="11"/>
        <v>0.46547903653476796</v>
      </c>
      <c r="AT13" s="145">
        <f t="shared" si="11"/>
        <v>0.50575832494545336</v>
      </c>
      <c r="BC13" s="5"/>
    </row>
    <row r="14" spans="1:66">
      <c r="D14" t="s">
        <v>218</v>
      </c>
      <c r="K14" s="5">
        <v>60</v>
      </c>
      <c r="L14" s="3">
        <f t="shared" si="2"/>
        <v>95.85337267249578</v>
      </c>
      <c r="M14">
        <f t="shared" si="3"/>
        <v>88.703945937191904</v>
      </c>
      <c r="N14">
        <f t="shared" si="4"/>
        <v>103.00279940779966</v>
      </c>
      <c r="Q14">
        <v>0.17540413414254022</v>
      </c>
      <c r="R14">
        <v>6.4158411485136968</v>
      </c>
      <c r="S14">
        <v>39.888045516048948</v>
      </c>
      <c r="T14">
        <v>17.540413414254022</v>
      </c>
      <c r="U14">
        <v>17.706896018093616</v>
      </c>
      <c r="V14">
        <v>18.076561582711591</v>
      </c>
      <c r="W14">
        <v>18.890869053963897</v>
      </c>
      <c r="X14">
        <v>20.653578416685196</v>
      </c>
      <c r="Y14">
        <v>24.329051600668162</v>
      </c>
      <c r="Z14">
        <v>31.428175209484817</v>
      </c>
      <c r="AA14">
        <v>43.313890672435903</v>
      </c>
      <c r="AB14">
        <v>59.142021106622821</v>
      </c>
      <c r="AC14">
        <v>74.842069736653514</v>
      </c>
      <c r="AD14">
        <v>86.465573982384569</v>
      </c>
      <c r="AE14">
        <v>93.341348088639791</v>
      </c>
      <c r="AF14">
        <v>96.881800546657587</v>
      </c>
      <c r="AG14">
        <v>98.575093214022132</v>
      </c>
      <c r="AH14">
        <v>99.356315241863825</v>
      </c>
      <c r="AI14">
        <v>99.710749342277836</v>
      </c>
      <c r="AJ14">
        <v>99.870329119028767</v>
      </c>
      <c r="AK14">
        <v>99.941930743958991</v>
      </c>
      <c r="AL14">
        <v>99.974007868512203</v>
      </c>
      <c r="AM14">
        <v>99.988368270254568</v>
      </c>
      <c r="AN14">
        <v>99.994795188783073</v>
      </c>
      <c r="AP14" s="144"/>
      <c r="AQ14" s="26" t="s">
        <v>230</v>
      </c>
      <c r="AR14" s="145">
        <f t="shared" si="11"/>
        <v>0.1427919105925157</v>
      </c>
      <c r="AS14" s="145">
        <f t="shared" si="11"/>
        <v>5.4241931723230001</v>
      </c>
      <c r="AT14" s="145">
        <f t="shared" si="11"/>
        <v>38.265709849767212</v>
      </c>
      <c r="BC14" s="5"/>
    </row>
    <row r="15" spans="1:66">
      <c r="A15" s="8" t="s">
        <v>435</v>
      </c>
      <c r="D15" t="s">
        <v>219</v>
      </c>
      <c r="K15" s="5">
        <v>65</v>
      </c>
      <c r="L15" s="3">
        <f t="shared" si="2"/>
        <v>97.841132183697553</v>
      </c>
      <c r="M15">
        <f t="shared" si="3"/>
        <v>90.691705448393677</v>
      </c>
      <c r="N15">
        <f t="shared" si="4"/>
        <v>104.99055891900143</v>
      </c>
      <c r="Q15">
        <v>0.13017643036148568</v>
      </c>
      <c r="R15">
        <v>5.048276208943185</v>
      </c>
      <c r="S15">
        <v>37.990588332727015</v>
      </c>
      <c r="T15">
        <v>13.017643036148568</v>
      </c>
      <c r="U15">
        <v>13.544656680152354</v>
      </c>
      <c r="V15">
        <v>14.550774943884685</v>
      </c>
      <c r="W15">
        <v>16.440519662355307</v>
      </c>
      <c r="X15">
        <v>19.88374821835469</v>
      </c>
      <c r="Y15">
        <v>25.823732731738581</v>
      </c>
      <c r="Z15">
        <v>35.165350142118456</v>
      </c>
      <c r="AA15">
        <v>47.913154155638942</v>
      </c>
      <c r="AB15">
        <v>62.313291482607248</v>
      </c>
      <c r="AC15">
        <v>75.484577363532736</v>
      </c>
      <c r="AD15">
        <v>85.400432517919</v>
      </c>
      <c r="AE15">
        <v>91.825703039086278</v>
      </c>
      <c r="AF15">
        <v>95.594004757096073</v>
      </c>
      <c r="AG15">
        <v>97.676004716157962</v>
      </c>
      <c r="AH15">
        <v>98.788516224130831</v>
      </c>
      <c r="AI15">
        <v>99.372383294038968</v>
      </c>
      <c r="AJ15">
        <v>99.675915528322022</v>
      </c>
      <c r="AK15">
        <v>99.832933602856727</v>
      </c>
      <c r="AL15">
        <v>99.913951882335667</v>
      </c>
      <c r="AM15">
        <v>99.955700542085737</v>
      </c>
      <c r="AN15">
        <v>99.97719894817547</v>
      </c>
      <c r="AP15" s="144"/>
      <c r="AQ15" s="26" t="s">
        <v>229</v>
      </c>
      <c r="AR15" s="145">
        <f t="shared" si="11"/>
        <v>0.20808913477697408</v>
      </c>
      <c r="AS15" s="145">
        <f t="shared" si="11"/>
        <v>7.2557525362722171</v>
      </c>
      <c r="AT15" s="145">
        <f t="shared" si="11"/>
        <v>40.28424314733752</v>
      </c>
      <c r="BC15" s="5"/>
    </row>
    <row r="16" spans="1:66">
      <c r="A16" s="8" t="s">
        <v>147</v>
      </c>
      <c r="B16" s="153">
        <v>0.17660750109153245</v>
      </c>
      <c r="D16" t="s">
        <v>220</v>
      </c>
      <c r="K16" s="5">
        <v>70</v>
      </c>
      <c r="L16" s="3">
        <f t="shared" si="2"/>
        <v>98.888893787946714</v>
      </c>
      <c r="M16">
        <f t="shared" si="3"/>
        <v>91.739467052642837</v>
      </c>
      <c r="N16">
        <f t="shared" si="4"/>
        <v>106.03832052325059</v>
      </c>
      <c r="Q16">
        <v>0.19314768436401955</v>
      </c>
      <c r="R16">
        <v>6.4045323315517591</v>
      </c>
      <c r="S16">
        <v>40.15008088718632</v>
      </c>
      <c r="T16">
        <v>19.314768436401955</v>
      </c>
      <c r="U16">
        <v>19.477546369354272</v>
      </c>
      <c r="V16">
        <v>19.836600233897094</v>
      </c>
      <c r="W16">
        <v>20.622419121374691</v>
      </c>
      <c r="X16">
        <v>22.313155188435942</v>
      </c>
      <c r="Y16">
        <v>25.82100431150139</v>
      </c>
      <c r="Z16">
        <v>32.579745384866158</v>
      </c>
      <c r="AA16">
        <v>43.923303047733995</v>
      </c>
      <c r="AB16">
        <v>59.173694058263578</v>
      </c>
      <c r="AC16">
        <v>74.543739667228408</v>
      </c>
      <c r="AD16">
        <v>86.133637657229471</v>
      </c>
      <c r="AE16">
        <v>93.104071088505719</v>
      </c>
      <c r="AF16">
        <v>96.741113925821793</v>
      </c>
      <c r="AG16">
        <v>98.498865033143574</v>
      </c>
      <c r="AH16">
        <v>99.31688510075773</v>
      </c>
      <c r="AI16">
        <v>99.690875183702275</v>
      </c>
      <c r="AJ16">
        <v>99.860470590007282</v>
      </c>
      <c r="AK16">
        <v>99.937093427830177</v>
      </c>
      <c r="AL16">
        <v>99.971653474030759</v>
      </c>
      <c r="AM16">
        <v>99.987229686311892</v>
      </c>
      <c r="AN16">
        <v>99.994247491321332</v>
      </c>
      <c r="BC16" s="5"/>
    </row>
    <row r="17" spans="1:55">
      <c r="A17" s="8" t="s">
        <v>151</v>
      </c>
      <c r="B17" s="153">
        <v>39.366354817371345</v>
      </c>
      <c r="D17" t="s">
        <v>221</v>
      </c>
      <c r="K17" s="5">
        <v>75</v>
      </c>
      <c r="L17" s="3">
        <f t="shared" si="2"/>
        <v>99.431576841482354</v>
      </c>
      <c r="M17">
        <f t="shared" si="3"/>
        <v>92.282150106178477</v>
      </c>
      <c r="N17">
        <f t="shared" si="4"/>
        <v>106.58100357678623</v>
      </c>
      <c r="Q17">
        <v>0.17315885219939983</v>
      </c>
      <c r="R17">
        <v>6.0887331051812623</v>
      </c>
      <c r="S17">
        <v>38.756602371578197</v>
      </c>
      <c r="T17">
        <v>17.315885219939982</v>
      </c>
      <c r="U17">
        <v>17.539633269633534</v>
      </c>
      <c r="V17">
        <v>18.02621350036193</v>
      </c>
      <c r="W17">
        <v>19.073682700887684</v>
      </c>
      <c r="X17">
        <v>21.280126844470796</v>
      </c>
      <c r="Y17">
        <v>25.72238117517978</v>
      </c>
      <c r="Z17">
        <v>33.903953994389994</v>
      </c>
      <c r="AA17">
        <v>46.766003706261394</v>
      </c>
      <c r="AB17">
        <v>62.691289350991973</v>
      </c>
      <c r="AC17">
        <v>77.47339272204276</v>
      </c>
      <c r="AD17">
        <v>87.94786650825391</v>
      </c>
      <c r="AE17">
        <v>94.0334484191727</v>
      </c>
      <c r="AF17">
        <v>97.169021873961228</v>
      </c>
      <c r="AG17">
        <v>98.684949223193286</v>
      </c>
      <c r="AH17">
        <v>99.395263348979739</v>
      </c>
      <c r="AI17">
        <v>99.723209105219084</v>
      </c>
      <c r="AJ17">
        <v>99.873584746294839</v>
      </c>
      <c r="AK17">
        <v>99.942320988630726</v>
      </c>
      <c r="AL17">
        <v>99.973694896181613</v>
      </c>
      <c r="AM17">
        <v>99.98800575964944</v>
      </c>
      <c r="AN17">
        <v>99.994531544743907</v>
      </c>
      <c r="BC17" s="5"/>
    </row>
    <row r="18" spans="1:55">
      <c r="A18" s="8" t="s">
        <v>152</v>
      </c>
      <c r="B18" s="153">
        <v>6.2731727179671779</v>
      </c>
      <c r="D18" t="s">
        <v>442</v>
      </c>
      <c r="K18" s="5">
        <v>80</v>
      </c>
      <c r="L18" s="3">
        <f t="shared" si="2"/>
        <v>99.710105121158605</v>
      </c>
      <c r="M18">
        <f t="shared" si="3"/>
        <v>92.560678385854729</v>
      </c>
      <c r="N18">
        <f t="shared" si="4"/>
        <v>106.85953185646248</v>
      </c>
      <c r="Q18">
        <v>0.15205738376184735</v>
      </c>
      <c r="R18">
        <v>5.6418014915677146</v>
      </c>
      <c r="S18">
        <v>38.651315498135574</v>
      </c>
      <c r="T18">
        <v>15.205738376184735</v>
      </c>
      <c r="U18">
        <v>15.528847472810007</v>
      </c>
      <c r="V18">
        <v>16.19142037285873</v>
      </c>
      <c r="W18">
        <v>17.533460453034909</v>
      </c>
      <c r="X18">
        <v>20.185152938113909</v>
      </c>
      <c r="Y18">
        <v>25.176802802710423</v>
      </c>
      <c r="Z18">
        <v>33.770400586873613</v>
      </c>
      <c r="AA18">
        <v>46.515166798545415</v>
      </c>
      <c r="AB18">
        <v>61.776002458811853</v>
      </c>
      <c r="AC18">
        <v>75.989713418496294</v>
      </c>
      <c r="AD18">
        <v>86.446324086530495</v>
      </c>
      <c r="AE18">
        <v>92.879820031106846</v>
      </c>
      <c r="AF18">
        <v>96.412663998940189</v>
      </c>
      <c r="AG18">
        <v>98.232341277948265</v>
      </c>
      <c r="AH18">
        <v>99.138739771723365</v>
      </c>
      <c r="AI18">
        <v>99.582693828214047</v>
      </c>
      <c r="AJ18">
        <v>99.798350584722996</v>
      </c>
      <c r="AK18">
        <v>99.902687658219037</v>
      </c>
      <c r="AL18">
        <v>99.953068677121678</v>
      </c>
      <c r="AM18">
        <v>99.977373133274</v>
      </c>
      <c r="AN18">
        <v>99.989092586566301</v>
      </c>
      <c r="BC18" s="5"/>
    </row>
    <row r="19" spans="1:55">
      <c r="A19" s="8"/>
      <c r="B19" s="153"/>
      <c r="D19" t="s">
        <v>443</v>
      </c>
      <c r="K19" s="5">
        <v>85</v>
      </c>
      <c r="L19" s="3">
        <f t="shared" si="2"/>
        <v>99.852388771228789</v>
      </c>
      <c r="M19">
        <f t="shared" si="3"/>
        <v>92.702962035924912</v>
      </c>
      <c r="N19">
        <f t="shared" si="4"/>
        <v>107.00181550653267</v>
      </c>
      <c r="Q19">
        <v>0.14793001846737946</v>
      </c>
      <c r="R19">
        <v>6.0590934010284991</v>
      </c>
      <c r="S19">
        <v>38.929760539954842</v>
      </c>
      <c r="T19">
        <v>14.793001846737946</v>
      </c>
      <c r="U19">
        <v>15.02734382105449</v>
      </c>
      <c r="V19">
        <v>15.533206274438877</v>
      </c>
      <c r="W19">
        <v>16.614184755641688</v>
      </c>
      <c r="X19">
        <v>18.874960973427481</v>
      </c>
      <c r="Y19">
        <v>23.397476743538082</v>
      </c>
      <c r="Z19">
        <v>31.689904240640203</v>
      </c>
      <c r="AA19">
        <v>44.720744252431629</v>
      </c>
      <c r="AB19">
        <v>60.944234465398317</v>
      </c>
      <c r="AC19">
        <v>76.172109778897507</v>
      </c>
      <c r="AD19">
        <v>87.113339848848923</v>
      </c>
      <c r="AE19">
        <v>93.556315169825496</v>
      </c>
      <c r="AF19">
        <v>96.915013424807682</v>
      </c>
      <c r="AG19">
        <v>98.555063445813545</v>
      </c>
      <c r="AH19">
        <v>99.330317779205174</v>
      </c>
      <c r="AI19">
        <v>99.691153577548945</v>
      </c>
      <c r="AJ19">
        <v>99.857891170572088</v>
      </c>
      <c r="AK19">
        <v>99.934680869555166</v>
      </c>
      <c r="AL19">
        <v>99.969991213745928</v>
      </c>
      <c r="AM19">
        <v>99.98621650544051</v>
      </c>
      <c r="AN19">
        <v>99.993669680568956</v>
      </c>
      <c r="BC19" s="5"/>
    </row>
    <row r="20" spans="1:55">
      <c r="A20" s="8" t="s">
        <v>358</v>
      </c>
      <c r="B20" s="153">
        <v>24.551474143809884</v>
      </c>
      <c r="D20" t="s">
        <v>222</v>
      </c>
      <c r="K20" s="5">
        <v>90</v>
      </c>
      <c r="L20" s="3">
        <f t="shared" si="2"/>
        <v>99.924898912340581</v>
      </c>
      <c r="M20">
        <f t="shared" si="3"/>
        <v>92.775472177036704</v>
      </c>
      <c r="N20">
        <f t="shared" si="4"/>
        <v>107.07432564764446</v>
      </c>
      <c r="Q20">
        <v>0.1896404403354241</v>
      </c>
      <c r="R20">
        <v>6.6778449318201467</v>
      </c>
      <c r="S20">
        <v>40.02586164210058</v>
      </c>
      <c r="T20">
        <v>18.964044033542411</v>
      </c>
      <c r="U20">
        <v>19.096871852011997</v>
      </c>
      <c r="V20">
        <v>19.40111791496388</v>
      </c>
      <c r="W20">
        <v>20.093153320736825</v>
      </c>
      <c r="X20">
        <v>21.64255573141763</v>
      </c>
      <c r="Y20">
        <v>24.991998029346068</v>
      </c>
      <c r="Z20">
        <v>31.714140134481482</v>
      </c>
      <c r="AA20">
        <v>43.396443511462714</v>
      </c>
      <c r="AB20">
        <v>59.394500081753563</v>
      </c>
      <c r="AC20">
        <v>75.403886021328077</v>
      </c>
      <c r="AD20">
        <v>87.108794367550033</v>
      </c>
      <c r="AE20">
        <v>93.849435205328518</v>
      </c>
      <c r="AF20">
        <v>97.209593702098658</v>
      </c>
      <c r="AG20">
        <v>98.764290682902669</v>
      </c>
      <c r="AH20">
        <v>99.458759862167142</v>
      </c>
      <c r="AI20">
        <v>99.764089387344129</v>
      </c>
      <c r="AJ20">
        <v>99.897392805847289</v>
      </c>
      <c r="AK20">
        <v>99.955413438387808</v>
      </c>
      <c r="AL20">
        <v>99.980633356554492</v>
      </c>
      <c r="AM20">
        <v>99.991589373626638</v>
      </c>
      <c r="AN20">
        <v>99.996347677297592</v>
      </c>
      <c r="BC20" s="5"/>
    </row>
    <row r="21" spans="1:55">
      <c r="A21" s="8" t="s">
        <v>140</v>
      </c>
      <c r="B21" s="153">
        <v>1.7518373976988377</v>
      </c>
      <c r="D21" t="s">
        <v>444</v>
      </c>
      <c r="K21" s="5">
        <v>95</v>
      </c>
      <c r="L21" s="3">
        <f t="shared" si="2"/>
        <v>99.9618061206384</v>
      </c>
      <c r="M21">
        <f t="shared" si="3"/>
        <v>92.812379385334523</v>
      </c>
      <c r="N21">
        <f t="shared" si="4"/>
        <v>107.11123285594228</v>
      </c>
      <c r="Q21">
        <v>0.18248653870972759</v>
      </c>
      <c r="R21">
        <v>6.622834149942574</v>
      </c>
      <c r="S21">
        <v>39.399619947094628</v>
      </c>
      <c r="T21">
        <v>18.24865387097276</v>
      </c>
      <c r="U21">
        <v>18.391802391144196</v>
      </c>
      <c r="V21">
        <v>18.721623272659642</v>
      </c>
      <c r="W21">
        <v>19.475815192644802</v>
      </c>
      <c r="X21">
        <v>21.170950311308591</v>
      </c>
      <c r="Y21">
        <v>24.837764067945482</v>
      </c>
      <c r="Z21">
        <v>32.15172365799684</v>
      </c>
      <c r="AA21">
        <v>44.636659819173055</v>
      </c>
      <c r="AB21">
        <v>61.18777400711398</v>
      </c>
      <c r="AC21">
        <v>77.07235095154455</v>
      </c>
      <c r="AD21">
        <v>88.23292850743718</v>
      </c>
      <c r="AE21">
        <v>94.470558358927903</v>
      </c>
      <c r="AF21">
        <v>97.518720521282674</v>
      </c>
      <c r="AG21">
        <v>98.910534856658344</v>
      </c>
      <c r="AH21">
        <v>99.526303132739486</v>
      </c>
      <c r="AI21">
        <v>99.794921386047903</v>
      </c>
      <c r="AJ21">
        <v>99.911380731576244</v>
      </c>
      <c r="AK21">
        <v>99.961736530703305</v>
      </c>
      <c r="AL21">
        <v>99.983484619387426</v>
      </c>
      <c r="AM21">
        <v>99.99287266414602</v>
      </c>
      <c r="AN21">
        <v>99.996924345525031</v>
      </c>
      <c r="BC21" s="5"/>
    </row>
    <row r="22" spans="1:55">
      <c r="B22" s="153"/>
      <c r="D22" t="s">
        <v>223</v>
      </c>
      <c r="K22" s="5">
        <v>100</v>
      </c>
      <c r="L22" s="3">
        <f t="shared" si="2"/>
        <v>99.980579961337227</v>
      </c>
      <c r="M22">
        <f t="shared" si="3"/>
        <v>92.831153226033351</v>
      </c>
      <c r="N22">
        <f t="shared" si="4"/>
        <v>107.1300066966411</v>
      </c>
      <c r="Q22">
        <v>0.17259333755612485</v>
      </c>
      <c r="R22">
        <v>6.4996744344960913</v>
      </c>
      <c r="S22">
        <v>39.011542104899434</v>
      </c>
      <c r="T22">
        <v>17.259333755612484</v>
      </c>
      <c r="U22">
        <v>17.421066501299784</v>
      </c>
      <c r="V22">
        <v>17.790713085081055</v>
      </c>
      <c r="W22">
        <v>18.628582196457071</v>
      </c>
      <c r="X22">
        <v>20.492598592794693</v>
      </c>
      <c r="Y22">
        <v>24.472478331307094</v>
      </c>
      <c r="Z22">
        <v>32.271187432317916</v>
      </c>
      <c r="AA22">
        <v>45.270631839278487</v>
      </c>
      <c r="AB22">
        <v>62.033243833475716</v>
      </c>
      <c r="AC22">
        <v>77.726150861937541</v>
      </c>
      <c r="AD22">
        <v>88.582166806127347</v>
      </c>
      <c r="AE22">
        <v>94.617138740379787</v>
      </c>
      <c r="AF22">
        <v>97.570741734691168</v>
      </c>
      <c r="AG22">
        <v>98.926149027415789</v>
      </c>
      <c r="AH22">
        <v>99.529726794269706</v>
      </c>
      <c r="AI22">
        <v>99.794903224907529</v>
      </c>
      <c r="AJ22">
        <v>99.910714691203665</v>
      </c>
      <c r="AK22">
        <v>99.96116192182842</v>
      </c>
      <c r="AL22">
        <v>99.983111699876289</v>
      </c>
      <c r="AM22">
        <v>99.992657412942805</v>
      </c>
      <c r="AN22">
        <v>99.996807844873643</v>
      </c>
      <c r="BC22" s="5"/>
    </row>
    <row r="23" spans="1:55">
      <c r="A23" s="85">
        <v>0.95</v>
      </c>
      <c r="B23" s="153">
        <f>TINV(0.05,8)</f>
        <v>2.3060041352041671</v>
      </c>
      <c r="D23" t="s">
        <v>224</v>
      </c>
      <c r="Q23">
        <v>0.17761721840633854</v>
      </c>
      <c r="R23">
        <v>6.0425934515080169</v>
      </c>
      <c r="S23">
        <v>39.353034417008743</v>
      </c>
      <c r="T23">
        <v>17.761721840633854</v>
      </c>
      <c r="U23">
        <v>17.987245208430213</v>
      </c>
      <c r="V23">
        <v>18.469044408724393</v>
      </c>
      <c r="W23">
        <v>19.488268879695351</v>
      </c>
      <c r="X23">
        <v>21.600240333616455</v>
      </c>
      <c r="Y23">
        <v>25.794826010977705</v>
      </c>
      <c r="Z23">
        <v>33.4657171751766</v>
      </c>
      <c r="AA23">
        <v>45.586811055644624</v>
      </c>
      <c r="AB23">
        <v>60.926198159598187</v>
      </c>
      <c r="AC23">
        <v>75.692465818653034</v>
      </c>
      <c r="AD23">
        <v>86.602620791181934</v>
      </c>
      <c r="AE23">
        <v>93.189618079275064</v>
      </c>
      <c r="AF23">
        <v>96.693158046336535</v>
      </c>
      <c r="AG23">
        <v>98.431710590968109</v>
      </c>
      <c r="AH23">
        <v>99.264722905639616</v>
      </c>
      <c r="AI23">
        <v>99.657148476438223</v>
      </c>
      <c r="AJ23">
        <v>99.840540935995193</v>
      </c>
      <c r="AK23">
        <v>99.925924655892558</v>
      </c>
      <c r="AL23">
        <v>99.96560804382797</v>
      </c>
      <c r="AM23">
        <v>99.984036504534316</v>
      </c>
      <c r="AN23">
        <v>99.992591213734229</v>
      </c>
      <c r="BC23" s="5"/>
    </row>
    <row r="24" spans="1:55">
      <c r="A24" s="8" t="s">
        <v>227</v>
      </c>
      <c r="D24" t="s">
        <v>445</v>
      </c>
      <c r="Q24">
        <v>0.16193760607462929</v>
      </c>
      <c r="R24">
        <v>5.989556315477131</v>
      </c>
      <c r="S24">
        <v>38.961796555667682</v>
      </c>
      <c r="T24">
        <v>16.193760607462927</v>
      </c>
      <c r="U24">
        <v>16.436504489765959</v>
      </c>
      <c r="V24">
        <v>16.955306931653229</v>
      </c>
      <c r="W24">
        <v>18.052640249319129</v>
      </c>
      <c r="X24">
        <v>20.323422744054355</v>
      </c>
      <c r="Y24">
        <v>24.81686524254954</v>
      </c>
      <c r="Z24">
        <v>32.970189216160982</v>
      </c>
      <c r="AA24">
        <v>45.676517223729952</v>
      </c>
      <c r="AB24">
        <v>61.441419759489548</v>
      </c>
      <c r="AC24">
        <v>76.285133189070436</v>
      </c>
      <c r="AD24">
        <v>87.043243739605501</v>
      </c>
      <c r="AE24">
        <v>93.451018693457556</v>
      </c>
      <c r="AF24">
        <v>96.831139677551974</v>
      </c>
      <c r="AG24">
        <v>98.500451006845523</v>
      </c>
      <c r="AH24">
        <v>99.298027658430712</v>
      </c>
      <c r="AI24">
        <v>99.673071782562673</v>
      </c>
      <c r="AJ24">
        <v>99.848105665492653</v>
      </c>
      <c r="AK24">
        <v>99.929507206695973</v>
      </c>
      <c r="AL24">
        <v>99.967301937591927</v>
      </c>
      <c r="AM24">
        <v>99.984836673152046</v>
      </c>
      <c r="AN24">
        <v>99.992968979699967</v>
      </c>
      <c r="BC24" s="5"/>
    </row>
    <row r="25" spans="1:55">
      <c r="Q25">
        <v>0.15237411944153481</v>
      </c>
      <c r="R25">
        <v>6.3421922671554745</v>
      </c>
      <c r="S25">
        <v>38.983065295550979</v>
      </c>
      <c r="T25">
        <v>15.237411944153481</v>
      </c>
      <c r="U25">
        <v>15.424700493018126</v>
      </c>
      <c r="V25">
        <v>15.844140934615178</v>
      </c>
      <c r="W25">
        <v>16.775160169649396</v>
      </c>
      <c r="X25">
        <v>18.801449696545664</v>
      </c>
      <c r="Y25">
        <v>23.028684475810845</v>
      </c>
      <c r="Z25">
        <v>31.117683210135056</v>
      </c>
      <c r="AA25">
        <v>44.317392111624443</v>
      </c>
      <c r="AB25">
        <v>61.122299024628823</v>
      </c>
      <c r="AC25">
        <v>76.869006476784634</v>
      </c>
      <c r="AD25">
        <v>87.912474997425434</v>
      </c>
      <c r="AE25">
        <v>94.180118461280955</v>
      </c>
      <c r="AF25">
        <v>97.317560668362205</v>
      </c>
      <c r="AG25">
        <v>98.789523556140622</v>
      </c>
      <c r="AH25">
        <v>99.459074299354256</v>
      </c>
      <c r="AI25">
        <v>99.75934131315266</v>
      </c>
      <c r="AJ25">
        <v>99.893141676527407</v>
      </c>
      <c r="AK25">
        <v>99.952593948895824</v>
      </c>
      <c r="AL25">
        <v>99.978977234444073</v>
      </c>
      <c r="AM25">
        <v>99.990678822485449</v>
      </c>
      <c r="AN25">
        <v>99.995867447394474</v>
      </c>
      <c r="BC25" s="5"/>
    </row>
    <row r="26" spans="1:55">
      <c r="D26" t="s">
        <v>225</v>
      </c>
      <c r="Q26">
        <v>0.18074640278966289</v>
      </c>
      <c r="R26">
        <v>6.3172007902612108</v>
      </c>
      <c r="S26">
        <v>39.400115364737808</v>
      </c>
      <c r="T26">
        <v>18.074640278966289</v>
      </c>
      <c r="U26">
        <v>18.256342187469013</v>
      </c>
      <c r="V26">
        <v>18.658517422068595</v>
      </c>
      <c r="W26">
        <v>19.540983628742165</v>
      </c>
      <c r="X26">
        <v>21.440943235616576</v>
      </c>
      <c r="Y26">
        <v>25.369629553685659</v>
      </c>
      <c r="Z26">
        <v>32.855210618958495</v>
      </c>
      <c r="AA26">
        <v>45.125218289754699</v>
      </c>
      <c r="AB26">
        <v>61.009132277712716</v>
      </c>
      <c r="AC26">
        <v>76.301349217050699</v>
      </c>
      <c r="AD26">
        <v>87.356123822510099</v>
      </c>
      <c r="AE26">
        <v>93.801694367176111</v>
      </c>
      <c r="AF26">
        <v>97.098757526564867</v>
      </c>
      <c r="AG26">
        <v>98.672694407259513</v>
      </c>
      <c r="AH26">
        <v>99.399242672232447</v>
      </c>
      <c r="AI26">
        <v>99.729421403166256</v>
      </c>
      <c r="AJ26">
        <v>99.878403363909158</v>
      </c>
      <c r="AK26">
        <v>99.945409835974559</v>
      </c>
      <c r="AL26">
        <v>99.975503073071536</v>
      </c>
      <c r="AM26">
        <v>99.989009410602719</v>
      </c>
      <c r="AN26">
        <v>99.995069500202547</v>
      </c>
      <c r="BC26" s="5"/>
    </row>
    <row r="27" spans="1:55">
      <c r="D27" t="s">
        <v>226</v>
      </c>
      <c r="Q27">
        <v>0.18061343051716644</v>
      </c>
      <c r="R27">
        <v>6.0149717896559682</v>
      </c>
      <c r="S27">
        <v>39.419992575521718</v>
      </c>
      <c r="T27">
        <v>18.061343051716644</v>
      </c>
      <c r="U27">
        <v>18.290274191790701</v>
      </c>
      <c r="V27">
        <v>18.776942938518161</v>
      </c>
      <c r="W27">
        <v>19.801332053618612</v>
      </c>
      <c r="X27">
        <v>21.913363765301021</v>
      </c>
      <c r="Y27">
        <v>26.087706049545694</v>
      </c>
      <c r="Z27">
        <v>33.689745717886026</v>
      </c>
      <c r="AA27">
        <v>45.672830333048665</v>
      </c>
      <c r="AB27">
        <v>60.84665093030123</v>
      </c>
      <c r="AC27">
        <v>75.513623592407939</v>
      </c>
      <c r="AD27">
        <v>86.421795971351841</v>
      </c>
      <c r="AE27">
        <v>93.055894188960337</v>
      </c>
      <c r="AF27">
        <v>96.608989259601373</v>
      </c>
      <c r="AG27">
        <v>98.383160441528545</v>
      </c>
      <c r="AH27">
        <v>99.238069399104262</v>
      </c>
      <c r="AI27">
        <v>99.642946988111731</v>
      </c>
      <c r="AJ27">
        <v>99.833120373367265</v>
      </c>
      <c r="AK27">
        <v>99.922100192345198</v>
      </c>
      <c r="AL27">
        <v>99.963657218316499</v>
      </c>
      <c r="AM27">
        <v>99.983049495270237</v>
      </c>
      <c r="AN27">
        <v>99.992095172945298</v>
      </c>
      <c r="BC27" s="5"/>
    </row>
    <row r="28" spans="1:55">
      <c r="D28" t="s">
        <v>440</v>
      </c>
      <c r="Q28">
        <v>0.17602705431221527</v>
      </c>
      <c r="R28">
        <v>5.7249728142887735</v>
      </c>
      <c r="S28">
        <v>39.891117477642872</v>
      </c>
      <c r="T28">
        <v>17.602705431221526</v>
      </c>
      <c r="U28">
        <v>17.884857613851072</v>
      </c>
      <c r="V28">
        <v>18.457120156902864</v>
      </c>
      <c r="W28">
        <v>19.605373987054602</v>
      </c>
      <c r="X28">
        <v>21.860451973758959</v>
      </c>
      <c r="Y28">
        <v>26.108300436222027</v>
      </c>
      <c r="Z28">
        <v>33.515550568823585</v>
      </c>
      <c r="AA28">
        <v>44.846650301411302</v>
      </c>
      <c r="AB28">
        <v>59.124282443344669</v>
      </c>
      <c r="AC28">
        <v>73.293376674708568</v>
      </c>
      <c r="AD28">
        <v>84.38593162946097</v>
      </c>
      <c r="AE28">
        <v>91.565610984666577</v>
      </c>
      <c r="AF28">
        <v>95.657712311168282</v>
      </c>
      <c r="AG28">
        <v>97.822686016784559</v>
      </c>
      <c r="AH28">
        <v>98.923090127869145</v>
      </c>
      <c r="AI28">
        <v>99.471010226934069</v>
      </c>
      <c r="AJ28">
        <v>99.741039306557866</v>
      </c>
      <c r="AK28">
        <v>99.87344123366546</v>
      </c>
      <c r="AL28">
        <v>99.938199212054869</v>
      </c>
      <c r="AM28">
        <v>99.969833739098959</v>
      </c>
      <c r="AN28">
        <v>99.985278101192549</v>
      </c>
      <c r="BC28" s="5"/>
    </row>
    <row r="29" spans="1:55">
      <c r="D29" t="s">
        <v>441</v>
      </c>
      <c r="Q29">
        <v>0.17750525063084477</v>
      </c>
      <c r="R29">
        <v>5.9709371354532115</v>
      </c>
      <c r="S29">
        <v>39.365285817434156</v>
      </c>
      <c r="T29">
        <v>17.750525063084478</v>
      </c>
      <c r="U29">
        <v>17.988636997173082</v>
      </c>
      <c r="V29">
        <v>18.492387761369638</v>
      </c>
      <c r="W29">
        <v>19.547385117301829</v>
      </c>
      <c r="X29">
        <v>21.710726133056138</v>
      </c>
      <c r="Y29">
        <v>25.960981198878098</v>
      </c>
      <c r="Z29">
        <v>33.65082906646353</v>
      </c>
      <c r="AA29">
        <v>45.692492468269982</v>
      </c>
      <c r="AB29">
        <v>60.858165235194029</v>
      </c>
      <c r="AC29">
        <v>75.477678434701076</v>
      </c>
      <c r="AD29">
        <v>86.356572374023841</v>
      </c>
      <c r="AE29">
        <v>92.992924921725091</v>
      </c>
      <c r="AF29">
        <v>96.56250670430093</v>
      </c>
      <c r="AG29">
        <v>98.353337748420572</v>
      </c>
      <c r="AH29">
        <v>99.220403615056767</v>
      </c>
      <c r="AI29">
        <v>99.63298109290352</v>
      </c>
      <c r="AJ29">
        <v>99.827675241105297</v>
      </c>
      <c r="AK29">
        <v>99.919190785235855</v>
      </c>
      <c r="AL29">
        <v>99.96212804989365</v>
      </c>
      <c r="AM29">
        <v>99.9822558911616</v>
      </c>
      <c r="AN29">
        <v>99.991687448386827</v>
      </c>
      <c r="BC29" s="5"/>
    </row>
    <row r="30" spans="1:55">
      <c r="Q30">
        <v>0.18502997992844716</v>
      </c>
      <c r="R30">
        <v>5.8620324990022885</v>
      </c>
      <c r="S30">
        <v>38.796984155891884</v>
      </c>
      <c r="T30">
        <v>18.502997992844715</v>
      </c>
      <c r="U30">
        <v>18.764625398333752</v>
      </c>
      <c r="V30">
        <v>19.315976055788795</v>
      </c>
      <c r="W30">
        <v>20.465027805766141</v>
      </c>
      <c r="X30">
        <v>22.805153015515263</v>
      </c>
      <c r="Y30">
        <v>27.354888044902641</v>
      </c>
      <c r="Z30">
        <v>35.452814856397666</v>
      </c>
      <c r="AA30">
        <v>47.831500657486792</v>
      </c>
      <c r="AB30">
        <v>62.954339397561142</v>
      </c>
      <c r="AC30">
        <v>77.090658272305163</v>
      </c>
      <c r="AD30">
        <v>87.358724111792412</v>
      </c>
      <c r="AE30">
        <v>93.530757093863784</v>
      </c>
      <c r="AF30">
        <v>96.827695901117409</v>
      </c>
      <c r="AG30">
        <v>98.478377108696961</v>
      </c>
      <c r="AH30">
        <v>99.278034176090657</v>
      </c>
      <c r="AI30">
        <v>99.6592336095013</v>
      </c>
      <c r="AJ30">
        <v>99.839557598571986</v>
      </c>
      <c r="AK30">
        <v>99.924547666219894</v>
      </c>
      <c r="AL30">
        <v>99.964536094201108</v>
      </c>
      <c r="AM30">
        <v>99.983335674218154</v>
      </c>
      <c r="AN30">
        <v>99.99217046527373</v>
      </c>
    </row>
    <row r="31" spans="1:55">
      <c r="Q31">
        <v>0.16285008599936457</v>
      </c>
      <c r="R31">
        <v>6.7571719932346292</v>
      </c>
      <c r="S31">
        <v>39.329262918010784</v>
      </c>
      <c r="T31">
        <v>16.285008599936457</v>
      </c>
      <c r="U31">
        <v>16.417397384039848</v>
      </c>
      <c r="V31">
        <v>16.728301648617439</v>
      </c>
      <c r="W31">
        <v>17.453225182526662</v>
      </c>
      <c r="X31">
        <v>19.115644610393915</v>
      </c>
      <c r="Y31">
        <v>22.786885380527668</v>
      </c>
      <c r="Z31">
        <v>30.260154473355943</v>
      </c>
      <c r="AA31">
        <v>43.232065032991294</v>
      </c>
      <c r="AB31">
        <v>60.554300192559715</v>
      </c>
      <c r="AC31">
        <v>77.071972105189062</v>
      </c>
      <c r="AD31">
        <v>88.47039676296437</v>
      </c>
      <c r="AE31">
        <v>94.695878052707172</v>
      </c>
      <c r="AF31">
        <v>97.668306268833987</v>
      </c>
      <c r="AG31">
        <v>98.99628298638298</v>
      </c>
      <c r="AH31">
        <v>99.571906705643968</v>
      </c>
      <c r="AI31">
        <v>99.818139784911594</v>
      </c>
      <c r="AJ31">
        <v>99.92287415311813</v>
      </c>
      <c r="AK31">
        <v>99.967314955767989</v>
      </c>
      <c r="AL31">
        <v>99.986152689964243</v>
      </c>
      <c r="AM31">
        <v>99.99413422393971</v>
      </c>
      <c r="AN31">
        <v>99.997515370143958</v>
      </c>
    </row>
    <row r="32" spans="1:55">
      <c r="Q32">
        <v>0.15481996224160605</v>
      </c>
      <c r="R32">
        <v>5.7478880191338408</v>
      </c>
      <c r="S32">
        <v>38.781582949215739</v>
      </c>
      <c r="T32">
        <v>15.481996224160605</v>
      </c>
      <c r="U32">
        <v>15.777934656572798</v>
      </c>
      <c r="V32">
        <v>16.392172963680469</v>
      </c>
      <c r="W32">
        <v>17.652259928762696</v>
      </c>
      <c r="X32">
        <v>20.17645219941862</v>
      </c>
      <c r="Y32">
        <v>25.000033891567153</v>
      </c>
      <c r="Z32">
        <v>33.439121243967811</v>
      </c>
      <c r="AA32">
        <v>46.1519505298713</v>
      </c>
      <c r="AB32">
        <v>61.557384058264283</v>
      </c>
      <c r="AC32">
        <v>75.977317851272545</v>
      </c>
      <c r="AD32">
        <v>86.557159979526858</v>
      </c>
      <c r="AE32">
        <v>93.013258822627364</v>
      </c>
      <c r="AF32">
        <v>96.519969816010985</v>
      </c>
      <c r="AG32">
        <v>98.304974538374765</v>
      </c>
      <c r="AH32">
        <v>99.183593562586836</v>
      </c>
      <c r="AI32">
        <v>99.608922546378722</v>
      </c>
      <c r="AJ32">
        <v>99.813157944853302</v>
      </c>
      <c r="AK32">
        <v>99.910846582957788</v>
      </c>
      <c r="AL32">
        <v>99.95748528804873</v>
      </c>
      <c r="AM32">
        <v>99.97973178944666</v>
      </c>
      <c r="AN32">
        <v>99.990338781087516</v>
      </c>
    </row>
    <row r="33" spans="17:40">
      <c r="Q33">
        <v>0.19305230972512447</v>
      </c>
      <c r="R33">
        <v>6.8122290081787433</v>
      </c>
      <c r="S33">
        <v>40.215008966080205</v>
      </c>
      <c r="T33">
        <v>19.305230972512447</v>
      </c>
      <c r="U33">
        <v>19.423498922872103</v>
      </c>
      <c r="V33">
        <v>19.698025810942461</v>
      </c>
      <c r="W33">
        <v>20.331168949183841</v>
      </c>
      <c r="X33">
        <v>21.769922537242902</v>
      </c>
      <c r="Y33">
        <v>24.932120818880556</v>
      </c>
      <c r="Z33">
        <v>31.400197781956184</v>
      </c>
      <c r="AA33">
        <v>42.880259778737972</v>
      </c>
      <c r="AB33">
        <v>58.917116925087768</v>
      </c>
      <c r="AC33">
        <v>75.174893130054414</v>
      </c>
      <c r="AD33">
        <v>87.090934597812989</v>
      </c>
      <c r="AE33">
        <v>93.90977995076716</v>
      </c>
      <c r="AF33">
        <v>97.271553513362946</v>
      </c>
      <c r="AG33">
        <v>98.807275482026114</v>
      </c>
      <c r="AH33">
        <v>99.484318110100105</v>
      </c>
      <c r="AI33">
        <v>99.778113135300075</v>
      </c>
      <c r="AJ33">
        <v>99.904725511684873</v>
      </c>
      <c r="AK33">
        <v>99.959127391099571</v>
      </c>
      <c r="AL33">
        <v>99.982472461442512</v>
      </c>
      <c r="AM33">
        <v>99.992484847654055</v>
      </c>
      <c r="AN33">
        <v>99.996778012187377</v>
      </c>
    </row>
    <row r="34" spans="17:40">
      <c r="Q34">
        <v>0.17183684054686116</v>
      </c>
      <c r="R34">
        <v>6.0928981778496327</v>
      </c>
      <c r="S34">
        <v>39.413028500035082</v>
      </c>
      <c r="T34">
        <v>17.183684054686115</v>
      </c>
      <c r="U34">
        <v>17.401755130776333</v>
      </c>
      <c r="V34">
        <v>17.870215505830963</v>
      </c>
      <c r="W34">
        <v>18.866973524901816</v>
      </c>
      <c r="X34">
        <v>20.945267355238528</v>
      </c>
      <c r="Y34">
        <v>25.101251226005694</v>
      </c>
      <c r="Z34">
        <v>32.758510037930925</v>
      </c>
      <c r="AA34">
        <v>44.949754565222854</v>
      </c>
      <c r="AB34">
        <v>60.473309588074088</v>
      </c>
      <c r="AC34">
        <v>75.461944669192775</v>
      </c>
      <c r="AD34">
        <v>86.528012448597565</v>
      </c>
      <c r="AE34">
        <v>93.185242847829031</v>
      </c>
      <c r="AF34">
        <v>96.708505685705745</v>
      </c>
      <c r="AG34">
        <v>98.447345365207113</v>
      </c>
      <c r="AH34">
        <v>99.275930115910455</v>
      </c>
      <c r="AI34">
        <v>99.664158155008153</v>
      </c>
      <c r="AJ34">
        <v>99.844621183648002</v>
      </c>
      <c r="AK34">
        <v>99.92819748165229</v>
      </c>
      <c r="AL34">
        <v>99.966837141656455</v>
      </c>
      <c r="AM34">
        <v>99.984687173601856</v>
      </c>
      <c r="AN34">
        <v>99.992930178077529</v>
      </c>
    </row>
    <row r="35" spans="17:40">
      <c r="Q35">
        <v>0.15157411725319375</v>
      </c>
      <c r="R35">
        <v>5.4896281070222086</v>
      </c>
      <c r="S35">
        <v>39.217664602516805</v>
      </c>
      <c r="T35">
        <v>15.157411725319376</v>
      </c>
      <c r="U35">
        <v>15.512481356753757</v>
      </c>
      <c r="V35">
        <v>16.218485388312036</v>
      </c>
      <c r="W35">
        <v>17.604844235380899</v>
      </c>
      <c r="X35">
        <v>20.261615923522708</v>
      </c>
      <c r="Y35">
        <v>25.123004314604163</v>
      </c>
      <c r="Z35">
        <v>33.309805212533426</v>
      </c>
      <c r="AA35">
        <v>45.342773257063527</v>
      </c>
      <c r="AB35">
        <v>59.908260831517609</v>
      </c>
      <c r="AC35">
        <v>73.908507987675947</v>
      </c>
      <c r="AD35">
        <v>84.680335844364322</v>
      </c>
      <c r="AE35">
        <v>91.634472095688309</v>
      </c>
      <c r="AF35">
        <v>95.629329928332751</v>
      </c>
      <c r="AG35">
        <v>97.771816939849415</v>
      </c>
      <c r="AH35">
        <v>98.878635367775132</v>
      </c>
      <c r="AI35">
        <v>99.439372466003007</v>
      </c>
      <c r="AJ35">
        <v>99.720645294326275</v>
      </c>
      <c r="AK35">
        <v>99.861032246761127</v>
      </c>
      <c r="AL35">
        <v>99.930926508136281</v>
      </c>
      <c r="AM35">
        <v>99.965681418219404</v>
      </c>
      <c r="AN35">
        <v>99.982952604100788</v>
      </c>
    </row>
    <row r="36" spans="17:40">
      <c r="Q36">
        <v>0.14865450500708588</v>
      </c>
      <c r="R36">
        <v>6.1705882921657613</v>
      </c>
      <c r="S36">
        <v>38.479068713591829</v>
      </c>
      <c r="T36">
        <v>14.865450500708588</v>
      </c>
      <c r="U36">
        <v>15.08412599739726</v>
      </c>
      <c r="V36">
        <v>15.567657994612683</v>
      </c>
      <c r="W36">
        <v>16.626151712915416</v>
      </c>
      <c r="X36">
        <v>18.893190089922054</v>
      </c>
      <c r="Y36">
        <v>23.529224207815417</v>
      </c>
      <c r="Z36">
        <v>32.173185740865677</v>
      </c>
      <c r="AA36">
        <v>45.826204736857441</v>
      </c>
      <c r="AB36">
        <v>62.607724081140134</v>
      </c>
      <c r="AC36">
        <v>77.883026483301165</v>
      </c>
      <c r="AD36">
        <v>88.425369663898906</v>
      </c>
      <c r="AE36">
        <v>94.38875442035544</v>
      </c>
      <c r="AF36">
        <v>97.388543115413128</v>
      </c>
      <c r="AG36">
        <v>98.80860797319076</v>
      </c>
      <c r="AH36">
        <v>99.461494404819888</v>
      </c>
      <c r="AI36">
        <v>99.757627946032144</v>
      </c>
      <c r="AJ36">
        <v>99.891121681799262</v>
      </c>
      <c r="AK36">
        <v>99.951131943071232</v>
      </c>
      <c r="AL36">
        <v>99.978074970773164</v>
      </c>
      <c r="AM36">
        <v>99.990164880655897</v>
      </c>
      <c r="AN36">
        <v>99.995588511585098</v>
      </c>
    </row>
    <row r="37" spans="17:40">
      <c r="Q37">
        <v>0.17996213005840531</v>
      </c>
      <c r="R37">
        <v>6.5112852481242927</v>
      </c>
      <c r="S37">
        <v>39.425864595914518</v>
      </c>
      <c r="T37">
        <v>17.996213005840531</v>
      </c>
      <c r="U37">
        <v>18.152626070484668</v>
      </c>
      <c r="V37">
        <v>18.507587098894458</v>
      </c>
      <c r="W37">
        <v>19.306754004073372</v>
      </c>
      <c r="X37">
        <v>21.074269796592894</v>
      </c>
      <c r="Y37">
        <v>24.834125781853661</v>
      </c>
      <c r="Z37">
        <v>32.208914311967831</v>
      </c>
      <c r="AA37">
        <v>44.617581960011087</v>
      </c>
      <c r="AB37">
        <v>60.943305253160574</v>
      </c>
      <c r="AC37">
        <v>76.657070412581163</v>
      </c>
      <c r="AD37">
        <v>87.834462064894183</v>
      </c>
      <c r="AE37">
        <v>94.188834973925424</v>
      </c>
      <c r="AF37">
        <v>97.349882054202183</v>
      </c>
      <c r="AG37">
        <v>98.818073374362555</v>
      </c>
      <c r="AH37">
        <v>99.478212518105948</v>
      </c>
      <c r="AI37">
        <v>99.770689973108233</v>
      </c>
      <c r="AJ37">
        <v>99.899427136452047</v>
      </c>
      <c r="AK37">
        <v>99.955928737968648</v>
      </c>
      <c r="AL37">
        <v>99.980695341353382</v>
      </c>
      <c r="AM37">
        <v>99.991545359760408</v>
      </c>
      <c r="AN37">
        <v>99.996297493039691</v>
      </c>
    </row>
    <row r="38" spans="17:40">
      <c r="Q38">
        <v>0.19065778508638889</v>
      </c>
      <c r="R38">
        <v>6.1457894803236472</v>
      </c>
      <c r="S38">
        <v>39.079059941118693</v>
      </c>
      <c r="T38">
        <v>19.065778508638889</v>
      </c>
      <c r="U38">
        <v>19.272960558210425</v>
      </c>
      <c r="V38">
        <v>19.724091838371375</v>
      </c>
      <c r="W38">
        <v>20.696998821345812</v>
      </c>
      <c r="X38">
        <v>22.752272162238331</v>
      </c>
      <c r="Y38">
        <v>26.910721569069818</v>
      </c>
      <c r="Z38">
        <v>34.635490488515195</v>
      </c>
      <c r="AA38">
        <v>46.945349118059596</v>
      </c>
      <c r="AB38">
        <v>62.464072508468028</v>
      </c>
      <c r="AC38">
        <v>77.142078281442551</v>
      </c>
      <c r="AD38">
        <v>87.700580284111311</v>
      </c>
      <c r="AE38">
        <v>93.893218643397176</v>
      </c>
      <c r="AF38">
        <v>97.099360154329105</v>
      </c>
      <c r="AG38">
        <v>98.652477256458624</v>
      </c>
      <c r="AH38">
        <v>99.380580563933705</v>
      </c>
      <c r="AI38">
        <v>99.716667303212688</v>
      </c>
      <c r="AJ38">
        <v>99.870691896848811</v>
      </c>
      <c r="AK38">
        <v>99.941047108170238</v>
      </c>
      <c r="AL38">
        <v>99.973135470457692</v>
      </c>
      <c r="AM38">
        <v>99.987760609628751</v>
      </c>
      <c r="AN38">
        <v>99.994424321942105</v>
      </c>
    </row>
    <row r="39" spans="17:40">
      <c r="Q39">
        <v>0.16828966604967716</v>
      </c>
      <c r="R39">
        <v>6.1766061385827138</v>
      </c>
      <c r="S39">
        <v>39.153267095108902</v>
      </c>
      <c r="T39">
        <v>16.828966604967714</v>
      </c>
      <c r="U39">
        <v>17.036342101593227</v>
      </c>
      <c r="V39">
        <v>17.48908993164715</v>
      </c>
      <c r="W39">
        <v>18.468252705452532</v>
      </c>
      <c r="X39">
        <v>20.543326540257993</v>
      </c>
      <c r="Y39">
        <v>24.757658718016568</v>
      </c>
      <c r="Z39">
        <v>32.622223901733463</v>
      </c>
      <c r="AA39">
        <v>45.222363670853724</v>
      </c>
      <c r="AB39">
        <v>61.193161504580118</v>
      </c>
      <c r="AC39">
        <v>76.36075294946771</v>
      </c>
      <c r="AD39">
        <v>87.291668681566364</v>
      </c>
      <c r="AE39">
        <v>93.701303217297308</v>
      </c>
      <c r="AF39">
        <v>97.014768458958883</v>
      </c>
      <c r="AG39">
        <v>98.616467202150375</v>
      </c>
      <c r="AH39">
        <v>99.365573768009696</v>
      </c>
      <c r="AI39">
        <v>99.710513100391339</v>
      </c>
      <c r="AJ39">
        <v>99.8682067845142</v>
      </c>
      <c r="AK39">
        <v>99.940061171879123</v>
      </c>
      <c r="AL39">
        <v>99.972752978799775</v>
      </c>
      <c r="AM39">
        <v>99.987616687245833</v>
      </c>
      <c r="AN39">
        <v>99.994372540341786</v>
      </c>
    </row>
    <row r="40" spans="17:40">
      <c r="Q40">
        <v>0.16100055560976523</v>
      </c>
      <c r="R40">
        <v>5.7999720468234797</v>
      </c>
      <c r="S40">
        <v>38.632058936081535</v>
      </c>
      <c r="T40">
        <v>16.100055560976521</v>
      </c>
      <c r="U40">
        <v>16.384052198264541</v>
      </c>
      <c r="V40">
        <v>16.979369673742042</v>
      </c>
      <c r="W40">
        <v>18.21291559450615</v>
      </c>
      <c r="X40">
        <v>20.708693576514893</v>
      </c>
      <c r="Y40">
        <v>25.523216044479121</v>
      </c>
      <c r="Z40">
        <v>34.011276292912342</v>
      </c>
      <c r="AA40">
        <v>46.844763310507609</v>
      </c>
      <c r="AB40">
        <v>62.354365250952469</v>
      </c>
      <c r="AC40">
        <v>76.734809214649374</v>
      </c>
      <c r="AD40">
        <v>87.140790257514695</v>
      </c>
      <c r="AE40">
        <v>93.397129370342753</v>
      </c>
      <c r="AF40">
        <v>96.748417844025369</v>
      </c>
      <c r="AG40">
        <v>98.433125067017897</v>
      </c>
      <c r="AH40">
        <v>99.253012402366011</v>
      </c>
      <c r="AI40">
        <v>99.645723541638162</v>
      </c>
      <c r="AJ40">
        <v>99.83239092481621</v>
      </c>
      <c r="AK40">
        <v>99.920796687066996</v>
      </c>
      <c r="AL40">
        <v>99.962593410501071</v>
      </c>
      <c r="AM40">
        <v>99.982338037389127</v>
      </c>
      <c r="AN40">
        <v>99.991661729036537</v>
      </c>
    </row>
    <row r="41" spans="17:40">
      <c r="Q41">
        <v>0.15628324251832323</v>
      </c>
      <c r="R41">
        <v>5.8328096065011694</v>
      </c>
      <c r="S41">
        <v>39.415257024385994</v>
      </c>
      <c r="T41">
        <v>15.628324251832323</v>
      </c>
      <c r="U41">
        <v>15.89911541894862</v>
      </c>
      <c r="V41">
        <v>16.461028492142248</v>
      </c>
      <c r="W41">
        <v>17.614643221117969</v>
      </c>
      <c r="X41">
        <v>19.931895969834549</v>
      </c>
      <c r="Y41">
        <v>24.38897851706988</v>
      </c>
      <c r="Z41">
        <v>32.288418164339333</v>
      </c>
      <c r="AA41">
        <v>44.451088288274775</v>
      </c>
      <c r="AB41">
        <v>59.643371257779435</v>
      </c>
      <c r="AC41">
        <v>74.347071271651657</v>
      </c>
      <c r="AD41">
        <v>85.454051411593554</v>
      </c>
      <c r="AE41">
        <v>92.373959625683909</v>
      </c>
      <c r="AF41">
        <v>96.181275046556252</v>
      </c>
      <c r="AG41">
        <v>98.133851726237893</v>
      </c>
      <c r="AH41">
        <v>99.099174533546758</v>
      </c>
      <c r="AI41">
        <v>99.567762460623328</v>
      </c>
      <c r="AJ41">
        <v>99.793204205042784</v>
      </c>
      <c r="AK41">
        <v>99.901200492569288</v>
      </c>
      <c r="AL41">
        <v>99.952828706523448</v>
      </c>
      <c r="AM41">
        <v>99.977485506065761</v>
      </c>
      <c r="AN41">
        <v>99.989255643348045</v>
      </c>
    </row>
    <row r="42" spans="17:40">
      <c r="Q42">
        <v>0.18776445281126311</v>
      </c>
      <c r="R42">
        <v>6.3637012062034373</v>
      </c>
      <c r="S42">
        <v>40.079915091168544</v>
      </c>
      <c r="T42">
        <v>18.776445281126311</v>
      </c>
      <c r="U42">
        <v>18.945992032089009</v>
      </c>
      <c r="V42">
        <v>19.318518865665954</v>
      </c>
      <c r="W42">
        <v>20.130489472870991</v>
      </c>
      <c r="X42">
        <v>21.869739181854069</v>
      </c>
      <c r="Y42">
        <v>25.460161880990828</v>
      </c>
      <c r="Z42">
        <v>32.337933974460647</v>
      </c>
      <c r="AA42">
        <v>43.806774545933777</v>
      </c>
      <c r="AB42">
        <v>59.130126422144755</v>
      </c>
      <c r="AC42">
        <v>74.506976478031248</v>
      </c>
      <c r="AD42">
        <v>86.086296381199261</v>
      </c>
      <c r="AE42">
        <v>93.059470658738547</v>
      </c>
      <c r="AF42">
        <v>96.708422276997027</v>
      </c>
      <c r="AG42">
        <v>98.478182262500553</v>
      </c>
      <c r="AH42">
        <v>99.304879575164222</v>
      </c>
      <c r="AI42">
        <v>99.684265868307435</v>
      </c>
      <c r="AJ42">
        <v>99.856955987581003</v>
      </c>
      <c r="AK42">
        <v>99.935269045869958</v>
      </c>
      <c r="AL42">
        <v>99.970723096522917</v>
      </c>
      <c r="AM42">
        <v>99.986761628857565</v>
      </c>
      <c r="AN42">
        <v>99.994014546632229</v>
      </c>
    </row>
    <row r="43" spans="17:40">
      <c r="Q43">
        <v>0.20770812255318838</v>
      </c>
      <c r="R43">
        <v>7.2514617993187205</v>
      </c>
      <c r="S43">
        <v>40.208399419118933</v>
      </c>
      <c r="T43">
        <v>20.770812255318837</v>
      </c>
      <c r="U43">
        <v>20.853031989093363</v>
      </c>
      <c r="V43">
        <v>21.054884674054385</v>
      </c>
      <c r="W43">
        <v>21.547858042281138</v>
      </c>
      <c r="X43">
        <v>22.736607609387796</v>
      </c>
      <c r="Y43">
        <v>25.517339711584718</v>
      </c>
      <c r="Z43">
        <v>31.584151216056117</v>
      </c>
      <c r="AA43">
        <v>43.019512427081075</v>
      </c>
      <c r="AB43">
        <v>59.640514230004939</v>
      </c>
      <c r="AC43">
        <v>76.517474828739779</v>
      </c>
      <c r="AD43">
        <v>88.434007704140498</v>
      </c>
      <c r="AE43">
        <v>94.860305381589555</v>
      </c>
      <c r="AF43">
        <v>97.830416547699215</v>
      </c>
      <c r="AG43">
        <v>99.104889284424829</v>
      </c>
      <c r="AH43">
        <v>99.634252599991598</v>
      </c>
      <c r="AI43">
        <v>99.851147963991878</v>
      </c>
      <c r="AJ43">
        <v>99.939518705919184</v>
      </c>
      <c r="AK43">
        <v>99.975441629464612</v>
      </c>
      <c r="AL43">
        <v>99.990030782428633</v>
      </c>
      <c r="AM43">
        <v>99.995953541271106</v>
      </c>
      <c r="AN43">
        <v>99.998357634248904</v>
      </c>
    </row>
    <row r="44" spans="17:40">
      <c r="Q44">
        <v>0.19866070401910477</v>
      </c>
      <c r="R44">
        <v>6.9665227119479285</v>
      </c>
      <c r="S44">
        <v>40.272502472511221</v>
      </c>
      <c r="T44">
        <v>19.866070401910477</v>
      </c>
      <c r="U44">
        <v>19.969915848512723</v>
      </c>
      <c r="V44">
        <v>20.215455183383888</v>
      </c>
      <c r="W44">
        <v>20.792573673442593</v>
      </c>
      <c r="X44">
        <v>22.130235590403526</v>
      </c>
      <c r="Y44">
        <v>25.132873149094586</v>
      </c>
      <c r="Z44">
        <v>31.413513072161265</v>
      </c>
      <c r="AA44">
        <v>42.807661409093264</v>
      </c>
      <c r="AB44">
        <v>58.987944939993355</v>
      </c>
      <c r="AC44">
        <v>75.469222443411795</v>
      </c>
      <c r="AD44">
        <v>87.448156031475889</v>
      </c>
      <c r="AE44">
        <v>94.188099820615463</v>
      </c>
      <c r="AF44">
        <v>97.445548852596303</v>
      </c>
      <c r="AG44">
        <v>98.904157677836096</v>
      </c>
      <c r="AH44">
        <v>99.534879589143159</v>
      </c>
      <c r="AI44">
        <v>99.803485544410378</v>
      </c>
      <c r="AJ44">
        <v>99.917133377818487</v>
      </c>
      <c r="AK44">
        <v>99.965085311037242</v>
      </c>
      <c r="AL44">
        <v>99.985294278142362</v>
      </c>
      <c r="AM44">
        <v>99.993806998852847</v>
      </c>
      <c r="AN44">
        <v>99.997392109886462</v>
      </c>
    </row>
    <row r="45" spans="17:40">
      <c r="Q45">
        <v>0.18358505519150076</v>
      </c>
      <c r="R45">
        <v>6.3373231525411766</v>
      </c>
      <c r="S45">
        <v>39.790393052153739</v>
      </c>
      <c r="T45">
        <v>18.358505519150075</v>
      </c>
      <c r="U45">
        <v>18.534263538457431</v>
      </c>
      <c r="V45">
        <v>18.921303945967892</v>
      </c>
      <c r="W45">
        <v>19.766548044228809</v>
      </c>
      <c r="X45">
        <v>21.579353334243521</v>
      </c>
      <c r="Y45">
        <v>25.320809266317273</v>
      </c>
      <c r="Z45">
        <v>32.465467545082284</v>
      </c>
      <c r="AA45">
        <v>44.284978562516791</v>
      </c>
      <c r="AB45">
        <v>59.861748644637792</v>
      </c>
      <c r="AC45">
        <v>75.222401362015546</v>
      </c>
      <c r="AD45">
        <v>86.596468828341571</v>
      </c>
      <c r="AE45">
        <v>93.357658623765019</v>
      </c>
      <c r="AF45">
        <v>96.864652203432172</v>
      </c>
      <c r="AG45">
        <v>98.555629430076962</v>
      </c>
      <c r="AH45">
        <v>99.34224417886935</v>
      </c>
      <c r="AI45">
        <v>99.702051504072102</v>
      </c>
      <c r="AJ45">
        <v>99.865362714306798</v>
      </c>
      <c r="AK45">
        <v>99.939226717635137</v>
      </c>
      <c r="AL45">
        <v>99.972581445398816</v>
      </c>
      <c r="AM45">
        <v>99.987632578848945</v>
      </c>
      <c r="AN45">
        <v>99.994422111120613</v>
      </c>
    </row>
    <row r="46" spans="17:40">
      <c r="Q46">
        <v>0.17678392657590608</v>
      </c>
      <c r="R46">
        <v>6.1763193274086614</v>
      </c>
      <c r="S46">
        <v>39.050637466958506</v>
      </c>
      <c r="T46">
        <v>17.678392657590607</v>
      </c>
      <c r="U46">
        <v>17.88447421778238</v>
      </c>
      <c r="V46">
        <v>18.335294750544865</v>
      </c>
      <c r="W46">
        <v>19.312150745737654</v>
      </c>
      <c r="X46">
        <v>21.385827184720181</v>
      </c>
      <c r="Y46">
        <v>25.602181067680231</v>
      </c>
      <c r="Z46">
        <v>33.470702627008933</v>
      </c>
      <c r="AA46">
        <v>46.052630829723626</v>
      </c>
      <c r="AB46">
        <v>61.929551010292094</v>
      </c>
      <c r="AC46">
        <v>76.912909974137492</v>
      </c>
      <c r="AD46">
        <v>87.640022846340898</v>
      </c>
      <c r="AE46">
        <v>93.895125143173715</v>
      </c>
      <c r="AF46">
        <v>97.114886376174951</v>
      </c>
      <c r="AG46">
        <v>98.666170283018559</v>
      </c>
      <c r="AH46">
        <v>99.389745248050573</v>
      </c>
      <c r="AI46">
        <v>99.722139656131347</v>
      </c>
      <c r="AJ46">
        <v>99.873764131040232</v>
      </c>
      <c r="AK46">
        <v>99.942706924309704</v>
      </c>
      <c r="AL46">
        <v>99.974008998369655</v>
      </c>
      <c r="AM46">
        <v>99.988211628660821</v>
      </c>
      <c r="AN46">
        <v>99.994653818114415</v>
      </c>
    </row>
    <row r="47" spans="17:40">
      <c r="Q47">
        <v>0.18121228268580131</v>
      </c>
      <c r="R47">
        <v>6.5337831058488947</v>
      </c>
      <c r="S47">
        <v>39.655483276090877</v>
      </c>
      <c r="T47">
        <v>18.121228268580129</v>
      </c>
      <c r="U47">
        <v>18.273403115646065</v>
      </c>
      <c r="V47">
        <v>18.618133032786151</v>
      </c>
      <c r="W47">
        <v>19.393072356666856</v>
      </c>
      <c r="X47">
        <v>21.10532372038174</v>
      </c>
      <c r="Y47">
        <v>24.74857921117103</v>
      </c>
      <c r="Z47">
        <v>31.914564627166815</v>
      </c>
      <c r="AA47">
        <v>44.056562119389689</v>
      </c>
      <c r="AB47">
        <v>60.223883470484466</v>
      </c>
      <c r="AC47">
        <v>76.01928824484385</v>
      </c>
      <c r="AD47">
        <v>87.412244785454106</v>
      </c>
      <c r="AE47">
        <v>93.956372974110437</v>
      </c>
      <c r="AF47">
        <v>97.233916840721804</v>
      </c>
      <c r="AG47">
        <v>98.762951542519744</v>
      </c>
      <c r="AH47">
        <v>99.452606257242238</v>
      </c>
      <c r="AI47">
        <v>99.758926047913207</v>
      </c>
      <c r="AJ47">
        <v>99.89405323000922</v>
      </c>
      <c r="AK47">
        <v>99.953481789516147</v>
      </c>
      <c r="AL47">
        <v>99.97958348889216</v>
      </c>
      <c r="AM47">
        <v>99.991040939860085</v>
      </c>
      <c r="AN47">
        <v>99.996068943255949</v>
      </c>
    </row>
    <row r="48" spans="17:40">
      <c r="Q48">
        <v>0.19622041131197482</v>
      </c>
      <c r="R48">
        <v>6.9876174070393589</v>
      </c>
      <c r="S48">
        <v>39.505450111299787</v>
      </c>
      <c r="T48">
        <v>19.622041131197481</v>
      </c>
      <c r="U48">
        <v>19.727487270867076</v>
      </c>
      <c r="V48">
        <v>19.981682448514167</v>
      </c>
      <c r="W48">
        <v>20.590597289127224</v>
      </c>
      <c r="X48">
        <v>22.027387656934277</v>
      </c>
      <c r="Y48">
        <v>25.300228827826608</v>
      </c>
      <c r="Z48">
        <v>32.192246482084094</v>
      </c>
      <c r="AA48">
        <v>44.574994481950405</v>
      </c>
      <c r="AB48">
        <v>61.569211322869023</v>
      </c>
      <c r="AC48">
        <v>77.944663012512862</v>
      </c>
      <c r="AD48">
        <v>89.144960766838196</v>
      </c>
      <c r="AE48">
        <v>95.131619886566838</v>
      </c>
      <c r="AF48">
        <v>97.915468940063462</v>
      </c>
      <c r="AG48">
        <v>99.125860782734094</v>
      </c>
      <c r="AH48">
        <v>99.636691672011608</v>
      </c>
      <c r="AI48">
        <v>99.849566698011486</v>
      </c>
      <c r="AJ48">
        <v>99.937807677155945</v>
      </c>
      <c r="AK48">
        <v>99.97430493482608</v>
      </c>
      <c r="AL48">
        <v>99.989386784654101</v>
      </c>
      <c r="AM48">
        <v>99.995616748098442</v>
      </c>
      <c r="AN48">
        <v>99.998189801751792</v>
      </c>
    </row>
    <row r="49" spans="17:40">
      <c r="Q49">
        <v>0.19937621966076643</v>
      </c>
      <c r="R49">
        <v>7.0655281536356247</v>
      </c>
      <c r="S49">
        <v>40.023577147205145</v>
      </c>
      <c r="T49">
        <v>19.937621966076644</v>
      </c>
      <c r="U49">
        <v>20.034501063233563</v>
      </c>
      <c r="V49">
        <v>20.267725892364215</v>
      </c>
      <c r="W49">
        <v>20.82593141679877</v>
      </c>
      <c r="X49">
        <v>22.143561636461929</v>
      </c>
      <c r="Y49">
        <v>25.154589627574243</v>
      </c>
      <c r="Z49">
        <v>31.553560819075908</v>
      </c>
      <c r="AA49">
        <v>43.276735432891002</v>
      </c>
      <c r="AB49">
        <v>59.885431405671795</v>
      </c>
      <c r="AC49">
        <v>76.511030788755846</v>
      </c>
      <c r="AD49">
        <v>88.266524740526847</v>
      </c>
      <c r="AE49">
        <v>94.690270578164558</v>
      </c>
      <c r="AF49">
        <v>97.714701462100791</v>
      </c>
      <c r="AG49">
        <v>99.038548348830318</v>
      </c>
      <c r="AH49">
        <v>99.599452081945614</v>
      </c>
      <c r="AI49">
        <v>99.833815635993162</v>
      </c>
      <c r="AJ49">
        <v>99.931169719353036</v>
      </c>
      <c r="AK49">
        <v>99.971512175397692</v>
      </c>
      <c r="AL49">
        <v>99.988212796303941</v>
      </c>
      <c r="AM49">
        <v>99.995123488955329</v>
      </c>
      <c r="AN49">
        <v>99.997982629463237</v>
      </c>
    </row>
    <row r="50" spans="17:40">
      <c r="Q50">
        <v>0.18912133032170592</v>
      </c>
      <c r="R50">
        <v>6.8139556722417511</v>
      </c>
      <c r="S50">
        <v>39.526799292744059</v>
      </c>
      <c r="T50">
        <v>18.91213303217059</v>
      </c>
      <c r="U50">
        <v>19.033898655505674</v>
      </c>
      <c r="V50">
        <v>19.320756651674994</v>
      </c>
      <c r="W50">
        <v>19.991928694208593</v>
      </c>
      <c r="X50">
        <v>21.537435297439796</v>
      </c>
      <c r="Y50">
        <v>24.969165706225255</v>
      </c>
      <c r="Z50">
        <v>32.010116131493675</v>
      </c>
      <c r="AA50">
        <v>44.370524049768598</v>
      </c>
      <c r="AB50">
        <v>61.110563535282324</v>
      </c>
      <c r="AC50">
        <v>77.290904515075169</v>
      </c>
      <c r="AD50">
        <v>88.560383120010641</v>
      </c>
      <c r="AE50">
        <v>94.740422023933377</v>
      </c>
      <c r="AF50">
        <v>97.69229106008143</v>
      </c>
      <c r="AG50">
        <v>99.009086425153313</v>
      </c>
      <c r="AH50">
        <v>99.578524172487363</v>
      </c>
      <c r="AI50">
        <v>99.821457810711749</v>
      </c>
      <c r="AJ50">
        <v>99.924498312464621</v>
      </c>
      <c r="AK50">
        <v>99.968095368583093</v>
      </c>
      <c r="AL50">
        <v>99.986522292751602</v>
      </c>
      <c r="AM50">
        <v>99.994307260000156</v>
      </c>
      <c r="AN50">
        <v>99.997595622702292</v>
      </c>
    </row>
    <row r="51" spans="17:40">
      <c r="Q51">
        <v>0.20086135700305835</v>
      </c>
      <c r="R51">
        <v>6.7383492323857768</v>
      </c>
      <c r="S51">
        <v>39.985026967566654</v>
      </c>
      <c r="T51">
        <v>20.086135700305835</v>
      </c>
      <c r="U51">
        <v>20.211276028848641</v>
      </c>
      <c r="V51">
        <v>20.500397657983314</v>
      </c>
      <c r="W51">
        <v>21.163842736736033</v>
      </c>
      <c r="X51">
        <v>22.662731205081634</v>
      </c>
      <c r="Y51">
        <v>25.933184928868002</v>
      </c>
      <c r="Z51">
        <v>32.55683787541237</v>
      </c>
      <c r="AA51">
        <v>44.15520976901233</v>
      </c>
      <c r="AB51">
        <v>60.09353885119522</v>
      </c>
      <c r="AC51">
        <v>76.000842881606005</v>
      </c>
      <c r="AD51">
        <v>87.537762344249572</v>
      </c>
      <c r="AE51">
        <v>94.111690604932903</v>
      </c>
      <c r="AF51">
        <v>97.35368056246449</v>
      </c>
      <c r="AG51">
        <v>98.838660683456141</v>
      </c>
      <c r="AH51">
        <v>99.495776501488535</v>
      </c>
      <c r="AI51">
        <v>99.782106694740165</v>
      </c>
      <c r="AJ51">
        <v>99.906032556001094</v>
      </c>
      <c r="AK51">
        <v>99.95951189212964</v>
      </c>
      <c r="AL51">
        <v>99.982561377589079</v>
      </c>
      <c r="AM51">
        <v>99.992490247738331</v>
      </c>
      <c r="AN51">
        <v>99.996766235751593</v>
      </c>
    </row>
    <row r="52" spans="17:40">
      <c r="Q52">
        <v>0.17002036825442168</v>
      </c>
      <c r="R52">
        <v>6.3296259437242135</v>
      </c>
      <c r="S52">
        <v>39.279711480192496</v>
      </c>
      <c r="T52">
        <v>17.002036825442168</v>
      </c>
      <c r="U52">
        <v>17.185176941936302</v>
      </c>
      <c r="V52">
        <v>17.592182819141915</v>
      </c>
      <c r="W52">
        <v>18.488838904244666</v>
      </c>
      <c r="X52">
        <v>20.426780295836195</v>
      </c>
      <c r="Y52">
        <v>24.44736655559166</v>
      </c>
      <c r="Z52">
        <v>32.123747650377346</v>
      </c>
      <c r="AA52">
        <v>44.699929862178536</v>
      </c>
      <c r="AB52">
        <v>60.910737714126675</v>
      </c>
      <c r="AC52">
        <v>76.397339986417109</v>
      </c>
      <c r="AD52">
        <v>87.490494083175932</v>
      </c>
      <c r="AE52">
        <v>93.903710504112681</v>
      </c>
      <c r="AF52">
        <v>97.161213027929222</v>
      </c>
      <c r="AG52">
        <v>98.707298743826811</v>
      </c>
      <c r="AH52">
        <v>99.417449506043141</v>
      </c>
      <c r="AI52">
        <v>99.738721304392669</v>
      </c>
      <c r="AJ52">
        <v>99.883065289693079</v>
      </c>
      <c r="AK52">
        <v>99.947716427063682</v>
      </c>
      <c r="AL52">
        <v>99.976633151211075</v>
      </c>
      <c r="AM52">
        <v>99.989558774934849</v>
      </c>
      <c r="AN52">
        <v>99.995334852156759</v>
      </c>
    </row>
    <row r="53" spans="17:40">
      <c r="Q53">
        <v>0.1634190358865103</v>
      </c>
      <c r="R53">
        <v>6.2321093859734331</v>
      </c>
      <c r="S53">
        <v>39.096177103841285</v>
      </c>
      <c r="T53">
        <v>16.341903588651029</v>
      </c>
      <c r="U53">
        <v>16.542225032717482</v>
      </c>
      <c r="V53">
        <v>16.983315305119291</v>
      </c>
      <c r="W53">
        <v>17.945603513788608</v>
      </c>
      <c r="X53">
        <v>20.003176047585868</v>
      </c>
      <c r="Y53">
        <v>24.219678638516605</v>
      </c>
      <c r="Z53">
        <v>32.154600610985554</v>
      </c>
      <c r="AA53">
        <v>44.945992056388185</v>
      </c>
      <c r="AB53">
        <v>61.184475731346602</v>
      </c>
      <c r="AC53">
        <v>76.539199092316679</v>
      </c>
      <c r="AD53">
        <v>87.506009584710682</v>
      </c>
      <c r="AE53">
        <v>93.867203892128543</v>
      </c>
      <c r="AF53">
        <v>97.12040719104796</v>
      </c>
      <c r="AG53">
        <v>98.677296622797599</v>
      </c>
      <c r="AH53">
        <v>99.398686674553431</v>
      </c>
      <c r="AI53">
        <v>99.727934800171468</v>
      </c>
      <c r="AJ53">
        <v>99.877169735327996</v>
      </c>
      <c r="AK53">
        <v>99.944599652509027</v>
      </c>
      <c r="AL53">
        <v>99.975023730982599</v>
      </c>
      <c r="AM53">
        <v>99.988742135309536</v>
      </c>
      <c r="AN53">
        <v>99.994926058723848</v>
      </c>
    </row>
    <row r="54" spans="17:40">
      <c r="Q54">
        <v>0.15629489325004722</v>
      </c>
      <c r="R54">
        <v>6.1538003207768295</v>
      </c>
      <c r="S54">
        <v>38.492617814690078</v>
      </c>
      <c r="T54">
        <v>15.629489325004723</v>
      </c>
      <c r="U54">
        <v>15.848888972843419</v>
      </c>
      <c r="V54">
        <v>16.332786087411993</v>
      </c>
      <c r="W54">
        <v>17.389316181713337</v>
      </c>
      <c r="X54">
        <v>19.646079996802051</v>
      </c>
      <c r="Y54">
        <v>24.248573508294687</v>
      </c>
      <c r="Z54">
        <v>32.808200955805688</v>
      </c>
      <c r="AA54">
        <v>46.303003102215065</v>
      </c>
      <c r="AB54">
        <v>62.882766480483831</v>
      </c>
      <c r="AC54">
        <v>77.994453819907861</v>
      </c>
      <c r="AD54">
        <v>88.451580741950139</v>
      </c>
      <c r="AE54">
        <v>94.385514329904979</v>
      </c>
      <c r="AF54">
        <v>97.379844487562636</v>
      </c>
      <c r="AG54">
        <v>98.801478810186055</v>
      </c>
      <c r="AH54">
        <v>99.456881284695712</v>
      </c>
      <c r="AI54">
        <v>99.754935491452414</v>
      </c>
      <c r="AJ54">
        <v>99.889637559012598</v>
      </c>
      <c r="AK54">
        <v>99.95034294839175</v>
      </c>
      <c r="AL54">
        <v>99.977665879390472</v>
      </c>
      <c r="AM54">
        <v>99.989956628578923</v>
      </c>
      <c r="AN54">
        <v>99.995483984322306</v>
      </c>
    </row>
    <row r="55" spans="17:40">
      <c r="Q55">
        <v>0.21223067962688219</v>
      </c>
      <c r="R55">
        <v>6.7403749967046087</v>
      </c>
      <c r="S55">
        <v>39.306255784826007</v>
      </c>
      <c r="T55">
        <v>21.223067962688219</v>
      </c>
      <c r="U55">
        <v>21.34939870536995</v>
      </c>
      <c r="V55">
        <v>21.645571565739775</v>
      </c>
      <c r="W55">
        <v>22.334923051559628</v>
      </c>
      <c r="X55">
        <v>23.912755033563357</v>
      </c>
      <c r="Y55">
        <v>27.389754390540826</v>
      </c>
      <c r="Z55">
        <v>34.450254848147978</v>
      </c>
      <c r="AA55">
        <v>46.672718429265011</v>
      </c>
      <c r="AB55">
        <v>62.954317893352766</v>
      </c>
      <c r="AC55">
        <v>78.457387924674379</v>
      </c>
      <c r="AD55">
        <v>89.15493243119306</v>
      </c>
      <c r="AE55">
        <v>95.003337740558266</v>
      </c>
      <c r="AF55">
        <v>97.799885414569971</v>
      </c>
      <c r="AG55">
        <v>99.051351746639284</v>
      </c>
      <c r="AH55">
        <v>99.594723478853069</v>
      </c>
      <c r="AI55">
        <v>99.827548701157085</v>
      </c>
      <c r="AJ55">
        <v>99.926744234748341</v>
      </c>
      <c r="AK55">
        <v>99.968904153230071</v>
      </c>
      <c r="AL55">
        <v>99.986804396567734</v>
      </c>
      <c r="AM55">
        <v>99.994401143139086</v>
      </c>
      <c r="AN55">
        <v>99.99762455276344</v>
      </c>
    </row>
    <row r="56" spans="17:40">
      <c r="Q56">
        <v>0.18057191716063076</v>
      </c>
      <c r="R56">
        <v>6.6101054995960293</v>
      </c>
      <c r="S56">
        <v>39.299379696037342</v>
      </c>
      <c r="T56">
        <v>18.057191716063077</v>
      </c>
      <c r="U56">
        <v>18.202646560965064</v>
      </c>
      <c r="V56">
        <v>18.537929672795361</v>
      </c>
      <c r="W56">
        <v>19.304864865660313</v>
      </c>
      <c r="X56">
        <v>21.028760872222659</v>
      </c>
      <c r="Y56">
        <v>24.755895463575847</v>
      </c>
      <c r="Z56">
        <v>32.177823414907365</v>
      </c>
      <c r="AA56">
        <v>44.802081022296505</v>
      </c>
      <c r="AB56">
        <v>61.442971670525658</v>
      </c>
      <c r="AC56">
        <v>77.306380530040684</v>
      </c>
      <c r="AD56">
        <v>88.385854129877472</v>
      </c>
      <c r="AE56">
        <v>94.552516490112026</v>
      </c>
      <c r="AF56">
        <v>97.558412879726973</v>
      </c>
      <c r="AG56">
        <v>98.928861280493052</v>
      </c>
      <c r="AH56">
        <v>99.534582058500916</v>
      </c>
      <c r="AI56">
        <v>99.798624113920994</v>
      </c>
      <c r="AJ56">
        <v>99.913028859145385</v>
      </c>
      <c r="AK56">
        <v>99.962468307231404</v>
      </c>
      <c r="AL56">
        <v>99.98380905285866</v>
      </c>
      <c r="AM56">
        <v>99.993016355767097</v>
      </c>
      <c r="AN56">
        <v>99.996987935678845</v>
      </c>
    </row>
    <row r="57" spans="17:40">
      <c r="Q57">
        <v>0.17049675698263222</v>
      </c>
      <c r="R57">
        <v>5.9118959758347884</v>
      </c>
      <c r="S57">
        <v>39.003825497514924</v>
      </c>
      <c r="T57">
        <v>17.049675698263222</v>
      </c>
      <c r="U57">
        <v>17.30415831096273</v>
      </c>
      <c r="V57">
        <v>17.841963449539676</v>
      </c>
      <c r="W57">
        <v>18.966416149188468</v>
      </c>
      <c r="X57">
        <v>21.265686576358398</v>
      </c>
      <c r="Y57">
        <v>25.760336492720722</v>
      </c>
      <c r="Z57">
        <v>33.821266439963075</v>
      </c>
      <c r="AA57">
        <v>46.269434261018787</v>
      </c>
      <c r="AB57">
        <v>61.657961326355284</v>
      </c>
      <c r="AC57">
        <v>76.201292208595746</v>
      </c>
      <c r="AD57">
        <v>86.846645489556522</v>
      </c>
      <c r="AE57">
        <v>93.269960222028857</v>
      </c>
      <c r="AF57">
        <v>96.704152682641109</v>
      </c>
      <c r="AG57">
        <v>98.422121784500661</v>
      </c>
      <c r="AH57">
        <v>99.252969533436186</v>
      </c>
      <c r="AI57">
        <v>99.648212109902659</v>
      </c>
      <c r="AJ57">
        <v>99.83475699805193</v>
      </c>
      <c r="AK57">
        <v>99.922474088477088</v>
      </c>
      <c r="AL57">
        <v>99.963648097507274</v>
      </c>
      <c r="AM57">
        <v>99.982959076056503</v>
      </c>
      <c r="AN57">
        <v>99.992012597901308</v>
      </c>
    </row>
    <row r="58" spans="17:40">
      <c r="Q58">
        <v>0.18429093398442936</v>
      </c>
      <c r="R58">
        <v>7.1278257610134261</v>
      </c>
      <c r="S58">
        <v>39.647183893572709</v>
      </c>
      <c r="T58">
        <v>18.429093398442937</v>
      </c>
      <c r="U58">
        <v>18.524424634557356</v>
      </c>
      <c r="V58">
        <v>18.757701923336299</v>
      </c>
      <c r="W58">
        <v>19.325211484914114</v>
      </c>
      <c r="X58">
        <v>20.686432953594117</v>
      </c>
      <c r="Y58">
        <v>23.843531062982322</v>
      </c>
      <c r="Z58">
        <v>30.627989715814003</v>
      </c>
      <c r="AA58">
        <v>43.085273975017735</v>
      </c>
      <c r="AB58">
        <v>60.508624664203367</v>
      </c>
      <c r="AC58">
        <v>77.461032012762374</v>
      </c>
      <c r="AD58">
        <v>89.030407800450618</v>
      </c>
      <c r="AE58">
        <v>95.148663507859936</v>
      </c>
      <c r="AF58">
        <v>97.953313825890163</v>
      </c>
      <c r="AG58">
        <v>99.154398233108225</v>
      </c>
      <c r="AH58">
        <v>99.653700935107452</v>
      </c>
      <c r="AI58">
        <v>99.858695886157676</v>
      </c>
      <c r="AJ58">
        <v>99.942428112462849</v>
      </c>
      <c r="AK58">
        <v>99.976557614779765</v>
      </c>
      <c r="AL58">
        <v>99.99045698884315</v>
      </c>
      <c r="AM58">
        <v>99.996115588666015</v>
      </c>
      <c r="AN58">
        <v>99.998418944401962</v>
      </c>
    </row>
    <row r="59" spans="17:40">
      <c r="Q59">
        <v>0.17391271429806629</v>
      </c>
      <c r="R59">
        <v>6.6740402806350438</v>
      </c>
      <c r="S59">
        <v>39.262227320190796</v>
      </c>
      <c r="T59">
        <v>17.391271429806629</v>
      </c>
      <c r="U59">
        <v>17.53099805901326</v>
      </c>
      <c r="V59">
        <v>17.856047463420918</v>
      </c>
      <c r="W59">
        <v>18.606578190386692</v>
      </c>
      <c r="X59">
        <v>20.30998094837144</v>
      </c>
      <c r="Y59">
        <v>24.02955528301468</v>
      </c>
      <c r="Z59">
        <v>31.50859626998561</v>
      </c>
      <c r="AA59">
        <v>44.330178157593892</v>
      </c>
      <c r="AB59">
        <v>61.285328802675231</v>
      </c>
      <c r="AC59">
        <v>77.393271464238396</v>
      </c>
      <c r="AD59">
        <v>88.544192514103628</v>
      </c>
      <c r="AE59">
        <v>94.681531735716803</v>
      </c>
      <c r="AF59">
        <v>97.639758306848805</v>
      </c>
      <c r="AG59">
        <v>98.974371583653607</v>
      </c>
      <c r="AH59">
        <v>99.558466344267586</v>
      </c>
      <c r="AI59">
        <v>99.810690383312718</v>
      </c>
      <c r="AJ59">
        <v>99.91897451695381</v>
      </c>
      <c r="AK59">
        <v>99.965346688185747</v>
      </c>
      <c r="AL59">
        <v>99.985184087605575</v>
      </c>
      <c r="AM59">
        <v>99.993666374072561</v>
      </c>
      <c r="AN59">
        <v>99.997292609402393</v>
      </c>
    </row>
    <row r="60" spans="17:40">
      <c r="Q60">
        <v>0.18137575986984239</v>
      </c>
      <c r="R60">
        <v>5.7085103861480491</v>
      </c>
      <c r="S60">
        <v>39.722073838160782</v>
      </c>
      <c r="T60">
        <v>18.137575986984238</v>
      </c>
      <c r="U60">
        <v>18.423093419370062</v>
      </c>
      <c r="V60">
        <v>19.00263422526902</v>
      </c>
      <c r="W60">
        <v>20.166141238584451</v>
      </c>
      <c r="X60">
        <v>22.451409130050134</v>
      </c>
      <c r="Y60">
        <v>26.752773914370753</v>
      </c>
      <c r="Z60">
        <v>34.235950728870705</v>
      </c>
      <c r="AA60">
        <v>45.630892818163645</v>
      </c>
      <c r="AB60">
        <v>59.888764747019707</v>
      </c>
      <c r="AC60">
        <v>73.919564860025403</v>
      </c>
      <c r="AD60">
        <v>84.815755392173273</v>
      </c>
      <c r="AE60">
        <v>91.823622751457364</v>
      </c>
      <c r="AF60">
        <v>95.800091657654704</v>
      </c>
      <c r="AG60">
        <v>97.897632438375098</v>
      </c>
      <c r="AH60">
        <v>98.961566105749029</v>
      </c>
      <c r="AI60">
        <v>99.490508241658574</v>
      </c>
      <c r="AJ60">
        <v>99.750853360575491</v>
      </c>
      <c r="AK60">
        <v>99.878363007987517</v>
      </c>
      <c r="AL60">
        <v>99.94066234933085</v>
      </c>
      <c r="AM60">
        <v>99.971064826483484</v>
      </c>
      <c r="AN60">
        <v>99.985892845635121</v>
      </c>
    </row>
    <row r="61" spans="17:40">
      <c r="Q61">
        <v>0.17618060459475729</v>
      </c>
      <c r="R61">
        <v>5.7626505559150898</v>
      </c>
      <c r="S61">
        <v>39.152739250398213</v>
      </c>
      <c r="T61">
        <v>17.618060459475728</v>
      </c>
      <c r="U61">
        <v>17.899519156943295</v>
      </c>
      <c r="V61">
        <v>18.480882681118089</v>
      </c>
      <c r="W61">
        <v>19.668276581803905</v>
      </c>
      <c r="X61">
        <v>22.038668953136231</v>
      </c>
      <c r="Y61">
        <v>26.562012500842293</v>
      </c>
      <c r="Z61">
        <v>34.495385499767139</v>
      </c>
      <c r="AA61">
        <v>46.548576367278052</v>
      </c>
      <c r="AB61">
        <v>61.381609300028742</v>
      </c>
      <c r="AC61">
        <v>75.54658539227934</v>
      </c>
      <c r="AD61">
        <v>86.150433581922385</v>
      </c>
      <c r="AE61">
        <v>92.730531046937813</v>
      </c>
      <c r="AF61">
        <v>96.350208425603682</v>
      </c>
      <c r="AG61">
        <v>98.210339358689396</v>
      </c>
      <c r="AH61">
        <v>99.132854060123194</v>
      </c>
      <c r="AI61">
        <v>99.582297643506877</v>
      </c>
      <c r="AJ61">
        <v>99.799365196552088</v>
      </c>
      <c r="AK61">
        <v>99.903761195568691</v>
      </c>
      <c r="AL61">
        <v>99.953867381190946</v>
      </c>
      <c r="AM61">
        <v>99.977893053100814</v>
      </c>
      <c r="AN61">
        <v>99.989407861734406</v>
      </c>
    </row>
    <row r="62" spans="17:40">
      <c r="Q62">
        <v>0.18041360854243813</v>
      </c>
      <c r="R62">
        <v>6.1092779337483547</v>
      </c>
      <c r="S62">
        <v>39.549858100557181</v>
      </c>
      <c r="T62">
        <v>18.041360854243813</v>
      </c>
      <c r="U62">
        <v>18.253431361474352</v>
      </c>
      <c r="V62">
        <v>18.708793660715926</v>
      </c>
      <c r="W62">
        <v>19.677413126797695</v>
      </c>
      <c r="X62">
        <v>21.69724233450118</v>
      </c>
      <c r="Y62">
        <v>25.73984253588597</v>
      </c>
      <c r="Z62">
        <v>33.20525795502931</v>
      </c>
      <c r="AA62">
        <v>45.143811438183569</v>
      </c>
      <c r="AB62">
        <v>60.447886678376896</v>
      </c>
      <c r="AC62">
        <v>75.340987083221108</v>
      </c>
      <c r="AD62">
        <v>86.414972009461252</v>
      </c>
      <c r="AE62">
        <v>93.111743789259918</v>
      </c>
      <c r="AF62">
        <v>96.667781662281442</v>
      </c>
      <c r="AG62">
        <v>98.426414917967946</v>
      </c>
      <c r="AH62">
        <v>99.265550139564624</v>
      </c>
      <c r="AI62">
        <v>99.659098706890248</v>
      </c>
      <c r="AJ62">
        <v>99.842176529517062</v>
      </c>
      <c r="AK62">
        <v>99.927021851066911</v>
      </c>
      <c r="AL62">
        <v>99.966273401657247</v>
      </c>
      <c r="AM62">
        <v>99.984417378107565</v>
      </c>
      <c r="AN62">
        <v>99.992801253187139</v>
      </c>
    </row>
    <row r="63" spans="17:40">
      <c r="Q63">
        <v>0.18824404285164023</v>
      </c>
      <c r="R63">
        <v>6.2865703480004509</v>
      </c>
      <c r="S63">
        <v>39.891470184476489</v>
      </c>
      <c r="T63">
        <v>18.824404285164022</v>
      </c>
      <c r="U63">
        <v>19.005465934806569</v>
      </c>
      <c r="V63">
        <v>19.400776288023312</v>
      </c>
      <c r="W63">
        <v>20.256598541823294</v>
      </c>
      <c r="X63">
        <v>22.076007191830705</v>
      </c>
      <c r="Y63">
        <v>25.798668605840895</v>
      </c>
      <c r="Z63">
        <v>32.85240379818795</v>
      </c>
      <c r="AA63">
        <v>44.461710724597062</v>
      </c>
      <c r="AB63">
        <v>59.759930265538387</v>
      </c>
      <c r="AC63">
        <v>74.939173538612749</v>
      </c>
      <c r="AD63">
        <v>86.301549892683255</v>
      </c>
      <c r="AE63">
        <v>93.140367109990123</v>
      </c>
      <c r="AF63">
        <v>96.730053673945378</v>
      </c>
      <c r="AG63">
        <v>98.479589531543994</v>
      </c>
      <c r="AH63">
        <v>99.301439541110767</v>
      </c>
      <c r="AI63">
        <v>99.680819508084767</v>
      </c>
      <c r="AJ63">
        <v>99.854534397912374</v>
      </c>
      <c r="AK63">
        <v>99.93378174883874</v>
      </c>
      <c r="AL63">
        <v>99.969872422868107</v>
      </c>
      <c r="AM63">
        <v>99.986296055441713</v>
      </c>
      <c r="AN63">
        <v>99.993767257950481</v>
      </c>
    </row>
    <row r="64" spans="17:40">
      <c r="Q64">
        <v>0.16730036422265149</v>
      </c>
      <c r="R64">
        <v>6.1664486493736552</v>
      </c>
      <c r="S64">
        <v>39.298889340608824</v>
      </c>
      <c r="T64">
        <v>16.730036422265147</v>
      </c>
      <c r="U64">
        <v>16.938164413065508</v>
      </c>
      <c r="V64">
        <v>17.390645460073507</v>
      </c>
      <c r="W64">
        <v>18.365193567648991</v>
      </c>
      <c r="X64">
        <v>20.422474176752225</v>
      </c>
      <c r="Y64">
        <v>24.58725327681476</v>
      </c>
      <c r="Z64">
        <v>32.346520739041452</v>
      </c>
      <c r="AA64">
        <v>44.794231067126319</v>
      </c>
      <c r="AB64">
        <v>60.657438837086666</v>
      </c>
      <c r="AC64">
        <v>75.859057149847402</v>
      </c>
      <c r="AD64">
        <v>86.927891471168678</v>
      </c>
      <c r="AE64">
        <v>93.479572731763923</v>
      </c>
      <c r="AF64">
        <v>96.892575903839443</v>
      </c>
      <c r="AG64">
        <v>98.552713695870608</v>
      </c>
      <c r="AH64">
        <v>99.333285247232666</v>
      </c>
      <c r="AI64">
        <v>99.694436371824651</v>
      </c>
      <c r="AJ64">
        <v>99.860286589784835</v>
      </c>
      <c r="AK64">
        <v>99.936187676469373</v>
      </c>
      <c r="AL64">
        <v>99.970868951790209</v>
      </c>
      <c r="AM64">
        <v>99.98670435220906</v>
      </c>
      <c r="AN64">
        <v>99.993932384138873</v>
      </c>
    </row>
    <row r="65" spans="17:40">
      <c r="Q65">
        <v>0.16394519225987625</v>
      </c>
      <c r="R65">
        <v>6.1638432063028183</v>
      </c>
      <c r="S65">
        <v>39.350989723094536</v>
      </c>
      <c r="T65">
        <v>16.394519225987626</v>
      </c>
      <c r="U65">
        <v>16.60350457668584</v>
      </c>
      <c r="V65">
        <v>17.057230692884843</v>
      </c>
      <c r="W65">
        <v>18.033159910957202</v>
      </c>
      <c r="X65">
        <v>20.090806048161635</v>
      </c>
      <c r="Y65">
        <v>24.252180371759419</v>
      </c>
      <c r="Z65">
        <v>32.001659254121456</v>
      </c>
      <c r="AA65">
        <v>44.440849499621478</v>
      </c>
      <c r="AB65">
        <v>60.324500813423811</v>
      </c>
      <c r="AC65">
        <v>75.594015401293262</v>
      </c>
      <c r="AD65">
        <v>86.752021530884946</v>
      </c>
      <c r="AE65">
        <v>93.37772217424596</v>
      </c>
      <c r="AF65">
        <v>96.838255814668372</v>
      </c>
      <c r="AG65">
        <v>98.525022879852358</v>
      </c>
      <c r="AH65">
        <v>99.319507823383546</v>
      </c>
      <c r="AI65">
        <v>99.687673529137868</v>
      </c>
      <c r="AJ65">
        <v>99.856993846032466</v>
      </c>
      <c r="AK65">
        <v>99.934593136703398</v>
      </c>
      <c r="AL65">
        <v>99.970099852568666</v>
      </c>
      <c r="AM65">
        <v>99.986334568305764</v>
      </c>
      <c r="AN65">
        <v>99.993755068559722</v>
      </c>
    </row>
    <row r="66" spans="17:40">
      <c r="Q66">
        <v>0.16326502166473775</v>
      </c>
      <c r="R66">
        <v>6.3845705470405294</v>
      </c>
      <c r="S66">
        <v>39.386573294288198</v>
      </c>
      <c r="T66">
        <v>16.326502166473773</v>
      </c>
      <c r="U66">
        <v>16.50277932640207</v>
      </c>
      <c r="V66">
        <v>16.896531834800356</v>
      </c>
      <c r="W66">
        <v>17.768668809660667</v>
      </c>
      <c r="X66">
        <v>19.664796212006021</v>
      </c>
      <c r="Y66">
        <v>23.625519720386336</v>
      </c>
      <c r="Z66">
        <v>31.248848765088553</v>
      </c>
      <c r="AA66">
        <v>43.85312829269207</v>
      </c>
      <c r="AB66">
        <v>60.244928567236876</v>
      </c>
      <c r="AC66">
        <v>76.001927710018919</v>
      </c>
      <c r="AD66">
        <v>87.312066459805905</v>
      </c>
      <c r="AE66">
        <v>93.84067596038436</v>
      </c>
      <c r="AF66">
        <v>97.14482135150935</v>
      </c>
      <c r="AG66">
        <v>98.706006246501261</v>
      </c>
      <c r="AH66">
        <v>99.419668894484033</v>
      </c>
      <c r="AI66">
        <v>99.740968248933882</v>
      </c>
      <c r="AJ66">
        <v>99.884627319310013</v>
      </c>
      <c r="AK66">
        <v>99.948661987674853</v>
      </c>
      <c r="AL66">
        <v>99.977165540079298</v>
      </c>
      <c r="AM66">
        <v>99.989845456727792</v>
      </c>
      <c r="AN66">
        <v>99.995484627823345</v>
      </c>
    </row>
    <row r="67" spans="17:40">
      <c r="Q67">
        <v>0.15841899143414206</v>
      </c>
      <c r="R67">
        <v>5.5427109864607509</v>
      </c>
      <c r="S67">
        <v>38.666410749550153</v>
      </c>
      <c r="T67">
        <v>15.841899143414206</v>
      </c>
      <c r="U67">
        <v>16.187120511936751</v>
      </c>
      <c r="V67">
        <v>16.885278297898171</v>
      </c>
      <c r="W67">
        <v>18.279234528404292</v>
      </c>
      <c r="X67">
        <v>20.99262745669197</v>
      </c>
      <c r="Y67">
        <v>26.02246552094859</v>
      </c>
      <c r="Z67">
        <v>34.554282048420298</v>
      </c>
      <c r="AA67">
        <v>47.057457738297074</v>
      </c>
      <c r="AB67">
        <v>61.945041977691353</v>
      </c>
      <c r="AC67">
        <v>75.850828601875321</v>
      </c>
      <c r="AD67">
        <v>86.186816366795014</v>
      </c>
      <c r="AE67">
        <v>92.638633744708699</v>
      </c>
      <c r="AF67">
        <v>96.237385512450373</v>
      </c>
      <c r="AG67">
        <v>98.119705011182219</v>
      </c>
      <c r="AH67">
        <v>99.071192647727884</v>
      </c>
      <c r="AI67">
        <v>99.543856579411198</v>
      </c>
      <c r="AJ67">
        <v>99.776627942675759</v>
      </c>
      <c r="AK67">
        <v>99.890769776366497</v>
      </c>
      <c r="AL67">
        <v>99.946622736384953</v>
      </c>
      <c r="AM67">
        <v>99.973925089677593</v>
      </c>
      <c r="AN67">
        <v>99.987264455473593</v>
      </c>
    </row>
    <row r="68" spans="17:40">
      <c r="Q68">
        <v>0.14675634527449868</v>
      </c>
      <c r="R68">
        <v>5.7219233453621978</v>
      </c>
      <c r="S68">
        <v>38.927927969708371</v>
      </c>
      <c r="T68">
        <v>14.675634527449869</v>
      </c>
      <c r="U68">
        <v>14.97869058418719</v>
      </c>
      <c r="V68">
        <v>15.603794722777447</v>
      </c>
      <c r="W68">
        <v>16.87823328504955</v>
      </c>
      <c r="X68">
        <v>19.415845133376834</v>
      </c>
      <c r="Y68">
        <v>24.239046705303942</v>
      </c>
      <c r="Z68">
        <v>32.645829081718567</v>
      </c>
      <c r="AA68">
        <v>45.30278203153992</v>
      </c>
      <c r="AB68">
        <v>60.702407780134862</v>
      </c>
      <c r="AC68">
        <v>75.239633868171452</v>
      </c>
      <c r="AD68">
        <v>86.022366064734328</v>
      </c>
      <c r="AE68">
        <v>92.674721545593428</v>
      </c>
      <c r="AF68">
        <v>96.323535484680818</v>
      </c>
      <c r="AG68">
        <v>98.196698295939001</v>
      </c>
      <c r="AH68">
        <v>99.125667507128767</v>
      </c>
      <c r="AI68">
        <v>99.578486165761021</v>
      </c>
      <c r="AJ68">
        <v>99.797349964607889</v>
      </c>
      <c r="AK68">
        <v>99.902702307075401</v>
      </c>
      <c r="AL68">
        <v>99.953314719520051</v>
      </c>
      <c r="AM68">
        <v>99.977606410892363</v>
      </c>
      <c r="AN68">
        <v>99.98926002465916</v>
      </c>
    </row>
    <row r="69" spans="17:40">
      <c r="Q69">
        <v>0.19960779987194147</v>
      </c>
      <c r="R69">
        <v>6.5649574965857678</v>
      </c>
      <c r="S69">
        <v>39.628179936920105</v>
      </c>
      <c r="T69">
        <v>19.960779987194147</v>
      </c>
      <c r="U69">
        <v>20.106128773363992</v>
      </c>
      <c r="V69">
        <v>20.436920516177459</v>
      </c>
      <c r="W69">
        <v>21.184039688064782</v>
      </c>
      <c r="X69">
        <v>22.84282106840314</v>
      </c>
      <c r="Y69">
        <v>26.38971338608324</v>
      </c>
      <c r="Z69">
        <v>33.39919142956338</v>
      </c>
      <c r="AA69">
        <v>45.320100903823047</v>
      </c>
      <c r="AB69">
        <v>61.214232191980145</v>
      </c>
      <c r="AC69">
        <v>76.712142456524361</v>
      </c>
      <c r="AD69">
        <v>87.838090542372456</v>
      </c>
      <c r="AE69">
        <v>94.191494106566253</v>
      </c>
      <c r="AF69">
        <v>97.354987460213707</v>
      </c>
      <c r="AG69">
        <v>98.82282506973587</v>
      </c>
      <c r="AH69">
        <v>99.481541695951037</v>
      </c>
      <c r="AI69">
        <v>99.772718337573863</v>
      </c>
      <c r="AJ69">
        <v>99.90056848961683</v>
      </c>
      <c r="AK69">
        <v>99.956539665485408</v>
      </c>
      <c r="AL69">
        <v>99.981011476383088</v>
      </c>
      <c r="AM69">
        <v>99.991705033509021</v>
      </c>
      <c r="AN69">
        <v>99.99637669047236</v>
      </c>
    </row>
    <row r="70" spans="17:40">
      <c r="Q70">
        <v>0.20674420180727435</v>
      </c>
      <c r="R70">
        <v>6.5417461002549686</v>
      </c>
      <c r="S70">
        <v>39.844239132695918</v>
      </c>
      <c r="T70">
        <v>20.674420180727434</v>
      </c>
      <c r="U70">
        <v>20.819926819496811</v>
      </c>
      <c r="V70">
        <v>21.148625260310745</v>
      </c>
      <c r="W70">
        <v>21.885564807773999</v>
      </c>
      <c r="X70">
        <v>23.510160014137167</v>
      </c>
      <c r="Y70">
        <v>26.962234589167046</v>
      </c>
      <c r="Z70">
        <v>33.756443248993527</v>
      </c>
      <c r="AA70">
        <v>45.316644181823762</v>
      </c>
      <c r="AB70">
        <v>60.845059288807072</v>
      </c>
      <c r="AC70">
        <v>76.202570556065979</v>
      </c>
      <c r="AD70">
        <v>87.417820677467319</v>
      </c>
      <c r="AE70">
        <v>93.92464728314657</v>
      </c>
      <c r="AF70">
        <v>97.207062098319881</v>
      </c>
      <c r="AG70">
        <v>98.746345605111529</v>
      </c>
      <c r="AH70">
        <v>99.443437546628758</v>
      </c>
      <c r="AI70">
        <v>99.754131862303126</v>
      </c>
      <c r="AJ70">
        <v>99.891623089804824</v>
      </c>
      <c r="AK70">
        <v>99.952274570278703</v>
      </c>
      <c r="AL70">
        <v>99.978992365449443</v>
      </c>
      <c r="AM70">
        <v>99.990754665078555</v>
      </c>
      <c r="AN70">
        <v>99.995931520507739</v>
      </c>
    </row>
    <row r="71" spans="17:40">
      <c r="Q71">
        <v>0.20087278329414027</v>
      </c>
      <c r="R71">
        <v>6.122600255889628</v>
      </c>
      <c r="S71">
        <v>40.207755947570035</v>
      </c>
      <c r="T71">
        <v>20.087278329414026</v>
      </c>
      <c r="U71">
        <v>20.2871885936196</v>
      </c>
      <c r="V71">
        <v>20.711892496212165</v>
      </c>
      <c r="W71">
        <v>21.606224423523219</v>
      </c>
      <c r="X71">
        <v>23.454926613650755</v>
      </c>
      <c r="Y71">
        <v>27.134249045804363</v>
      </c>
      <c r="Z71">
        <v>33.933923905256165</v>
      </c>
      <c r="AA71">
        <v>44.936355621166236</v>
      </c>
      <c r="AB71">
        <v>59.410254292688379</v>
      </c>
      <c r="AC71">
        <v>74.028098996769685</v>
      </c>
      <c r="AD71">
        <v>85.335948491188489</v>
      </c>
      <c r="AE71">
        <v>92.410917850860272</v>
      </c>
      <c r="AF71">
        <v>96.267180495218369</v>
      </c>
      <c r="AG71">
        <v>98.212267249785143</v>
      </c>
      <c r="AH71">
        <v>99.155029886891938</v>
      </c>
      <c r="AI71">
        <v>99.603145513831407</v>
      </c>
      <c r="AJ71">
        <v>99.814167894293774</v>
      </c>
      <c r="AK71">
        <v>99.913104130618109</v>
      </c>
      <c r="AL71">
        <v>99.959393896444368</v>
      </c>
      <c r="AM71">
        <v>99.981030771748209</v>
      </c>
      <c r="AN71">
        <v>99.991139760513022</v>
      </c>
    </row>
    <row r="72" spans="17:40">
      <c r="Q72">
        <v>0.14645472872147516</v>
      </c>
      <c r="R72">
        <v>5.7979057864457619</v>
      </c>
      <c r="S72">
        <v>39.114361015241343</v>
      </c>
      <c r="T72">
        <v>14.645472872147517</v>
      </c>
      <c r="U72">
        <v>14.929811903427215</v>
      </c>
      <c r="V72">
        <v>15.520337273045563</v>
      </c>
      <c r="W72">
        <v>16.733194114912841</v>
      </c>
      <c r="X72">
        <v>19.168287500004691</v>
      </c>
      <c r="Y72">
        <v>23.841733567655204</v>
      </c>
      <c r="Z72">
        <v>32.081586461127763</v>
      </c>
      <c r="AA72">
        <v>44.648020010620073</v>
      </c>
      <c r="AB72">
        <v>60.127964099264105</v>
      </c>
      <c r="AC72">
        <v>74.873160525756361</v>
      </c>
      <c r="AD72">
        <v>85.851960665664279</v>
      </c>
      <c r="AE72">
        <v>92.61908119462943</v>
      </c>
      <c r="AF72">
        <v>96.316271209748322</v>
      </c>
      <c r="AG72">
        <v>98.204009635007239</v>
      </c>
      <c r="AH72">
        <v>99.134588618672808</v>
      </c>
      <c r="AI72">
        <v>99.58538017442612</v>
      </c>
      <c r="AJ72">
        <v>99.801903917657057</v>
      </c>
      <c r="AK72">
        <v>99.905479563547019</v>
      </c>
      <c r="AL72">
        <v>99.954928678625095</v>
      </c>
      <c r="AM72">
        <v>99.978514596703803</v>
      </c>
      <c r="AN72">
        <v>99.989759430915683</v>
      </c>
    </row>
    <row r="73" spans="17:40">
      <c r="Q73">
        <v>0.1758772937720979</v>
      </c>
      <c r="R73">
        <v>6.32680202059713</v>
      </c>
      <c r="S73">
        <v>39.59877883253899</v>
      </c>
      <c r="T73">
        <v>17.58772937720979</v>
      </c>
      <c r="U73">
        <v>17.767846279382102</v>
      </c>
      <c r="V73">
        <v>18.165441581197431</v>
      </c>
      <c r="W73">
        <v>19.035673876137484</v>
      </c>
      <c r="X73">
        <v>20.905438704638314</v>
      </c>
      <c r="Y73">
        <v>24.767682063657787</v>
      </c>
      <c r="Z73">
        <v>32.134561842337462</v>
      </c>
      <c r="AA73">
        <v>44.266664734574292</v>
      </c>
      <c r="AB73">
        <v>60.116443837082365</v>
      </c>
      <c r="AC73">
        <v>75.564445134078241</v>
      </c>
      <c r="AD73">
        <v>86.869904580618964</v>
      </c>
      <c r="AE73">
        <v>93.527217243606628</v>
      </c>
      <c r="AF73">
        <v>96.957030902820861</v>
      </c>
      <c r="AG73">
        <v>98.602819278624168</v>
      </c>
      <c r="AH73">
        <v>99.365585506810334</v>
      </c>
      <c r="AI73">
        <v>99.713403362784632</v>
      </c>
      <c r="AJ73">
        <v>99.870830674811089</v>
      </c>
      <c r="AK73">
        <v>99.941844410835927</v>
      </c>
      <c r="AL73">
        <v>99.973829146595008</v>
      </c>
      <c r="AM73">
        <v>99.988225249351828</v>
      </c>
      <c r="AN73">
        <v>99.994702830314026</v>
      </c>
    </row>
    <row r="74" spans="17:40">
      <c r="Q74">
        <v>0.20530122583723667</v>
      </c>
      <c r="R74">
        <v>7.0377638986108284</v>
      </c>
      <c r="S74">
        <v>40.1808802625469</v>
      </c>
      <c r="T74">
        <v>20.530122583723667</v>
      </c>
      <c r="U74">
        <v>20.627831189338668</v>
      </c>
      <c r="V74">
        <v>20.861422334608399</v>
      </c>
      <c r="W74">
        <v>21.416631507288489</v>
      </c>
      <c r="X74">
        <v>22.718248504469326</v>
      </c>
      <c r="Y74">
        <v>25.673759631064293</v>
      </c>
      <c r="Z74">
        <v>31.923878934439831</v>
      </c>
      <c r="AA74">
        <v>43.358433704220445</v>
      </c>
      <c r="AB74">
        <v>59.635119797990811</v>
      </c>
      <c r="AC74">
        <v>76.113648111180453</v>
      </c>
      <c r="AD74">
        <v>87.936550831113109</v>
      </c>
      <c r="AE74">
        <v>94.487200340557763</v>
      </c>
      <c r="AF74">
        <v>97.606896223350176</v>
      </c>
      <c r="AG74">
        <v>98.985352644049684</v>
      </c>
      <c r="AH74">
        <v>99.57418423829121</v>
      </c>
      <c r="AI74">
        <v>99.822072727524656</v>
      </c>
      <c r="AJ74">
        <v>99.92578838985375</v>
      </c>
      <c r="AK74">
        <v>99.969070672796946</v>
      </c>
      <c r="AL74">
        <v>99.987113613489171</v>
      </c>
      <c r="AM74">
        <v>99.994631730075383</v>
      </c>
      <c r="AN74">
        <v>99.997763784858066</v>
      </c>
    </row>
    <row r="75" spans="17:40">
      <c r="Q75">
        <v>0.17287295657438967</v>
      </c>
      <c r="R75">
        <v>6.3979604517724127</v>
      </c>
      <c r="S75">
        <v>39.530088028766805</v>
      </c>
      <c r="T75">
        <v>17.287295657438968</v>
      </c>
      <c r="U75">
        <v>17.458846361272265</v>
      </c>
      <c r="V75">
        <v>17.841605790368106</v>
      </c>
      <c r="W75">
        <v>18.688561461433135</v>
      </c>
      <c r="X75">
        <v>20.528791963280206</v>
      </c>
      <c r="Y75">
        <v>24.373372696683898</v>
      </c>
      <c r="Z75">
        <v>31.785910623861529</v>
      </c>
      <c r="AA75">
        <v>44.094316976652529</v>
      </c>
      <c r="AB75">
        <v>60.218099685506921</v>
      </c>
      <c r="AC75">
        <v>75.858085583512832</v>
      </c>
      <c r="AD75">
        <v>87.179621541739351</v>
      </c>
      <c r="AE75">
        <v>93.756467670521147</v>
      </c>
      <c r="AF75">
        <v>97.099152412288063</v>
      </c>
      <c r="AG75">
        <v>98.68298528669817</v>
      </c>
      <c r="AH75">
        <v>99.408459963495986</v>
      </c>
      <c r="AI75">
        <v>99.735604395797495</v>
      </c>
      <c r="AJ75">
        <v>99.882084698316362</v>
      </c>
      <c r="AK75">
        <v>99.947463691180388</v>
      </c>
      <c r="AL75">
        <v>99.976603079506461</v>
      </c>
      <c r="AM75">
        <v>99.989582270506133</v>
      </c>
      <c r="AN75">
        <v>99.995361797532809</v>
      </c>
    </row>
    <row r="76" spans="17:40">
      <c r="Q76">
        <v>0.17530089752858663</v>
      </c>
      <c r="R76">
        <v>6.5807957286122365</v>
      </c>
      <c r="S76">
        <v>39.483249570154342</v>
      </c>
      <c r="T76">
        <v>17.530089752858665</v>
      </c>
      <c r="U76">
        <v>17.678821934128933</v>
      </c>
      <c r="V76">
        <v>18.019033055669837</v>
      </c>
      <c r="W76">
        <v>18.791296630512345</v>
      </c>
      <c r="X76">
        <v>20.514227914311718</v>
      </c>
      <c r="Y76">
        <v>24.214044182157302</v>
      </c>
      <c r="Z76">
        <v>31.545935903323063</v>
      </c>
      <c r="AA76">
        <v>44.010097392974629</v>
      </c>
      <c r="AB76">
        <v>60.542056479258854</v>
      </c>
      <c r="AC76">
        <v>76.505068437688976</v>
      </c>
      <c r="AD76">
        <v>87.832180481328976</v>
      </c>
      <c r="AE76">
        <v>94.231501110003492</v>
      </c>
      <c r="AF76">
        <v>97.390022819304818</v>
      </c>
      <c r="AG76">
        <v>98.845108078694068</v>
      </c>
      <c r="AH76">
        <v>99.494102071491227</v>
      </c>
      <c r="AI76">
        <v>99.779380597673082</v>
      </c>
      <c r="AJ76">
        <v>99.903977248968417</v>
      </c>
      <c r="AK76">
        <v>99.958242575246487</v>
      </c>
      <c r="AL76">
        <v>99.981847692431856</v>
      </c>
      <c r="AM76">
        <v>99.992110313003508</v>
      </c>
      <c r="AN76">
        <v>99.996571081293339</v>
      </c>
    </row>
    <row r="77" spans="17:40">
      <c r="Q77">
        <v>0.16469124712184355</v>
      </c>
      <c r="R77">
        <v>6.1387378538535176</v>
      </c>
      <c r="S77">
        <v>39.246598102046384</v>
      </c>
      <c r="T77">
        <v>16.469124712184353</v>
      </c>
      <c r="U77">
        <v>16.682791422267908</v>
      </c>
      <c r="V77">
        <v>17.146081183850416</v>
      </c>
      <c r="W77">
        <v>18.141105477654289</v>
      </c>
      <c r="X77">
        <v>20.235131624351713</v>
      </c>
      <c r="Y77">
        <v>24.459353667933222</v>
      </c>
      <c r="Z77">
        <v>32.297115711010477</v>
      </c>
      <c r="AA77">
        <v>44.813856088900941</v>
      </c>
      <c r="AB77">
        <v>60.697602228316029</v>
      </c>
      <c r="AC77">
        <v>75.875916239664733</v>
      </c>
      <c r="AD77">
        <v>86.919067331669524</v>
      </c>
      <c r="AE77">
        <v>93.461732452305071</v>
      </c>
      <c r="AF77">
        <v>96.876673403527931</v>
      </c>
      <c r="AG77">
        <v>98.541692890896542</v>
      </c>
      <c r="AH77">
        <v>99.326522041572389</v>
      </c>
      <c r="AI77">
        <v>99.690562207712901</v>
      </c>
      <c r="AJ77">
        <v>99.858161090306524</v>
      </c>
      <c r="AK77">
        <v>99.935055110265907</v>
      </c>
      <c r="AL77">
        <v>99.970278001703619</v>
      </c>
      <c r="AM77">
        <v>99.986400847185863</v>
      </c>
      <c r="AN77">
        <v>99.993778425359366</v>
      </c>
    </row>
    <row r="78" spans="17:40">
      <c r="Q78">
        <v>0.19697442235790311</v>
      </c>
      <c r="R78">
        <v>7.0358891779795529</v>
      </c>
      <c r="S78">
        <v>39.623357108130428</v>
      </c>
      <c r="T78">
        <v>19.697442235790312</v>
      </c>
      <c r="U78">
        <v>19.798418681959216</v>
      </c>
      <c r="V78">
        <v>20.042725382660009</v>
      </c>
      <c r="W78">
        <v>20.630207142490821</v>
      </c>
      <c r="X78">
        <v>22.022379719211482</v>
      </c>
      <c r="Y78">
        <v>25.210010366619525</v>
      </c>
      <c r="Z78">
        <v>31.967722946995714</v>
      </c>
      <c r="AA78">
        <v>44.215481702547933</v>
      </c>
      <c r="AB78">
        <v>61.192025695974039</v>
      </c>
      <c r="AC78">
        <v>77.689808611984162</v>
      </c>
      <c r="AD78">
        <v>89.025859920571122</v>
      </c>
      <c r="AE78">
        <v>95.089109532222921</v>
      </c>
      <c r="AF78">
        <v>97.90358896149263</v>
      </c>
      <c r="AG78">
        <v>99.123791572352744</v>
      </c>
      <c r="AH78">
        <v>99.637075904667896</v>
      </c>
      <c r="AI78">
        <v>99.850243858508762</v>
      </c>
      <c r="AJ78">
        <v>99.938301530310056</v>
      </c>
      <c r="AK78">
        <v>99.974597063214546</v>
      </c>
      <c r="AL78">
        <v>99.989543700450668</v>
      </c>
      <c r="AM78">
        <v>99.995696472595981</v>
      </c>
      <c r="AN78">
        <v>99.998228865412671</v>
      </c>
    </row>
    <row r="79" spans="17:40">
      <c r="Q79">
        <v>0.19564132745039925</v>
      </c>
      <c r="R79">
        <v>6.6112849616088409</v>
      </c>
      <c r="S79">
        <v>39.637534028803714</v>
      </c>
      <c r="T79">
        <v>19.564132745039924</v>
      </c>
      <c r="U79">
        <v>19.704991862761844</v>
      </c>
      <c r="V79">
        <v>20.027442906335544</v>
      </c>
      <c r="W79">
        <v>20.760110011567718</v>
      </c>
      <c r="X79">
        <v>22.397045468779829</v>
      </c>
      <c r="Y79">
        <v>25.920536028482971</v>
      </c>
      <c r="Z79">
        <v>32.931840594655917</v>
      </c>
      <c r="AA79">
        <v>44.93201995327729</v>
      </c>
      <c r="AB79">
        <v>60.999011179264414</v>
      </c>
      <c r="AC79">
        <v>76.670892269671072</v>
      </c>
      <c r="AD79">
        <v>87.882208121958342</v>
      </c>
      <c r="AE79">
        <v>94.24739113146785</v>
      </c>
      <c r="AF79">
        <v>97.396319183866225</v>
      </c>
      <c r="AG79">
        <v>98.848098824835432</v>
      </c>
      <c r="AH79">
        <v>99.495622891909989</v>
      </c>
      <c r="AI79">
        <v>99.780158881926042</v>
      </c>
      <c r="AJ79">
        <v>99.904370387318139</v>
      </c>
      <c r="AK79">
        <v>99.958437985617806</v>
      </c>
      <c r="AL79">
        <v>99.981943407907494</v>
      </c>
      <c r="AM79">
        <v>99.992156619636049</v>
      </c>
      <c r="AN79">
        <v>99.996593255122932</v>
      </c>
    </row>
    <row r="80" spans="17:40">
      <c r="Q80">
        <v>0.15774967696579573</v>
      </c>
      <c r="R80">
        <v>6.4587888999067093</v>
      </c>
      <c r="S80">
        <v>38.999018007734428</v>
      </c>
      <c r="T80">
        <v>15.774967696579573</v>
      </c>
      <c r="U80">
        <v>15.944966948699586</v>
      </c>
      <c r="V80">
        <v>16.331506832531083</v>
      </c>
      <c r="W80">
        <v>17.20301537563434</v>
      </c>
      <c r="X80">
        <v>19.131063945567288</v>
      </c>
      <c r="Y80">
        <v>23.223288846744396</v>
      </c>
      <c r="Z80">
        <v>31.19290700423435</v>
      </c>
      <c r="AA80">
        <v>44.402509236600139</v>
      </c>
      <c r="AB80">
        <v>61.375162399956238</v>
      </c>
      <c r="AC80">
        <v>77.26277290370615</v>
      </c>
      <c r="AD80">
        <v>88.288810458799546</v>
      </c>
      <c r="AE80">
        <v>94.4495759101803</v>
      </c>
      <c r="AF80">
        <v>97.481765568918675</v>
      </c>
      <c r="AG80">
        <v>98.880994756782798</v>
      </c>
      <c r="AH80">
        <v>99.507436992122294</v>
      </c>
      <c r="AI80">
        <v>99.784093576864663</v>
      </c>
      <c r="AJ80">
        <v>99.905536203794341</v>
      </c>
      <c r="AK80">
        <v>99.958703542831941</v>
      </c>
      <c r="AL80">
        <v>99.981952959550085</v>
      </c>
      <c r="AM80">
        <v>99.992114453914098</v>
      </c>
      <c r="AN80">
        <v>99.996554691657977</v>
      </c>
    </row>
    <row r="81" spans="17:40">
      <c r="Q81">
        <v>0.17340347300411016</v>
      </c>
      <c r="R81">
        <v>5.9983648500648235</v>
      </c>
      <c r="S81">
        <v>39.600715176729111</v>
      </c>
      <c r="T81">
        <v>17.340347300411015</v>
      </c>
      <c r="U81">
        <v>17.572718135429234</v>
      </c>
      <c r="V81">
        <v>18.063940895928969</v>
      </c>
      <c r="W81">
        <v>19.092225013259831</v>
      </c>
      <c r="X81">
        <v>21.201207558832369</v>
      </c>
      <c r="Y81">
        <v>25.350961200056567</v>
      </c>
      <c r="Z81">
        <v>32.888273829307565</v>
      </c>
      <c r="AA81">
        <v>44.77908032313853</v>
      </c>
      <c r="AB81">
        <v>59.92262486195861</v>
      </c>
      <c r="AC81">
        <v>74.712084419074074</v>
      </c>
      <c r="AD81">
        <v>85.8488651792685</v>
      </c>
      <c r="AE81">
        <v>92.702623272098521</v>
      </c>
      <c r="AF81">
        <v>96.410338486659754</v>
      </c>
      <c r="AG81">
        <v>98.277154054940468</v>
      </c>
      <c r="AH81">
        <v>99.183129567184096</v>
      </c>
      <c r="AI81">
        <v>99.614949681634613</v>
      </c>
      <c r="AJ81">
        <v>99.819001403950111</v>
      </c>
      <c r="AK81">
        <v>99.915030330507008</v>
      </c>
      <c r="AL81">
        <v>99.960135609021876</v>
      </c>
      <c r="AM81">
        <v>99.981302620608474</v>
      </c>
      <c r="AN81">
        <v>99.991231659239403</v>
      </c>
    </row>
    <row r="82" spans="17:40">
      <c r="Q82">
        <v>0.17311885153182488</v>
      </c>
      <c r="R82">
        <v>5.7278975175037985</v>
      </c>
      <c r="S82">
        <v>39.073104064560134</v>
      </c>
      <c r="T82">
        <v>17.311885153182487</v>
      </c>
      <c r="U82">
        <v>17.602730965511139</v>
      </c>
      <c r="V82">
        <v>18.201542959349318</v>
      </c>
      <c r="W82">
        <v>19.420332720068313</v>
      </c>
      <c r="X82">
        <v>21.843992769439492</v>
      </c>
      <c r="Y82">
        <v>26.44830308162976</v>
      </c>
      <c r="Z82">
        <v>34.481556165818631</v>
      </c>
      <c r="AA82">
        <v>46.616356132019646</v>
      </c>
      <c r="AB82">
        <v>61.469029994448853</v>
      </c>
      <c r="AC82">
        <v>75.598762428941797</v>
      </c>
      <c r="AD82">
        <v>86.160978313939694</v>
      </c>
      <c r="AE82">
        <v>92.719691376027512</v>
      </c>
      <c r="AF82">
        <v>96.334863793282665</v>
      </c>
      <c r="AG82">
        <v>98.197609916944018</v>
      </c>
      <c r="AH82">
        <v>99.124103063686732</v>
      </c>
      <c r="AI82">
        <v>99.576828797862206</v>
      </c>
      <c r="AJ82">
        <v>99.796134899382167</v>
      </c>
      <c r="AK82">
        <v>99.90192190049882</v>
      </c>
      <c r="AL82">
        <v>99.952846578152489</v>
      </c>
      <c r="AM82">
        <v>99.977337082237014</v>
      </c>
      <c r="AN82">
        <v>99.989109399939878</v>
      </c>
    </row>
    <row r="83" spans="17:40">
      <c r="Q83">
        <v>0.14716037879737762</v>
      </c>
      <c r="R83">
        <v>6.0500644374582881</v>
      </c>
      <c r="S83">
        <v>38.092337965910978</v>
      </c>
      <c r="T83">
        <v>14.716037879737762</v>
      </c>
      <c r="U83">
        <v>14.959722743134277</v>
      </c>
      <c r="V83">
        <v>15.493962022943689</v>
      </c>
      <c r="W83">
        <v>16.652448281529221</v>
      </c>
      <c r="X83">
        <v>19.106061032969539</v>
      </c>
      <c r="Y83">
        <v>24.05272339845602</v>
      </c>
      <c r="Z83">
        <v>33.103513347421099</v>
      </c>
      <c r="AA83">
        <v>47.061754956477763</v>
      </c>
      <c r="AB83">
        <v>63.781897776007092</v>
      </c>
      <c r="AC83">
        <v>78.680274308390068</v>
      </c>
      <c r="AD83">
        <v>88.838559423826098</v>
      </c>
      <c r="AE83">
        <v>94.56654394166911</v>
      </c>
      <c r="AF83">
        <v>97.455593435853956</v>
      </c>
      <c r="AG83">
        <v>98.830925984885184</v>
      </c>
      <c r="AH83">
        <v>99.467619378472961</v>
      </c>
      <c r="AI83">
        <v>99.758553950113864</v>
      </c>
      <c r="AJ83">
        <v>99.890703575718788</v>
      </c>
      <c r="AK83">
        <v>99.95056626032553</v>
      </c>
      <c r="AL83">
        <v>99.977650169817693</v>
      </c>
      <c r="AM83">
        <v>99.989897018298748</v>
      </c>
      <c r="AN83">
        <v>99.995433422792857</v>
      </c>
    </row>
    <row r="84" spans="17:40">
      <c r="Q84">
        <v>0.16267634967198752</v>
      </c>
      <c r="R84">
        <v>5.8465309867936641</v>
      </c>
      <c r="S84">
        <v>39.289304228584392</v>
      </c>
      <c r="T84">
        <v>16.267634967198752</v>
      </c>
      <c r="U84">
        <v>16.534798507078204</v>
      </c>
      <c r="V84">
        <v>17.09148881021455</v>
      </c>
      <c r="W84">
        <v>18.239073442339798</v>
      </c>
      <c r="X84">
        <v>20.55322909298825</v>
      </c>
      <c r="Y84">
        <v>25.019313076848899</v>
      </c>
      <c r="Z84">
        <v>32.951132054924017</v>
      </c>
      <c r="AA84">
        <v>45.15945134911005</v>
      </c>
      <c r="AB84">
        <v>60.351640554189622</v>
      </c>
      <c r="AC84">
        <v>74.953248541753524</v>
      </c>
      <c r="AD84">
        <v>85.889217509088894</v>
      </c>
      <c r="AE84">
        <v>92.646164263403065</v>
      </c>
      <c r="AF84">
        <v>96.337179103120079</v>
      </c>
      <c r="AG84">
        <v>98.218680189227598</v>
      </c>
      <c r="AH84">
        <v>99.14400143686558</v>
      </c>
      <c r="AI84">
        <v>99.591048453350368</v>
      </c>
      <c r="AJ84">
        <v>99.805171487513562</v>
      </c>
      <c r="AK84">
        <v>99.907306150604839</v>
      </c>
      <c r="AL84">
        <v>99.955927075945752</v>
      </c>
      <c r="AM84">
        <v>99.979051120807583</v>
      </c>
      <c r="AN84">
        <v>99.990043952841333</v>
      </c>
    </row>
    <row r="85" spans="17:40">
      <c r="Q85">
        <v>0.18800365558596924</v>
      </c>
      <c r="R85">
        <v>6.0615974901724305</v>
      </c>
      <c r="S85">
        <v>39.852543130026838</v>
      </c>
      <c r="T85">
        <v>18.800365558596923</v>
      </c>
      <c r="U85">
        <v>19.015917937236416</v>
      </c>
      <c r="V85">
        <v>19.473239131157523</v>
      </c>
      <c r="W85">
        <v>20.434472773528341</v>
      </c>
      <c r="X85">
        <v>22.415747346023576</v>
      </c>
      <c r="Y85">
        <v>26.33980121121844</v>
      </c>
      <c r="Z85">
        <v>33.531920209822744</v>
      </c>
      <c r="AA85">
        <v>45.017016324181114</v>
      </c>
      <c r="AB85">
        <v>59.856507447568298</v>
      </c>
      <c r="AC85">
        <v>74.55076804941001</v>
      </c>
      <c r="AD85">
        <v>85.72750220198354</v>
      </c>
      <c r="AE85">
        <v>92.641357601082646</v>
      </c>
      <c r="AF85">
        <v>96.386340710745401</v>
      </c>
      <c r="AG85">
        <v>98.269954877285286</v>
      </c>
      <c r="AH85">
        <v>99.182063624260365</v>
      </c>
      <c r="AI85">
        <v>99.615613782984752</v>
      </c>
      <c r="AJ85">
        <v>99.819872852910351</v>
      </c>
      <c r="AK85">
        <v>99.915703605165717</v>
      </c>
      <c r="AL85">
        <v>99.960575493448175</v>
      </c>
      <c r="AM85">
        <v>99.981567002519654</v>
      </c>
      <c r="AN85">
        <v>99.991382803494744</v>
      </c>
    </row>
    <row r="86" spans="17:40">
      <c r="Q86">
        <v>0.17750784904592337</v>
      </c>
      <c r="R86">
        <v>5.3841342035861741</v>
      </c>
      <c r="S86">
        <v>39.190954939078658</v>
      </c>
      <c r="T86">
        <v>17.750784904592336</v>
      </c>
      <c r="U86">
        <v>18.123539060123885</v>
      </c>
      <c r="V86">
        <v>18.854470574431005</v>
      </c>
      <c r="W86">
        <v>20.269173488734598</v>
      </c>
      <c r="X86">
        <v>22.939437379051057</v>
      </c>
      <c r="Y86">
        <v>27.748870759272403</v>
      </c>
      <c r="Z86">
        <v>35.722271890365001</v>
      </c>
      <c r="AA86">
        <v>47.284873986444417</v>
      </c>
      <c r="AB86">
        <v>61.168445369342763</v>
      </c>
      <c r="AC86">
        <v>74.51102245449006</v>
      </c>
      <c r="AD86">
        <v>84.854405738061686</v>
      </c>
      <c r="AE86">
        <v>91.616290646765776</v>
      </c>
      <c r="AF86">
        <v>95.557984467073538</v>
      </c>
      <c r="AG86">
        <v>97.70376260278249</v>
      </c>
      <c r="AH86">
        <v>98.828522801988214</v>
      </c>
      <c r="AI86">
        <v>99.406415403267175</v>
      </c>
      <c r="AJ86">
        <v>99.70028106189497</v>
      </c>
      <c r="AK86">
        <v>99.848930688325026</v>
      </c>
      <c r="AL86">
        <v>99.923923663617813</v>
      </c>
      <c r="AM86">
        <v>99.961706333417723</v>
      </c>
      <c r="AN86">
        <v>99.980728939725296</v>
      </c>
    </row>
    <row r="87" spans="17:40">
      <c r="Q87">
        <v>0.19008426950293264</v>
      </c>
      <c r="R87">
        <v>6.4709914501031323</v>
      </c>
      <c r="S87">
        <v>39.857375821595696</v>
      </c>
      <c r="T87">
        <v>19.008426950293263</v>
      </c>
      <c r="U87">
        <v>19.16528965162988</v>
      </c>
      <c r="V87">
        <v>19.516311584331515</v>
      </c>
      <c r="W87">
        <v>20.295719013956916</v>
      </c>
      <c r="X87">
        <v>21.996764066895135</v>
      </c>
      <c r="Y87">
        <v>25.573668266827877</v>
      </c>
      <c r="Z87">
        <v>32.53975866436376</v>
      </c>
      <c r="AA87">
        <v>44.283195551684386</v>
      </c>
      <c r="AB87">
        <v>59.973762127870657</v>
      </c>
      <c r="AC87">
        <v>75.506539111111778</v>
      </c>
      <c r="AD87">
        <v>86.928999945233144</v>
      </c>
      <c r="AE87">
        <v>93.624404359942659</v>
      </c>
      <c r="AF87">
        <v>97.039414990893064</v>
      </c>
      <c r="AG87">
        <v>98.658058829678623</v>
      </c>
      <c r="AH87">
        <v>99.398549949563019</v>
      </c>
      <c r="AI87">
        <v>99.731807340847439</v>
      </c>
      <c r="AJ87">
        <v>99.880683820353795</v>
      </c>
      <c r="AK87">
        <v>99.946971653029678</v>
      </c>
      <c r="AL87">
        <v>99.976443030242052</v>
      </c>
      <c r="AM87">
        <v>99.98953731817744</v>
      </c>
      <c r="AN87">
        <v>99.995353481891314</v>
      </c>
    </row>
    <row r="88" spans="17:40">
      <c r="Q88">
        <v>0.17153839822422925</v>
      </c>
      <c r="R88">
        <v>6.5302976249989548</v>
      </c>
      <c r="S88">
        <v>39.342402348172115</v>
      </c>
      <c r="T88">
        <v>17.153839822422924</v>
      </c>
      <c r="U88">
        <v>17.310034813431162</v>
      </c>
      <c r="V88">
        <v>17.666000781966801</v>
      </c>
      <c r="W88">
        <v>18.470829098001381</v>
      </c>
      <c r="X88">
        <v>20.258320517903552</v>
      </c>
      <c r="Y88">
        <v>24.07554059303185</v>
      </c>
      <c r="Z88">
        <v>31.585608129745957</v>
      </c>
      <c r="AA88">
        <v>44.234732787294107</v>
      </c>
      <c r="AB88">
        <v>60.83850630455877</v>
      </c>
      <c r="AC88">
        <v>76.728026378570632</v>
      </c>
      <c r="AD88">
        <v>87.944700292060404</v>
      </c>
      <c r="AE88">
        <v>94.273730807782073</v>
      </c>
      <c r="AF88">
        <v>97.401767175455163</v>
      </c>
      <c r="AG88">
        <v>98.846595468402128</v>
      </c>
      <c r="AH88">
        <v>99.493049912627157</v>
      </c>
      <c r="AI88">
        <v>99.778165198662819</v>
      </c>
      <c r="AJ88">
        <v>99.903116360108882</v>
      </c>
      <c r="AK88">
        <v>99.957723212726918</v>
      </c>
      <c r="AL88">
        <v>99.981558670027866</v>
      </c>
      <c r="AM88">
        <v>99.991957110028252</v>
      </c>
      <c r="AN88">
        <v>99.996492470609425</v>
      </c>
    </row>
    <row r="89" spans="17:40">
      <c r="Q89">
        <v>0.17480901812152444</v>
      </c>
      <c r="R89">
        <v>6.0341691912098003</v>
      </c>
      <c r="S89">
        <v>38.960020987114717</v>
      </c>
      <c r="T89">
        <v>17.480901812152442</v>
      </c>
      <c r="U89">
        <v>17.711947859860881</v>
      </c>
      <c r="V89">
        <v>18.208735671395576</v>
      </c>
      <c r="W89">
        <v>19.266064835111379</v>
      </c>
      <c r="X89">
        <v>21.468322370443282</v>
      </c>
      <c r="Y89">
        <v>25.855744596886009</v>
      </c>
      <c r="Z89">
        <v>33.870326544977587</v>
      </c>
      <c r="AA89">
        <v>46.431560411045666</v>
      </c>
      <c r="AB89">
        <v>62.063506516956437</v>
      </c>
      <c r="AC89">
        <v>76.769254934420388</v>
      </c>
      <c r="AD89">
        <v>87.380840964587762</v>
      </c>
      <c r="AE89">
        <v>93.661633497094684</v>
      </c>
      <c r="AF89">
        <v>96.952272015188285</v>
      </c>
      <c r="AG89">
        <v>98.566597191824329</v>
      </c>
      <c r="AH89">
        <v>99.333002876937826</v>
      </c>
      <c r="AI89">
        <v>99.691186866182562</v>
      </c>
      <c r="AJ89">
        <v>99.857356936854401</v>
      </c>
      <c r="AK89">
        <v>99.934183529385507</v>
      </c>
      <c r="AL89">
        <v>99.969647046750481</v>
      </c>
      <c r="AM89">
        <v>99.986005192737309</v>
      </c>
      <c r="AN89">
        <v>99.993548115419699</v>
      </c>
    </row>
    <row r="90" spans="17:40">
      <c r="Q90">
        <v>0.14228894856588808</v>
      </c>
      <c r="R90">
        <v>5.4590522938783552</v>
      </c>
      <c r="S90">
        <v>38.931881849349224</v>
      </c>
      <c r="T90">
        <v>14.228894856588809</v>
      </c>
      <c r="U90">
        <v>14.599881519208843</v>
      </c>
      <c r="V90">
        <v>15.338109399711017</v>
      </c>
      <c r="W90">
        <v>16.788222772212627</v>
      </c>
      <c r="X90">
        <v>19.565637962461736</v>
      </c>
      <c r="Y90">
        <v>24.63672387264587</v>
      </c>
      <c r="Z90">
        <v>33.135217839761324</v>
      </c>
      <c r="AA90">
        <v>45.52037450104298</v>
      </c>
      <c r="AB90">
        <v>60.332666572574013</v>
      </c>
      <c r="AC90">
        <v>74.377045713395958</v>
      </c>
      <c r="AD90">
        <v>85.048727765510108</v>
      </c>
      <c r="AE90">
        <v>91.872682111249148</v>
      </c>
      <c r="AF90">
        <v>95.767280324407224</v>
      </c>
      <c r="AG90">
        <v>97.84709702487045</v>
      </c>
      <c r="AH90">
        <v>98.918455906127448</v>
      </c>
      <c r="AI90">
        <v>99.460096900565077</v>
      </c>
      <c r="AJ90">
        <v>99.731339005086753</v>
      </c>
      <c r="AK90">
        <v>99.866524180757366</v>
      </c>
      <c r="AL90">
        <v>99.93373919912878</v>
      </c>
      <c r="AM90">
        <v>99.967119388730438</v>
      </c>
      <c r="AN90">
        <v>99.983686834364761</v>
      </c>
    </row>
    <row r="91" spans="17:40">
      <c r="Q91">
        <v>0.18723788328838742</v>
      </c>
      <c r="R91">
        <v>6.9353362777302152</v>
      </c>
      <c r="S91">
        <v>39.882207045372112</v>
      </c>
      <c r="T91">
        <v>18.723788328838744</v>
      </c>
      <c r="U91">
        <v>18.83330499297821</v>
      </c>
      <c r="V91">
        <v>19.093386847232662</v>
      </c>
      <c r="W91">
        <v>19.707174585353386</v>
      </c>
      <c r="X91">
        <v>21.134524295431117</v>
      </c>
      <c r="Y91">
        <v>24.343094185126795</v>
      </c>
      <c r="Z91">
        <v>31.036584171544789</v>
      </c>
      <c r="AA91">
        <v>43.055495654265208</v>
      </c>
      <c r="AB91">
        <v>59.77848938829402</v>
      </c>
      <c r="AC91">
        <v>76.348665797889453</v>
      </c>
      <c r="AD91">
        <v>88.071925348224866</v>
      </c>
      <c r="AE91">
        <v>94.534679584990016</v>
      </c>
      <c r="AF91">
        <v>97.616080341301796</v>
      </c>
      <c r="AG91">
        <v>98.983429377332129</v>
      </c>
      <c r="AH91">
        <v>99.570768332631744</v>
      </c>
      <c r="AI91">
        <v>99.81952568617595</v>
      </c>
      <c r="AJ91">
        <v>99.924252890938405</v>
      </c>
      <c r="AK91">
        <v>99.968231865668116</v>
      </c>
      <c r="AL91">
        <v>99.986680713988861</v>
      </c>
      <c r="AM91">
        <v>99.994416417114934</v>
      </c>
      <c r="AN91">
        <v>99.997659433402106</v>
      </c>
    </row>
    <row r="92" spans="17:40">
      <c r="Q92">
        <v>0.20758596517920111</v>
      </c>
      <c r="R92">
        <v>6.6539846013674397</v>
      </c>
      <c r="S92">
        <v>40.240856385786657</v>
      </c>
      <c r="T92">
        <v>20.758596517920111</v>
      </c>
      <c r="U92">
        <v>20.889882456917857</v>
      </c>
      <c r="V92">
        <v>21.188364315045089</v>
      </c>
      <c r="W92">
        <v>21.862284035224782</v>
      </c>
      <c r="X92">
        <v>23.360356570411021</v>
      </c>
      <c r="Y92">
        <v>26.578155927439646</v>
      </c>
      <c r="Z92">
        <v>33.00785856799984</v>
      </c>
      <c r="AA92">
        <v>44.181726676254165</v>
      </c>
      <c r="AB92">
        <v>59.58938612968894</v>
      </c>
      <c r="AC92">
        <v>75.223246213136377</v>
      </c>
      <c r="AD92">
        <v>86.851415099625186</v>
      </c>
      <c r="AE92">
        <v>93.656680407934829</v>
      </c>
      <c r="AF92">
        <v>97.094374497948422</v>
      </c>
      <c r="AG92">
        <v>98.702168639129013</v>
      </c>
      <c r="AH92">
        <v>99.4269778883409</v>
      </c>
      <c r="AI92">
        <v>99.748303122591992</v>
      </c>
      <c r="AJ92">
        <v>99.889695817925968</v>
      </c>
      <c r="AK92">
        <v>99.95170855430672</v>
      </c>
      <c r="AL92">
        <v>99.978867183392978</v>
      </c>
      <c r="AM92">
        <v>99.99075385038735</v>
      </c>
      <c r="AN92">
        <v>99.995954913205793</v>
      </c>
    </row>
    <row r="93" spans="17:40">
      <c r="Q93">
        <v>0.17565019794725181</v>
      </c>
      <c r="R93">
        <v>6.1849547264217186</v>
      </c>
      <c r="S93">
        <v>39.461446095318514</v>
      </c>
      <c r="T93">
        <v>17.565019794725181</v>
      </c>
      <c r="U93">
        <v>17.76695528250923</v>
      </c>
      <c r="V93">
        <v>18.205655838646294</v>
      </c>
      <c r="W93">
        <v>19.150032970806656</v>
      </c>
      <c r="X93">
        <v>21.143475056822442</v>
      </c>
      <c r="Y93">
        <v>25.182449118242246</v>
      </c>
      <c r="Z93">
        <v>32.726759975603279</v>
      </c>
      <c r="AA93">
        <v>44.893235820405842</v>
      </c>
      <c r="AB93">
        <v>60.524494600775213</v>
      </c>
      <c r="AC93">
        <v>75.648322503410597</v>
      </c>
      <c r="AD93">
        <v>86.757025718475219</v>
      </c>
      <c r="AE93">
        <v>93.37453565739159</v>
      </c>
      <c r="AF93">
        <v>96.83611220719132</v>
      </c>
      <c r="AG93">
        <v>98.524261456753266</v>
      </c>
      <c r="AH93">
        <v>99.319385397821009</v>
      </c>
      <c r="AI93">
        <v>99.687747574693446</v>
      </c>
      <c r="AJ93">
        <v>99.857092572102331</v>
      </c>
      <c r="AK93">
        <v>99.934668990188172</v>
      </c>
      <c r="AL93">
        <v>99.970148771337293</v>
      </c>
      <c r="AM93">
        <v>99.986363476004499</v>
      </c>
      <c r="AN93">
        <v>99.993771279673012</v>
      </c>
    </row>
    <row r="94" spans="17:40">
      <c r="Q94">
        <v>0.16267172726799267</v>
      </c>
      <c r="R94">
        <v>6.1418283927153059</v>
      </c>
      <c r="S94">
        <v>39.380831593148045</v>
      </c>
      <c r="T94">
        <v>16.267172726799267</v>
      </c>
      <c r="U94">
        <v>16.479803938089667</v>
      </c>
      <c r="V94">
        <v>16.939834358278301</v>
      </c>
      <c r="W94">
        <v>17.925805436394388</v>
      </c>
      <c r="X94">
        <v>19.997089530522661</v>
      </c>
      <c r="Y94">
        <v>24.170888326937554</v>
      </c>
      <c r="Z94">
        <v>31.917691094069976</v>
      </c>
      <c r="AA94">
        <v>44.32340353022262</v>
      </c>
      <c r="AB94">
        <v>60.157584259658059</v>
      </c>
      <c r="AC94">
        <v>75.410115173133292</v>
      </c>
      <c r="AD94">
        <v>86.599128544765321</v>
      </c>
      <c r="AE94">
        <v>93.274090680583654</v>
      </c>
      <c r="AF94">
        <v>96.776264384986391</v>
      </c>
      <c r="AG94">
        <v>98.490521770847408</v>
      </c>
      <c r="AH94">
        <v>99.30109932415283</v>
      </c>
      <c r="AI94">
        <v>99.678103625446042</v>
      </c>
      <c r="AJ94">
        <v>99.852103924577392</v>
      </c>
      <c r="AK94">
        <v>99.932125158042425</v>
      </c>
      <c r="AL94">
        <v>99.968865880047275</v>
      </c>
      <c r="AM94">
        <v>99.985722197930357</v>
      </c>
      <c r="AN94">
        <v>99.993453052285602</v>
      </c>
    </row>
    <row r="95" spans="17:40">
      <c r="Q95">
        <v>0.15952826332014136</v>
      </c>
      <c r="R95">
        <v>5.9133351568950667</v>
      </c>
      <c r="S95">
        <v>38.7625597885175</v>
      </c>
      <c r="T95">
        <v>15.952826332014137</v>
      </c>
      <c r="U95">
        <v>16.212677535852507</v>
      </c>
      <c r="V95">
        <v>16.764468352864569</v>
      </c>
      <c r="W95">
        <v>17.923457320492147</v>
      </c>
      <c r="X95">
        <v>20.30291014451771</v>
      </c>
      <c r="Y95">
        <v>24.967076215806674</v>
      </c>
      <c r="Z95">
        <v>33.332874064029227</v>
      </c>
      <c r="AA95">
        <v>46.195704310983828</v>
      </c>
      <c r="AB95">
        <v>61.940883282275159</v>
      </c>
      <c r="AC95">
        <v>76.614587837785066</v>
      </c>
      <c r="AD95">
        <v>87.197963581708663</v>
      </c>
      <c r="AE95">
        <v>93.502768247512208</v>
      </c>
      <c r="AF95">
        <v>96.839840731230055</v>
      </c>
      <c r="AG95">
        <v>98.496085500244291</v>
      </c>
      <c r="AH95">
        <v>99.291867547678407</v>
      </c>
      <c r="AI95">
        <v>99.668256758518453</v>
      </c>
      <c r="AJ95">
        <v>99.84495733838942</v>
      </c>
      <c r="AK95">
        <v>99.92762081535777</v>
      </c>
      <c r="AL95">
        <v>99.966228630161964</v>
      </c>
      <c r="AM95">
        <v>99.984246485256193</v>
      </c>
      <c r="AN95">
        <v>99.992652210681229</v>
      </c>
    </row>
    <row r="96" spans="17:40">
      <c r="Q96">
        <v>0.19030043826647333</v>
      </c>
      <c r="R96">
        <v>6.6766317736714802</v>
      </c>
      <c r="S96">
        <v>39.397731004681994</v>
      </c>
      <c r="T96">
        <v>19.030043826647333</v>
      </c>
      <c r="U96">
        <v>19.166027166416995</v>
      </c>
      <c r="V96">
        <v>19.481564644416782</v>
      </c>
      <c r="W96">
        <v>20.208353528803986</v>
      </c>
      <c r="X96">
        <v>21.854285717242085</v>
      </c>
      <c r="Y96">
        <v>25.44298326509324</v>
      </c>
      <c r="Z96">
        <v>32.659113249823783</v>
      </c>
      <c r="AA96">
        <v>45.065721616768414</v>
      </c>
      <c r="AB96">
        <v>61.581750639132537</v>
      </c>
      <c r="AC96">
        <v>77.421560408183538</v>
      </c>
      <c r="AD96">
        <v>88.49253529833075</v>
      </c>
      <c r="AE96">
        <v>94.633106309628914</v>
      </c>
      <c r="AF96">
        <v>97.609565030709405</v>
      </c>
      <c r="AG96">
        <v>98.958011378880968</v>
      </c>
      <c r="AH96">
        <v>99.550146997229021</v>
      </c>
      <c r="AI96">
        <v>99.80660018138272</v>
      </c>
      <c r="AJ96">
        <v>99.91700447597033</v>
      </c>
      <c r="AK96">
        <v>99.964411065573628</v>
      </c>
      <c r="AL96">
        <v>99.984744371009526</v>
      </c>
      <c r="AM96">
        <v>99.993461426696186</v>
      </c>
      <c r="AN96">
        <v>99.99719773508609</v>
      </c>
    </row>
    <row r="97" spans="17:40">
      <c r="Q97">
        <v>0.20839550443886093</v>
      </c>
      <c r="R97">
        <v>6.4743326867975952</v>
      </c>
      <c r="S97">
        <v>40.398052082505266</v>
      </c>
      <c r="T97">
        <v>20.839550443886093</v>
      </c>
      <c r="U97">
        <v>20.989503228795467</v>
      </c>
      <c r="V97">
        <v>21.32163418408609</v>
      </c>
      <c r="W97">
        <v>22.051828143806468</v>
      </c>
      <c r="X97">
        <v>23.631279159269177</v>
      </c>
      <c r="Y97">
        <v>26.930737804699291</v>
      </c>
      <c r="Z97">
        <v>33.347977283060771</v>
      </c>
      <c r="AA97">
        <v>44.257541089274582</v>
      </c>
      <c r="AB97">
        <v>59.15571628575006</v>
      </c>
      <c r="AC97">
        <v>74.40192810082614</v>
      </c>
      <c r="AD97">
        <v>86.026012508155276</v>
      </c>
      <c r="AE97">
        <v>93.054507074842633</v>
      </c>
      <c r="AF97">
        <v>96.725145921624986</v>
      </c>
      <c r="AG97">
        <v>98.496208578695118</v>
      </c>
      <c r="AH97">
        <v>99.31806220306153</v>
      </c>
      <c r="AI97">
        <v>99.692531121115763</v>
      </c>
      <c r="AJ97">
        <v>99.861731618044374</v>
      </c>
      <c r="AK97">
        <v>99.937894098518456</v>
      </c>
      <c r="AL97">
        <v>99.972118719760758</v>
      </c>
      <c r="AM97">
        <v>99.987486201058942</v>
      </c>
      <c r="AN97">
        <v>99.994384101853456</v>
      </c>
    </row>
    <row r="98" spans="17:40">
      <c r="Q98">
        <v>0.16998449011464409</v>
      </c>
      <c r="R98">
        <v>6.1952624265692116</v>
      </c>
      <c r="S98">
        <v>38.659426871451188</v>
      </c>
      <c r="T98">
        <v>16.998449011464409</v>
      </c>
      <c r="U98">
        <v>17.20624540034245</v>
      </c>
      <c r="V98">
        <v>17.665566880663558</v>
      </c>
      <c r="W98">
        <v>18.670988317432961</v>
      </c>
      <c r="X98">
        <v>20.82543521252741</v>
      </c>
      <c r="Y98">
        <v>25.238610055545013</v>
      </c>
      <c r="Z98">
        <v>33.498603156398303</v>
      </c>
      <c r="AA98">
        <v>46.636603026011791</v>
      </c>
      <c r="AB98">
        <v>62.948063929817991</v>
      </c>
      <c r="AC98">
        <v>77.960159217103822</v>
      </c>
      <c r="AD98">
        <v>88.417435743695791</v>
      </c>
      <c r="AE98">
        <v>94.369986076732133</v>
      </c>
      <c r="AF98">
        <v>97.375531160192438</v>
      </c>
      <c r="AG98">
        <v>98.801387915877058</v>
      </c>
      <c r="AH98">
        <v>99.457800608817593</v>
      </c>
      <c r="AI98">
        <v>99.755803729882288</v>
      </c>
      <c r="AJ98">
        <v>99.89023622922781</v>
      </c>
      <c r="AK98">
        <v>99.950706278457375</v>
      </c>
      <c r="AL98">
        <v>99.977871598181508</v>
      </c>
      <c r="AM98">
        <v>99.990068147073544</v>
      </c>
      <c r="AN98">
        <v>99.995542663717799</v>
      </c>
    </row>
    <row r="99" spans="17:40">
      <c r="Q99">
        <v>0.19538144070930591</v>
      </c>
      <c r="R99">
        <v>7.0854011261750642</v>
      </c>
      <c r="S99">
        <v>39.517844648642345</v>
      </c>
      <c r="T99">
        <v>19.538144070930592</v>
      </c>
      <c r="U99">
        <v>19.635852489782877</v>
      </c>
      <c r="V99">
        <v>19.874331660188812</v>
      </c>
      <c r="W99">
        <v>20.452892916832035</v>
      </c>
      <c r="X99">
        <v>21.836204989828587</v>
      </c>
      <c r="Y99">
        <v>25.031503421570633</v>
      </c>
      <c r="Z99">
        <v>31.858852083473955</v>
      </c>
      <c r="AA99">
        <v>44.293090573206548</v>
      </c>
      <c r="AB99">
        <v>61.508337711992176</v>
      </c>
      <c r="AC99">
        <v>78.097723388889136</v>
      </c>
      <c r="AD99">
        <v>89.34886226607577</v>
      </c>
      <c r="AE99">
        <v>95.285131912674316</v>
      </c>
      <c r="AF99">
        <v>98.007250856270005</v>
      </c>
      <c r="AG99">
        <v>99.174865067723019</v>
      </c>
      <c r="AH99">
        <v>99.661288059964633</v>
      </c>
      <c r="AI99">
        <v>99.861459614286431</v>
      </c>
      <c r="AJ99">
        <v>99.943417506815592</v>
      </c>
      <c r="AK99">
        <v>99.976904577188932</v>
      </c>
      <c r="AL99">
        <v>99.9905754025052</v>
      </c>
      <c r="AM99">
        <v>99.996154471323152</v>
      </c>
      <c r="AN99">
        <v>99.998430969143911</v>
      </c>
    </row>
    <row r="100" spans="17:40">
      <c r="Q100">
        <v>0.14695507942709543</v>
      </c>
      <c r="R100">
        <v>6.1240616623185753</v>
      </c>
      <c r="S100">
        <v>38.123478597915174</v>
      </c>
      <c r="T100">
        <v>14.695507942709543</v>
      </c>
      <c r="U100">
        <v>14.925621980644376</v>
      </c>
      <c r="V100">
        <v>15.43493196698004</v>
      </c>
      <c r="W100">
        <v>16.550325274743784</v>
      </c>
      <c r="X100">
        <v>18.937461528671921</v>
      </c>
      <c r="Y100">
        <v>23.803837266131499</v>
      </c>
      <c r="Z100">
        <v>32.809456303464579</v>
      </c>
      <c r="AA100">
        <v>46.837723199916823</v>
      </c>
      <c r="AB100">
        <v>63.739958375307914</v>
      </c>
      <c r="AC100">
        <v>78.793314593299385</v>
      </c>
      <c r="AD100">
        <v>88.994306847366062</v>
      </c>
      <c r="AE100">
        <v>94.693401253838942</v>
      </c>
      <c r="AF100">
        <v>97.538837068601254</v>
      </c>
      <c r="AG100">
        <v>98.879844010522405</v>
      </c>
      <c r="AH100">
        <v>99.494627530751472</v>
      </c>
      <c r="AI100">
        <v>99.7729030467911</v>
      </c>
      <c r="AJ100">
        <v>99.898134124309436</v>
      </c>
      <c r="AK100">
        <v>99.954344349307348</v>
      </c>
      <c r="AL100">
        <v>99.979544851998909</v>
      </c>
      <c r="AM100">
        <v>99.990836950724031</v>
      </c>
      <c r="AN100">
        <v>99.995895637181135</v>
      </c>
    </row>
    <row r="101" spans="17:40">
      <c r="Q101">
        <v>0.17450103421765184</v>
      </c>
      <c r="R101">
        <v>6.0806086666993391</v>
      </c>
      <c r="S101">
        <v>39.453800824213843</v>
      </c>
      <c r="T101">
        <v>17.450103421765185</v>
      </c>
      <c r="U101">
        <v>17.66920034493327</v>
      </c>
      <c r="V101">
        <v>18.138732055390435</v>
      </c>
      <c r="W101">
        <v>19.135348456604738</v>
      </c>
      <c r="X101">
        <v>21.208335343544771</v>
      </c>
      <c r="Y101">
        <v>25.344216122114517</v>
      </c>
      <c r="Z101">
        <v>32.950145535596484</v>
      </c>
      <c r="AA101">
        <v>45.048700774493717</v>
      </c>
      <c r="AB101">
        <v>60.465102154944383</v>
      </c>
      <c r="AC101">
        <v>75.387262018891093</v>
      </c>
      <c r="AD101">
        <v>86.444313052854554</v>
      </c>
      <c r="AE101">
        <v>93.12186127126148</v>
      </c>
      <c r="AF101">
        <v>96.668440997054546</v>
      </c>
      <c r="AG101">
        <v>98.424279746437847</v>
      </c>
      <c r="AH101">
        <v>99.263319926351002</v>
      </c>
      <c r="AI101">
        <v>99.657473105794296</v>
      </c>
      <c r="AJ101">
        <v>99.841147159737787</v>
      </c>
      <c r="AK101">
        <v>99.926417172035357</v>
      </c>
      <c r="AL101">
        <v>99.965934300058052</v>
      </c>
      <c r="AM101">
        <v>99.984233086722341</v>
      </c>
      <c r="AN101">
        <v>99.992703334642258</v>
      </c>
    </row>
    <row r="102" spans="17:40">
      <c r="Q102">
        <v>0.18188626565808266</v>
      </c>
      <c r="R102">
        <v>6.3812788180524125</v>
      </c>
      <c r="S102">
        <v>39.779953019787932</v>
      </c>
      <c r="T102">
        <v>18.188626565808267</v>
      </c>
      <c r="U102">
        <v>18.35894082916478</v>
      </c>
      <c r="V102">
        <v>18.736226100081517</v>
      </c>
      <c r="W102">
        <v>19.56519976650906</v>
      </c>
      <c r="X102">
        <v>21.354378885849222</v>
      </c>
      <c r="Y102">
        <v>25.071383286924753</v>
      </c>
      <c r="Z102">
        <v>32.216034432822568</v>
      </c>
      <c r="AA102">
        <v>44.102691576464167</v>
      </c>
      <c r="AB102">
        <v>59.817399921973859</v>
      </c>
      <c r="AC102">
        <v>75.302279390533357</v>
      </c>
      <c r="AD102">
        <v>86.717511825275352</v>
      </c>
      <c r="AE102">
        <v>93.459395853677321</v>
      </c>
      <c r="AF102">
        <v>96.932140433337068</v>
      </c>
      <c r="AG102">
        <v>98.595370432567549</v>
      </c>
      <c r="AH102">
        <v>99.364154170336846</v>
      </c>
      <c r="AI102">
        <v>99.713661995185888</v>
      </c>
      <c r="AJ102">
        <v>99.871358439730074</v>
      </c>
      <c r="AK102">
        <v>99.942267285186347</v>
      </c>
      <c r="AL102">
        <v>99.974102654517509</v>
      </c>
      <c r="AM102">
        <v>99.988385635985182</v>
      </c>
      <c r="AN102">
        <v>99.994791725576135</v>
      </c>
    </row>
    <row r="103" spans="17:40">
      <c r="Q103">
        <v>0.17473590693776142</v>
      </c>
      <c r="R103">
        <v>6.0509747307546018</v>
      </c>
      <c r="S103">
        <v>39.228287533562963</v>
      </c>
      <c r="T103">
        <v>17.473590693776142</v>
      </c>
      <c r="U103">
        <v>17.69948427156729</v>
      </c>
      <c r="V103">
        <v>18.18376886534908</v>
      </c>
      <c r="W103">
        <v>19.211776649475347</v>
      </c>
      <c r="X103">
        <v>21.348815655107352</v>
      </c>
      <c r="Y103">
        <v>25.60442492117042</v>
      </c>
      <c r="Z103">
        <v>33.397313639200036</v>
      </c>
      <c r="AA103">
        <v>45.697725172143258</v>
      </c>
      <c r="AB103">
        <v>61.195267683839162</v>
      </c>
      <c r="AC103">
        <v>76.004338055328503</v>
      </c>
      <c r="AD103">
        <v>86.853600017503751</v>
      </c>
      <c r="AE103">
        <v>93.352773934076396</v>
      </c>
      <c r="AF103">
        <v>96.787318815337457</v>
      </c>
      <c r="AG103">
        <v>98.482668832037035</v>
      </c>
      <c r="AH103">
        <v>99.29134691787732</v>
      </c>
      <c r="AI103">
        <v>99.670778604387337</v>
      </c>
      <c r="AJ103">
        <v>99.847430421913586</v>
      </c>
      <c r="AK103">
        <v>99.92937661975769</v>
      </c>
      <c r="AL103">
        <v>99.967326352874693</v>
      </c>
      <c r="AM103">
        <v>99.984887386047987</v>
      </c>
      <c r="AN103">
        <v>99.993010727177051</v>
      </c>
    </row>
    <row r="104" spans="17:40">
      <c r="Q104">
        <v>0.16513687677740327</v>
      </c>
      <c r="R104">
        <v>6.1315710435688286</v>
      </c>
      <c r="S104">
        <v>38.917057760026893</v>
      </c>
      <c r="T104">
        <v>16.513687677740325</v>
      </c>
      <c r="U104">
        <v>16.731036697920612</v>
      </c>
      <c r="V104">
        <v>17.204921664017142</v>
      </c>
      <c r="W104">
        <v>18.228026770312162</v>
      </c>
      <c r="X104">
        <v>20.390770941354006</v>
      </c>
      <c r="Y104">
        <v>24.765429095422174</v>
      </c>
      <c r="Z104">
        <v>32.87488551565275</v>
      </c>
      <c r="AA104">
        <v>45.734408004194229</v>
      </c>
      <c r="AB104">
        <v>61.816473848730503</v>
      </c>
      <c r="AC104">
        <v>76.880094000814765</v>
      </c>
      <c r="AD104">
        <v>87.618669060700839</v>
      </c>
      <c r="AE104">
        <v>93.874094751353425</v>
      </c>
      <c r="AF104">
        <v>97.097756217881198</v>
      </c>
      <c r="AG104">
        <v>98.654452997700048</v>
      </c>
      <c r="AH104">
        <v>99.382556685968495</v>
      </c>
      <c r="AI104">
        <v>99.718017753712587</v>
      </c>
      <c r="AJ104">
        <v>99.871502579156427</v>
      </c>
      <c r="AK104">
        <v>99.94150319246134</v>
      </c>
      <c r="AL104">
        <v>99.973382226741052</v>
      </c>
      <c r="AM104">
        <v>99.987890644038742</v>
      </c>
      <c r="AN104">
        <v>99.994491551274905</v>
      </c>
    </row>
    <row r="105" spans="17:40">
      <c r="Q105">
        <v>0.17908029216231069</v>
      </c>
      <c r="R105">
        <v>6.4712506993491754</v>
      </c>
      <c r="S105">
        <v>39.270167393419158</v>
      </c>
      <c r="T105">
        <v>17.908029216231071</v>
      </c>
      <c r="U105">
        <v>18.070476373102576</v>
      </c>
      <c r="V105">
        <v>18.438376383291139</v>
      </c>
      <c r="W105">
        <v>19.264766247092513</v>
      </c>
      <c r="X105">
        <v>21.087312086022752</v>
      </c>
      <c r="Y105">
        <v>24.949229757710945</v>
      </c>
      <c r="Z105">
        <v>32.48127487237484</v>
      </c>
      <c r="AA105">
        <v>45.051571820208949</v>
      </c>
      <c r="AB105">
        <v>61.422885986765039</v>
      </c>
      <c r="AC105">
        <v>77.025702770934188</v>
      </c>
      <c r="AD105">
        <v>88.046339615623481</v>
      </c>
      <c r="AE105">
        <v>94.289957399853051</v>
      </c>
      <c r="AF105">
        <v>97.393395348763249</v>
      </c>
      <c r="AG105">
        <v>98.835765441808093</v>
      </c>
      <c r="AH105">
        <v>99.485158468645835</v>
      </c>
      <c r="AI105">
        <v>99.773342447668057</v>
      </c>
      <c r="AJ105">
        <v>99.900411264045104</v>
      </c>
      <c r="AK105">
        <v>99.956280711712523</v>
      </c>
      <c r="AL105">
        <v>99.980814628190757</v>
      </c>
      <c r="AM105">
        <v>99.991582277560212</v>
      </c>
      <c r="AN105">
        <v>99.996306934118451</v>
      </c>
    </row>
    <row r="106" spans="17:40">
      <c r="Q106">
        <v>0.19469299235123091</v>
      </c>
      <c r="R106">
        <v>7.0235319490657817</v>
      </c>
      <c r="S106">
        <v>39.60433624546166</v>
      </c>
      <c r="T106">
        <v>19.469299235123092</v>
      </c>
      <c r="U106">
        <v>19.571624027516329</v>
      </c>
      <c r="V106">
        <v>19.818902173076346</v>
      </c>
      <c r="W106">
        <v>20.412803078910098</v>
      </c>
      <c r="X106">
        <v>21.81833669840416</v>
      </c>
      <c r="Y106">
        <v>25.031772407083995</v>
      </c>
      <c r="Z106">
        <v>31.832230040656128</v>
      </c>
      <c r="AA106">
        <v>44.13249613366397</v>
      </c>
      <c r="AB106">
        <v>61.147954469383173</v>
      </c>
      <c r="AC106">
        <v>77.661333987402344</v>
      </c>
      <c r="AD106">
        <v>89.004462855814765</v>
      </c>
      <c r="AE106">
        <v>95.074681246732183</v>
      </c>
      <c r="AF106">
        <v>97.895100231928637</v>
      </c>
      <c r="AG106">
        <v>99.119240243137966</v>
      </c>
      <c r="AH106">
        <v>99.634773308305085</v>
      </c>
      <c r="AI106">
        <v>99.84912169145602</v>
      </c>
      <c r="AJ106">
        <v>99.937768433481011</v>
      </c>
      <c r="AK106">
        <v>99.974348451058873</v>
      </c>
      <c r="AL106">
        <v>99.989429378377096</v>
      </c>
      <c r="AM106">
        <v>99.995644483380772</v>
      </c>
      <c r="AN106">
        <v>99.998205435255684</v>
      </c>
    </row>
    <row r="107" spans="17:40">
      <c r="Q107">
        <v>0.21232170902927844</v>
      </c>
      <c r="R107">
        <v>7.2348472365836747</v>
      </c>
      <c r="S107">
        <v>39.747362313803897</v>
      </c>
      <c r="T107">
        <v>21.232170902927844</v>
      </c>
      <c r="U107">
        <v>21.316455236166384</v>
      </c>
      <c r="V107">
        <v>21.525087751153769</v>
      </c>
      <c r="W107">
        <v>22.038694068508448</v>
      </c>
      <c r="X107">
        <v>23.286153561391281</v>
      </c>
      <c r="Y107">
        <v>26.219362017513337</v>
      </c>
      <c r="Z107">
        <v>32.620404966237807</v>
      </c>
      <c r="AA107">
        <v>44.568940734811669</v>
      </c>
      <c r="AB107">
        <v>61.522105051080757</v>
      </c>
      <c r="AC107">
        <v>78.136194057056784</v>
      </c>
      <c r="AD107">
        <v>89.452038131466566</v>
      </c>
      <c r="AE107">
        <v>95.38568444989366</v>
      </c>
      <c r="AF107">
        <v>98.075504380284272</v>
      </c>
      <c r="AG107">
        <v>99.213957466475364</v>
      </c>
      <c r="AH107">
        <v>99.681735396310714</v>
      </c>
      <c r="AI107">
        <v>99.871594333507545</v>
      </c>
      <c r="AJ107">
        <v>99.948268634279529</v>
      </c>
      <c r="AK107">
        <v>99.979170871132126</v>
      </c>
      <c r="AL107">
        <v>99.991615319687966</v>
      </c>
      <c r="AM107">
        <v>99.996625099778626</v>
      </c>
      <c r="AN107">
        <v>99.998641627524634</v>
      </c>
    </row>
    <row r="108" spans="17:40">
      <c r="Q108">
        <v>0.18317475077491338</v>
      </c>
      <c r="R108">
        <v>6.0329451863903483</v>
      </c>
      <c r="S108">
        <v>39.262539368056672</v>
      </c>
      <c r="T108">
        <v>18.317475077491338</v>
      </c>
      <c r="U108">
        <v>18.543872926949142</v>
      </c>
      <c r="V108">
        <v>19.027755759818039</v>
      </c>
      <c r="W108">
        <v>20.051723927126446</v>
      </c>
      <c r="X108">
        <v>22.173686089634753</v>
      </c>
      <c r="Y108">
        <v>26.386267121290587</v>
      </c>
      <c r="Z108">
        <v>34.079409820921605</v>
      </c>
      <c r="AA108">
        <v>46.201465798251881</v>
      </c>
      <c r="AB108">
        <v>61.475483509746908</v>
      </c>
      <c r="AC108">
        <v>76.103345333592259</v>
      </c>
      <c r="AD108">
        <v>86.860308972315352</v>
      </c>
      <c r="AE108">
        <v>93.331934240486703</v>
      </c>
      <c r="AF108">
        <v>96.766078663373094</v>
      </c>
      <c r="AG108">
        <v>98.467626585302597</v>
      </c>
      <c r="AH108">
        <v>99.282067200315552</v>
      </c>
      <c r="AI108">
        <v>99.665443467125499</v>
      </c>
      <c r="AJ108">
        <v>99.844488990020537</v>
      </c>
      <c r="AK108">
        <v>99.927799077670272</v>
      </c>
      <c r="AL108">
        <v>99.966496726821717</v>
      </c>
      <c r="AM108">
        <v>99.984457472754798</v>
      </c>
      <c r="AN108">
        <v>99.992790503295623</v>
      </c>
    </row>
    <row r="109" spans="17:40">
      <c r="Q109">
        <v>0.18503083320048797</v>
      </c>
      <c r="R109">
        <v>6.5846989022112394</v>
      </c>
      <c r="S109">
        <v>39.297010512173863</v>
      </c>
      <c r="T109">
        <v>18.503083320048795</v>
      </c>
      <c r="U109">
        <v>18.65064014806336</v>
      </c>
      <c r="V109">
        <v>18.989652574985833</v>
      </c>
      <c r="W109">
        <v>19.762503689975738</v>
      </c>
      <c r="X109">
        <v>21.493585047386716</v>
      </c>
      <c r="Y109">
        <v>25.222381944543997</v>
      </c>
      <c r="Z109">
        <v>32.619381106676371</v>
      </c>
      <c r="AA109">
        <v>45.158106101612056</v>
      </c>
      <c r="AB109">
        <v>61.651864419753835</v>
      </c>
      <c r="AC109">
        <v>77.377426577279451</v>
      </c>
      <c r="AD109">
        <v>88.385605627068358</v>
      </c>
      <c r="AE109">
        <v>94.533589443233723</v>
      </c>
      <c r="AF109">
        <v>97.541495117084338</v>
      </c>
      <c r="AG109">
        <v>98.917816511138099</v>
      </c>
      <c r="AH109">
        <v>99.52823733730331</v>
      </c>
      <c r="AI109">
        <v>99.795217307017069</v>
      </c>
      <c r="AJ109">
        <v>99.911273168193901</v>
      </c>
      <c r="AK109">
        <v>99.961588085986961</v>
      </c>
      <c r="AL109">
        <v>99.983376405177751</v>
      </c>
      <c r="AM109">
        <v>99.992806866068364</v>
      </c>
      <c r="AN109">
        <v>99.996887689816376</v>
      </c>
    </row>
    <row r="110" spans="17:40">
      <c r="Q110">
        <v>0.18730473159615768</v>
      </c>
      <c r="R110">
        <v>6.7296248414707005</v>
      </c>
      <c r="S110">
        <v>40.011737058995791</v>
      </c>
      <c r="T110">
        <v>18.730473159615769</v>
      </c>
      <c r="U110">
        <v>18.858479375359256</v>
      </c>
      <c r="V110">
        <v>19.153726742403357</v>
      </c>
      <c r="W110">
        <v>19.830085337081581</v>
      </c>
      <c r="X110">
        <v>21.355569421464192</v>
      </c>
      <c r="Y110">
        <v>24.678622031292523</v>
      </c>
      <c r="Z110">
        <v>31.399404391280548</v>
      </c>
      <c r="AA110">
        <v>43.158856374642085</v>
      </c>
      <c r="AB110">
        <v>59.325080608858563</v>
      </c>
      <c r="AC110">
        <v>75.488615264506237</v>
      </c>
      <c r="AD110">
        <v>87.242732254390148</v>
      </c>
      <c r="AE110">
        <v>93.95918818563807</v>
      </c>
      <c r="AF110">
        <v>97.279758433627606</v>
      </c>
      <c r="AG110">
        <v>98.804026919791312</v>
      </c>
      <c r="AH110">
        <v>99.479831240870524</v>
      </c>
      <c r="AI110">
        <v>99.774833704661987</v>
      </c>
      <c r="AJ110">
        <v>99.902733184207122</v>
      </c>
      <c r="AK110">
        <v>99.958020491853006</v>
      </c>
      <c r="AL110">
        <v>99.981889014199481</v>
      </c>
      <c r="AM110">
        <v>99.992187781750957</v>
      </c>
      <c r="AN110">
        <v>99.996630423031547</v>
      </c>
    </row>
    <row r="111" spans="17:40">
      <c r="Q111">
        <v>0.18809010202830437</v>
      </c>
      <c r="R111">
        <v>6.8945176751485153</v>
      </c>
      <c r="S111">
        <v>40.490587224156187</v>
      </c>
      <c r="T111">
        <v>18.809010202830436</v>
      </c>
      <c r="U111">
        <v>18.91945292448888</v>
      </c>
      <c r="V111">
        <v>19.177032016852209</v>
      </c>
      <c r="W111">
        <v>19.774142717568512</v>
      </c>
      <c r="X111">
        <v>21.139128664809974</v>
      </c>
      <c r="Y111">
        <v>24.162184561384258</v>
      </c>
      <c r="Z111">
        <v>30.411977786472399</v>
      </c>
      <c r="AA111">
        <v>41.673395732832162</v>
      </c>
      <c r="AB111">
        <v>57.70813680685729</v>
      </c>
      <c r="AC111">
        <v>74.276320427718957</v>
      </c>
      <c r="AD111">
        <v>86.587126032772446</v>
      </c>
      <c r="AE111">
        <v>93.676881473359515</v>
      </c>
      <c r="AF111">
        <v>97.175143554863936</v>
      </c>
      <c r="AG111">
        <v>98.769761877730048</v>
      </c>
      <c r="AH111">
        <v>99.470303553090645</v>
      </c>
      <c r="AI111">
        <v>99.773062686861465</v>
      </c>
      <c r="AJ111">
        <v>99.902981404704093</v>
      </c>
      <c r="AK111">
        <v>99.95856134180255</v>
      </c>
      <c r="AL111">
        <v>99.98230762759222</v>
      </c>
      <c r="AM111">
        <v>99.992447448163901</v>
      </c>
      <c r="AN111">
        <v>99.996776183617115</v>
      </c>
    </row>
    <row r="112" spans="17:40">
      <c r="Q112">
        <v>0.17350803052081615</v>
      </c>
      <c r="R112">
        <v>5.5193094225826966</v>
      </c>
      <c r="S112">
        <v>39.267827292399843</v>
      </c>
      <c r="T112">
        <v>17.350803052081616</v>
      </c>
      <c r="U112">
        <v>17.688497756827193</v>
      </c>
      <c r="V112">
        <v>18.362078956885526</v>
      </c>
      <c r="W112">
        <v>19.689215794598976</v>
      </c>
      <c r="X112">
        <v>22.241813070276152</v>
      </c>
      <c r="Y112">
        <v>26.931572891702938</v>
      </c>
      <c r="Z112">
        <v>34.864519076119706</v>
      </c>
      <c r="AA112">
        <v>46.576923321798994</v>
      </c>
      <c r="AB112">
        <v>60.808012144604184</v>
      </c>
      <c r="AC112">
        <v>74.516318677866565</v>
      </c>
      <c r="AD112">
        <v>85.065085096843077</v>
      </c>
      <c r="AE112">
        <v>91.865051153839758</v>
      </c>
      <c r="AF112">
        <v>95.76177864772724</v>
      </c>
      <c r="AG112">
        <v>97.845657254385969</v>
      </c>
      <c r="AH112">
        <v>98.918985686184897</v>
      </c>
      <c r="AI112">
        <v>99.461129590735993</v>
      </c>
      <c r="AJ112">
        <v>99.732269483116355</v>
      </c>
      <c r="AK112">
        <v>99.867201445912187</v>
      </c>
      <c r="AL112">
        <v>99.934183935061085</v>
      </c>
      <c r="AM112">
        <v>99.967394308504637</v>
      </c>
      <c r="AN112">
        <v>99.983850199770856</v>
      </c>
    </row>
    <row r="113" spans="17:40">
      <c r="Q113">
        <v>0.1819014900981967</v>
      </c>
      <c r="R113">
        <v>6.2813116424076343</v>
      </c>
      <c r="S113">
        <v>39.642209868433838</v>
      </c>
      <c r="T113">
        <v>18.19014900981967</v>
      </c>
      <c r="U113">
        <v>18.375030703719073</v>
      </c>
      <c r="V113">
        <v>18.78037055891004</v>
      </c>
      <c r="W113">
        <v>19.661400219680694</v>
      </c>
      <c r="X113">
        <v>21.540902379775236</v>
      </c>
      <c r="Y113">
        <v>25.395285140774952</v>
      </c>
      <c r="Z113">
        <v>32.696864703573212</v>
      </c>
      <c r="AA113">
        <v>44.658067683691108</v>
      </c>
      <c r="AB113">
        <v>60.256363714745909</v>
      </c>
      <c r="AC113">
        <v>75.503685869262867</v>
      </c>
      <c r="AD113">
        <v>86.738818311781728</v>
      </c>
      <c r="AE113">
        <v>93.411756411344072</v>
      </c>
      <c r="AF113">
        <v>96.879432207476086</v>
      </c>
      <c r="AG113">
        <v>98.55686618648069</v>
      </c>
      <c r="AH113">
        <v>99.340156496394911</v>
      </c>
      <c r="AI113">
        <v>99.699884622116059</v>
      </c>
      <c r="AJ113">
        <v>99.863827551437439</v>
      </c>
      <c r="AK113">
        <v>99.93828166033822</v>
      </c>
      <c r="AL113">
        <v>99.972040898187316</v>
      </c>
      <c r="AM113">
        <v>99.987337067552545</v>
      </c>
      <c r="AN113">
        <v>99.994265427989774</v>
      </c>
    </row>
    <row r="114" spans="17:40">
      <c r="Q114">
        <v>0.16776597662065162</v>
      </c>
      <c r="R114">
        <v>5.8983026753014274</v>
      </c>
      <c r="S114">
        <v>39.337026997150979</v>
      </c>
      <c r="T114">
        <v>16.776597662065164</v>
      </c>
      <c r="U114">
        <v>17.031470807848851</v>
      </c>
      <c r="V114">
        <v>17.565767876043861</v>
      </c>
      <c r="W114">
        <v>18.674162790040445</v>
      </c>
      <c r="X114">
        <v>20.924388428205511</v>
      </c>
      <c r="Y114">
        <v>25.298819449274056</v>
      </c>
      <c r="Z114">
        <v>33.128058073484866</v>
      </c>
      <c r="AA114">
        <v>45.268305555122375</v>
      </c>
      <c r="AB114">
        <v>60.460268753101907</v>
      </c>
      <c r="AC114">
        <v>75.092312604996408</v>
      </c>
      <c r="AD114">
        <v>86.031960120750924</v>
      </c>
      <c r="AE114">
        <v>92.760935588698814</v>
      </c>
      <c r="AF114">
        <v>96.415512601842352</v>
      </c>
      <c r="AG114">
        <v>98.26705989933626</v>
      </c>
      <c r="AH114">
        <v>99.172114330859486</v>
      </c>
      <c r="AI114">
        <v>99.606764782358155</v>
      </c>
      <c r="AJ114">
        <v>99.813732686691495</v>
      </c>
      <c r="AK114">
        <v>99.911884624084905</v>
      </c>
      <c r="AL114">
        <v>99.95834212884516</v>
      </c>
      <c r="AM114">
        <v>99.980311398805114</v>
      </c>
      <c r="AN114">
        <v>99.990695943657599</v>
      </c>
    </row>
    <row r="115" spans="17:40">
      <c r="Q115">
        <v>0.18472447117760379</v>
      </c>
      <c r="R115">
        <v>6.5697387312550681</v>
      </c>
      <c r="S115">
        <v>39.271537992355867</v>
      </c>
      <c r="T115">
        <v>18.472447117760378</v>
      </c>
      <c r="U115">
        <v>18.621924737203653</v>
      </c>
      <c r="V115">
        <v>18.964859057512236</v>
      </c>
      <c r="W115">
        <v>19.745477567017343</v>
      </c>
      <c r="X115">
        <v>21.491099308095869</v>
      </c>
      <c r="Y115">
        <v>25.244209033057054</v>
      </c>
      <c r="Z115">
        <v>32.6731430171425</v>
      </c>
      <c r="AA115">
        <v>45.23492232289631</v>
      </c>
      <c r="AB115">
        <v>61.720253189113571</v>
      </c>
      <c r="AC115">
        <v>77.41341228422182</v>
      </c>
      <c r="AD115">
        <v>88.394832714580446</v>
      </c>
      <c r="AE115">
        <v>94.531562098625344</v>
      </c>
      <c r="AF115">
        <v>97.537336663297594</v>
      </c>
      <c r="AG115">
        <v>98.914504597063313</v>
      </c>
      <c r="AH115">
        <v>99.52614312610973</v>
      </c>
      <c r="AI115">
        <v>99.794026024998473</v>
      </c>
      <c r="AJ115">
        <v>99.910634892807565</v>
      </c>
      <c r="AK115">
        <v>99.96125892273713</v>
      </c>
      <c r="AL115">
        <v>99.983211081775465</v>
      </c>
      <c r="AM115">
        <v>99.992725426443272</v>
      </c>
      <c r="AN115">
        <v>99.996848163512951</v>
      </c>
    </row>
    <row r="116" spans="17:40">
      <c r="Q116">
        <v>0.17201224224045422</v>
      </c>
      <c r="R116">
        <v>6.3151476803349649</v>
      </c>
      <c r="S116">
        <v>40.24147440930237</v>
      </c>
      <c r="T116">
        <v>17.201224224045422</v>
      </c>
      <c r="U116">
        <v>17.379622170603383</v>
      </c>
      <c r="V116">
        <v>17.767932706848526</v>
      </c>
      <c r="W116">
        <v>18.606339156871563</v>
      </c>
      <c r="X116">
        <v>20.385349310914012</v>
      </c>
      <c r="Y116">
        <v>24.024767115088519</v>
      </c>
      <c r="Z116">
        <v>30.943340013674238</v>
      </c>
      <c r="AA116">
        <v>42.432623600262588</v>
      </c>
      <c r="AB116">
        <v>57.814845042825148</v>
      </c>
      <c r="AC116">
        <v>73.395138988874308</v>
      </c>
      <c r="AD116">
        <v>85.296683645544704</v>
      </c>
      <c r="AE116">
        <v>92.5756761680734</v>
      </c>
      <c r="AF116">
        <v>96.439165815713608</v>
      </c>
      <c r="AG116">
        <v>98.336446630665549</v>
      </c>
      <c r="AH116">
        <v>99.23259176446831</v>
      </c>
      <c r="AI116">
        <v>99.648079500229912</v>
      </c>
      <c r="AJ116">
        <v>99.83905572760159</v>
      </c>
      <c r="AK116">
        <v>99.926487379058216</v>
      </c>
      <c r="AL116">
        <v>99.966441758155483</v>
      </c>
      <c r="AM116">
        <v>99.984684798620194</v>
      </c>
      <c r="AN116">
        <v>99.993011334053293</v>
      </c>
    </row>
    <row r="117" spans="17:40">
      <c r="Q117">
        <v>0.15540191627420497</v>
      </c>
      <c r="R117">
        <v>5.5239575985045839</v>
      </c>
      <c r="S117">
        <v>39.519770754436863</v>
      </c>
      <c r="T117">
        <v>15.540191627420496</v>
      </c>
      <c r="U117">
        <v>15.881051376097188</v>
      </c>
      <c r="V117">
        <v>16.558427910075636</v>
      </c>
      <c r="W117">
        <v>17.888461300462236</v>
      </c>
      <c r="X117">
        <v>20.439400770437487</v>
      </c>
      <c r="Y117">
        <v>25.118807111869756</v>
      </c>
      <c r="Z117">
        <v>33.040646085327921</v>
      </c>
      <c r="AA117">
        <v>44.789532887564505</v>
      </c>
      <c r="AB117">
        <v>59.192390360541467</v>
      </c>
      <c r="AC117">
        <v>73.236457156937178</v>
      </c>
      <c r="AD117">
        <v>84.184801070871544</v>
      </c>
      <c r="AE117">
        <v>91.323972315419894</v>
      </c>
      <c r="AF117">
        <v>95.452862186420234</v>
      </c>
      <c r="AG117">
        <v>97.676795740132931</v>
      </c>
      <c r="AH117">
        <v>98.828910605677976</v>
      </c>
      <c r="AI117">
        <v>99.413734268406103</v>
      </c>
      <c r="AJ117">
        <v>99.707527561269714</v>
      </c>
      <c r="AK117">
        <v>99.854347889594806</v>
      </c>
      <c r="AL117">
        <v>99.927528039635476</v>
      </c>
      <c r="AM117">
        <v>99.963955861562667</v>
      </c>
      <c r="AN117">
        <v>99.982077217114281</v>
      </c>
    </row>
    <row r="118" spans="17:40">
      <c r="Q118">
        <v>0.20677702818884081</v>
      </c>
      <c r="R118">
        <v>6.2542201142421794</v>
      </c>
      <c r="S118">
        <v>39.579946238588441</v>
      </c>
      <c r="T118">
        <v>20.677702818884079</v>
      </c>
      <c r="U118">
        <v>20.861153754802697</v>
      </c>
      <c r="V118">
        <v>21.262419096215606</v>
      </c>
      <c r="W118">
        <v>22.132427613324435</v>
      </c>
      <c r="X118">
        <v>23.983295449452278</v>
      </c>
      <c r="Y118">
        <v>27.766686597903234</v>
      </c>
      <c r="Z118">
        <v>34.905728182956551</v>
      </c>
      <c r="AA118">
        <v>46.54697717868823</v>
      </c>
      <c r="AB118">
        <v>61.657067589077229</v>
      </c>
      <c r="AC118">
        <v>76.373846126565624</v>
      </c>
      <c r="AD118">
        <v>87.199839801915431</v>
      </c>
      <c r="AE118">
        <v>93.630864391712777</v>
      </c>
      <c r="AF118">
        <v>96.977308308060586</v>
      </c>
      <c r="AG118">
        <v>98.599169319364009</v>
      </c>
      <c r="AH118">
        <v>99.358107991957084</v>
      </c>
      <c r="AI118">
        <v>99.707411601582663</v>
      </c>
      <c r="AJ118">
        <v>99.866952620888711</v>
      </c>
      <c r="AK118">
        <v>99.939566371156303</v>
      </c>
      <c r="AL118">
        <v>99.972563156204615</v>
      </c>
      <c r="AM118">
        <v>99.987546508904586</v>
      </c>
      <c r="AN118">
        <v>99.994347984397351</v>
      </c>
    </row>
    <row r="119" spans="17:40">
      <c r="Q119">
        <v>0.18532249394017897</v>
      </c>
      <c r="R119">
        <v>6.448922584417339</v>
      </c>
      <c r="S119">
        <v>40.24889973357228</v>
      </c>
      <c r="T119">
        <v>18.532249394017896</v>
      </c>
      <c r="U119">
        <v>18.690489433504688</v>
      </c>
      <c r="V119">
        <v>19.040856300641764</v>
      </c>
      <c r="W119">
        <v>19.810738649242875</v>
      </c>
      <c r="X119">
        <v>21.474517264107394</v>
      </c>
      <c r="Y119">
        <v>24.944202171862671</v>
      </c>
      <c r="Z119">
        <v>31.671036353840048</v>
      </c>
      <c r="AA119">
        <v>43.044409802561489</v>
      </c>
      <c r="AB119">
        <v>58.452681595780419</v>
      </c>
      <c r="AC119">
        <v>74.077633450638885</v>
      </c>
      <c r="AD119">
        <v>85.895807516475557</v>
      </c>
      <c r="AE119">
        <v>93.003129877821181</v>
      </c>
      <c r="AF119">
        <v>96.703869989774688</v>
      </c>
      <c r="AG119">
        <v>98.486938107769788</v>
      </c>
      <c r="AH119">
        <v>99.313893083947164</v>
      </c>
      <c r="AI119">
        <v>99.690626736656839</v>
      </c>
      <c r="AJ119">
        <v>99.860855885403495</v>
      </c>
      <c r="AK119">
        <v>99.937490394007739</v>
      </c>
      <c r="AL119">
        <v>99.971932501218177</v>
      </c>
      <c r="AM119">
        <v>99.987400317748836</v>
      </c>
      <c r="AN119">
        <v>99.994344511931004</v>
      </c>
    </row>
    <row r="120" spans="17:40">
      <c r="Q120">
        <v>0.14709484426143538</v>
      </c>
      <c r="R120">
        <v>5.6188896789481984</v>
      </c>
      <c r="S120">
        <v>39.076708477086797</v>
      </c>
      <c r="T120">
        <v>14.709484426143538</v>
      </c>
      <c r="U120">
        <v>15.035096957008792</v>
      </c>
      <c r="V120">
        <v>15.695621990975173</v>
      </c>
      <c r="W120">
        <v>17.019549743952687</v>
      </c>
      <c r="X120">
        <v>19.610460661024796</v>
      </c>
      <c r="Y120">
        <v>24.45152840356441</v>
      </c>
      <c r="Z120">
        <v>32.761480929702465</v>
      </c>
      <c r="AA120">
        <v>45.144622812403945</v>
      </c>
      <c r="AB120">
        <v>60.191020525237391</v>
      </c>
      <c r="AC120">
        <v>74.529214537722297</v>
      </c>
      <c r="AD120">
        <v>85.354744183641216</v>
      </c>
      <c r="AE120">
        <v>92.177763002779528</v>
      </c>
      <c r="AF120">
        <v>96.001173606281696</v>
      </c>
      <c r="AG120">
        <v>98.003714528254619</v>
      </c>
      <c r="AH120">
        <v>99.015517135754934</v>
      </c>
      <c r="AI120">
        <v>99.517454882719676</v>
      </c>
      <c r="AJ120">
        <v>99.764193256949994</v>
      </c>
      <c r="AK120">
        <v>99.884938168710917</v>
      </c>
      <c r="AL120">
        <v>99.943896246756026</v>
      </c>
      <c r="AM120">
        <v>99.97265366677658</v>
      </c>
      <c r="AN120">
        <v>99.986673028746637</v>
      </c>
    </row>
    <row r="121" spans="17:40">
      <c r="Q121">
        <v>0.14370854786555046</v>
      </c>
      <c r="R121">
        <v>5.8986132103606002</v>
      </c>
      <c r="S121">
        <v>37.982006477654757</v>
      </c>
      <c r="T121">
        <v>14.370854786555046</v>
      </c>
      <c r="U121">
        <v>14.646463500773955</v>
      </c>
      <c r="V121">
        <v>15.239518337519979</v>
      </c>
      <c r="W121">
        <v>16.500724657636468</v>
      </c>
      <c r="X121">
        <v>19.116980307629959</v>
      </c>
      <c r="Y121">
        <v>24.274820523897763</v>
      </c>
      <c r="Z121">
        <v>33.494171249787328</v>
      </c>
      <c r="AA121">
        <v>47.412134083825372</v>
      </c>
      <c r="AB121">
        <v>63.85543657443845</v>
      </c>
      <c r="AC121">
        <v>78.48186373128371</v>
      </c>
      <c r="AD121">
        <v>88.55224230987028</v>
      </c>
      <c r="AE121">
        <v>94.325354384998235</v>
      </c>
      <c r="AF121">
        <v>97.292986564062616</v>
      </c>
      <c r="AG121">
        <v>98.733173033334893</v>
      </c>
      <c r="AH121">
        <v>99.412563423198065</v>
      </c>
      <c r="AI121">
        <v>99.728769672282155</v>
      </c>
      <c r="AJ121">
        <v>99.875017398752433</v>
      </c>
      <c r="AK121">
        <v>99.942461181051158</v>
      </c>
      <c r="AL121">
        <v>99.973521826691155</v>
      </c>
      <c r="AM121">
        <v>99.987817673269831</v>
      </c>
      <c r="AN121">
        <v>99.994395544611535</v>
      </c>
    </row>
    <row r="122" spans="17:40">
      <c r="Q122">
        <v>0.18980074958723064</v>
      </c>
      <c r="R122">
        <v>6.5949515706437571</v>
      </c>
      <c r="S122">
        <v>39.644603584338142</v>
      </c>
      <c r="T122">
        <v>18.980074958723065</v>
      </c>
      <c r="U122">
        <v>19.123730874000561</v>
      </c>
      <c r="V122">
        <v>19.451838011070816</v>
      </c>
      <c r="W122">
        <v>20.195626795994865</v>
      </c>
      <c r="X122">
        <v>21.853427394941985</v>
      </c>
      <c r="Y122">
        <v>25.412994142194805</v>
      </c>
      <c r="Z122">
        <v>32.478711976164846</v>
      </c>
      <c r="AA122">
        <v>44.547019681164294</v>
      </c>
      <c r="AB122">
        <v>60.688770789023451</v>
      </c>
      <c r="AC122">
        <v>76.44249878382432</v>
      </c>
      <c r="AD122">
        <v>87.734627598216434</v>
      </c>
      <c r="AE122">
        <v>94.16274382650596</v>
      </c>
      <c r="AF122">
        <v>97.351533357018269</v>
      </c>
      <c r="AG122">
        <v>98.825516306603362</v>
      </c>
      <c r="AH122">
        <v>99.484553492266286</v>
      </c>
      <c r="AI122">
        <v>99.774827060635147</v>
      </c>
      <c r="AJ122">
        <v>99.901832202459161</v>
      </c>
      <c r="AK122">
        <v>99.957240015675737</v>
      </c>
      <c r="AL122">
        <v>99.981381767430676</v>
      </c>
      <c r="AM122">
        <v>99.99189475083395</v>
      </c>
      <c r="AN122">
        <v>99.996471724358884</v>
      </c>
    </row>
    <row r="123" spans="17:40">
      <c r="Q123">
        <v>0.17642574447655673</v>
      </c>
      <c r="R123">
        <v>5.3992225137170822</v>
      </c>
      <c r="S123">
        <v>39.554933173870417</v>
      </c>
      <c r="T123">
        <v>17.642574447655672</v>
      </c>
      <c r="U123">
        <v>18.006985177396693</v>
      </c>
      <c r="V123">
        <v>18.718663590933165</v>
      </c>
      <c r="W123">
        <v>20.091144810677594</v>
      </c>
      <c r="X123">
        <v>22.67483821355621</v>
      </c>
      <c r="Y123">
        <v>27.324674044552992</v>
      </c>
      <c r="Z123">
        <v>35.052920656252375</v>
      </c>
      <c r="AA123">
        <v>46.343600112075549</v>
      </c>
      <c r="AB123">
        <v>60.077238085208371</v>
      </c>
      <c r="AC123">
        <v>73.499438205442246</v>
      </c>
      <c r="AD123">
        <v>84.086470069969849</v>
      </c>
      <c r="AE123">
        <v>91.112439659681826</v>
      </c>
      <c r="AF123">
        <v>95.256587285622913</v>
      </c>
      <c r="AG123">
        <v>97.532932845843078</v>
      </c>
      <c r="AH123">
        <v>98.734593586556912</v>
      </c>
      <c r="AI123">
        <v>99.355647267343755</v>
      </c>
      <c r="AJ123">
        <v>99.673114656887776</v>
      </c>
      <c r="AK123">
        <v>99.834483804592566</v>
      </c>
      <c r="AL123">
        <v>99.916272925274313</v>
      </c>
      <c r="AM123">
        <v>99.957667022908353</v>
      </c>
      <c r="AN123">
        <v>99.978601458074735</v>
      </c>
    </row>
    <row r="124" spans="17:40">
      <c r="Q124">
        <v>0.20721066088900461</v>
      </c>
      <c r="R124">
        <v>7.091161766361922</v>
      </c>
      <c r="S124">
        <v>39.265006347297081</v>
      </c>
      <c r="T124">
        <v>20.721066088900461</v>
      </c>
      <c r="U124">
        <v>20.817839374181744</v>
      </c>
      <c r="V124">
        <v>21.055568100568209</v>
      </c>
      <c r="W124">
        <v>21.635976273801582</v>
      </c>
      <c r="X124">
        <v>23.03197440906035</v>
      </c>
      <c r="Y124">
        <v>26.272104337421215</v>
      </c>
      <c r="Z124">
        <v>33.208527418949544</v>
      </c>
      <c r="AA124">
        <v>45.790332581047757</v>
      </c>
      <c r="AB124">
        <v>62.9895524985847</v>
      </c>
      <c r="AC124">
        <v>79.239087155902723</v>
      </c>
      <c r="AD124">
        <v>90.033771041198548</v>
      </c>
      <c r="AE124">
        <v>95.634022078884968</v>
      </c>
      <c r="AF124">
        <v>98.170354231079742</v>
      </c>
      <c r="AG124">
        <v>99.248029454457537</v>
      </c>
      <c r="AH124">
        <v>99.693456034889408</v>
      </c>
      <c r="AI124">
        <v>99.875454175045604</v>
      </c>
      <c r="AJ124">
        <v>99.949467328907545</v>
      </c>
      <c r="AK124">
        <v>99.979508474904421</v>
      </c>
      <c r="AL124">
        <v>99.991692343979224</v>
      </c>
      <c r="AM124">
        <v>99.996632224988716</v>
      </c>
      <c r="AN124">
        <v>99.998634814851016</v>
      </c>
    </row>
    <row r="125" spans="17:40">
      <c r="Q125">
        <v>0.15672088074920318</v>
      </c>
      <c r="R125">
        <v>5.959312361413275</v>
      </c>
      <c r="S125">
        <v>39.087210458517163</v>
      </c>
      <c r="T125">
        <v>15.672088074920318</v>
      </c>
      <c r="U125">
        <v>15.920884678153833</v>
      </c>
      <c r="V125">
        <v>16.44919688903855</v>
      </c>
      <c r="W125">
        <v>17.559420529873663</v>
      </c>
      <c r="X125">
        <v>19.842243916541083</v>
      </c>
      <c r="Y125">
        <v>24.332855987460452</v>
      </c>
      <c r="Z125">
        <v>32.444145450432138</v>
      </c>
      <c r="AA125">
        <v>45.065232650874663</v>
      </c>
      <c r="AB125">
        <v>60.772259572336608</v>
      </c>
      <c r="AC125">
        <v>75.677134937788907</v>
      </c>
      <c r="AD125">
        <v>86.594045008527104</v>
      </c>
      <c r="AE125">
        <v>93.16702070846766</v>
      </c>
      <c r="AF125">
        <v>96.668183342049815</v>
      </c>
      <c r="AG125">
        <v>98.412035933030168</v>
      </c>
      <c r="AH125">
        <v>99.251577707147746</v>
      </c>
      <c r="AI125">
        <v>99.649138812192518</v>
      </c>
      <c r="AJ125">
        <v>99.835929374123765</v>
      </c>
      <c r="AK125">
        <v>99.923367375170642</v>
      </c>
      <c r="AL125">
        <v>99.964226881130998</v>
      </c>
      <c r="AM125">
        <v>99.983304942652552</v>
      </c>
      <c r="AN125">
        <v>99.992209474701667</v>
      </c>
    </row>
    <row r="126" spans="17:40">
      <c r="Q126">
        <v>0.16982198771104595</v>
      </c>
      <c r="R126">
        <v>5.6867566534507814</v>
      </c>
      <c r="S126">
        <v>39.298440121275895</v>
      </c>
      <c r="T126">
        <v>16.982198771104596</v>
      </c>
      <c r="U126">
        <v>17.280983455651242</v>
      </c>
      <c r="V126">
        <v>17.890252244558202</v>
      </c>
      <c r="W126">
        <v>19.118482989791545</v>
      </c>
      <c r="X126">
        <v>21.538232666079125</v>
      </c>
      <c r="Y126">
        <v>26.096633208985388</v>
      </c>
      <c r="Z126">
        <v>34.001841587269382</v>
      </c>
      <c r="AA126">
        <v>45.926831592905863</v>
      </c>
      <c r="AB126">
        <v>60.603093065512049</v>
      </c>
      <c r="AC126">
        <v>74.738741043045763</v>
      </c>
      <c r="AD126">
        <v>85.479888144403859</v>
      </c>
      <c r="AE126">
        <v>92.262720361711828</v>
      </c>
      <c r="AF126">
        <v>96.058628045772053</v>
      </c>
      <c r="AG126">
        <v>98.040554750017947</v>
      </c>
      <c r="AH126">
        <v>99.037947320123877</v>
      </c>
      <c r="AI126">
        <v>99.530579155367874</v>
      </c>
      <c r="AJ126">
        <v>99.771651904753838</v>
      </c>
      <c r="AK126">
        <v>99.889086659304013</v>
      </c>
      <c r="AL126">
        <v>99.946166259046251</v>
      </c>
      <c r="AM126">
        <v>99.973880069964153</v>
      </c>
      <c r="AN126">
        <v>99.987328879120568</v>
      </c>
    </row>
    <row r="127" spans="17:40">
      <c r="Q127">
        <v>0.18948451999368512</v>
      </c>
      <c r="R127">
        <v>6.2145179315339414</v>
      </c>
      <c r="S127">
        <v>39.118468585400166</v>
      </c>
      <c r="T127">
        <v>18.948451999368512</v>
      </c>
      <c r="U127">
        <v>19.145006715028316</v>
      </c>
      <c r="V127">
        <v>19.576598796628911</v>
      </c>
      <c r="W127">
        <v>20.515495837621252</v>
      </c>
      <c r="X127">
        <v>22.517244152495188</v>
      </c>
      <c r="Y127">
        <v>26.607474020136934</v>
      </c>
      <c r="Z127">
        <v>34.284283812850816</v>
      </c>
      <c r="AA127">
        <v>46.636436383842806</v>
      </c>
      <c r="AB127">
        <v>62.312566088290154</v>
      </c>
      <c r="AC127">
        <v>77.160157487131443</v>
      </c>
      <c r="AD127">
        <v>87.798075661128095</v>
      </c>
      <c r="AE127">
        <v>93.991272809993873</v>
      </c>
      <c r="AF127">
        <v>97.16996082014731</v>
      </c>
      <c r="AG127">
        <v>98.69623671025181</v>
      </c>
      <c r="AH127">
        <v>99.405614569693782</v>
      </c>
      <c r="AI127">
        <v>99.73032235662501</v>
      </c>
      <c r="AJ127">
        <v>99.877913618907044</v>
      </c>
      <c r="AK127">
        <v>99.944785095035044</v>
      </c>
      <c r="AL127">
        <v>99.975039727772241</v>
      </c>
      <c r="AM127">
        <v>99.988718843997475</v>
      </c>
      <c r="AN127">
        <v>99.994901789144137</v>
      </c>
    </row>
    <row r="128" spans="17:40">
      <c r="Q128">
        <v>0.1815142103657536</v>
      </c>
      <c r="R128">
        <v>6.2373416661522443</v>
      </c>
      <c r="S128">
        <v>39.32530686409941</v>
      </c>
      <c r="T128">
        <v>18.151421036575361</v>
      </c>
      <c r="U128">
        <v>18.344981260104515</v>
      </c>
      <c r="V128">
        <v>18.769540815160354</v>
      </c>
      <c r="W128">
        <v>19.692382531510148</v>
      </c>
      <c r="X128">
        <v>21.659407628570033</v>
      </c>
      <c r="Y128">
        <v>25.682491097614157</v>
      </c>
      <c r="Z128">
        <v>33.257597974303913</v>
      </c>
      <c r="AA128">
        <v>45.528620072228208</v>
      </c>
      <c r="AB128">
        <v>61.267380249395067</v>
      </c>
      <c r="AC128">
        <v>76.362115209104786</v>
      </c>
      <c r="AD128">
        <v>87.30045649660272</v>
      </c>
      <c r="AE128">
        <v>93.721557630368963</v>
      </c>
      <c r="AF128">
        <v>97.034933042532657</v>
      </c>
      <c r="AG128">
        <v>98.63131528821485</v>
      </c>
      <c r="AH128">
        <v>99.375006480564451</v>
      </c>
      <c r="AI128">
        <v>99.716027178312146</v>
      </c>
      <c r="AJ128">
        <v>99.871268088834569</v>
      </c>
      <c r="AK128">
        <v>99.941703174763276</v>
      </c>
      <c r="AL128">
        <v>99.973612440056002</v>
      </c>
      <c r="AM128">
        <v>99.988058441453731</v>
      </c>
      <c r="AN128">
        <v>99.994596428542494</v>
      </c>
    </row>
    <row r="129" spans="17:40">
      <c r="Q129">
        <v>0.17356864387582824</v>
      </c>
      <c r="R129">
        <v>6.1990536226844171</v>
      </c>
      <c r="S129">
        <v>39.123035909516489</v>
      </c>
      <c r="T129">
        <v>17.356864387582824</v>
      </c>
      <c r="U129">
        <v>17.559635139376688</v>
      </c>
      <c r="V129">
        <v>18.003920386972975</v>
      </c>
      <c r="W129">
        <v>18.968298237265497</v>
      </c>
      <c r="X129">
        <v>21.019665345899035</v>
      </c>
      <c r="Y129">
        <v>25.201360836151043</v>
      </c>
      <c r="Z129">
        <v>33.031577566849847</v>
      </c>
      <c r="AA129">
        <v>45.606313172736826</v>
      </c>
      <c r="AB129">
        <v>61.55017290141376</v>
      </c>
      <c r="AC129">
        <v>76.65908353358131</v>
      </c>
      <c r="AD129">
        <v>87.503382977775573</v>
      </c>
      <c r="AE129">
        <v>93.831923951411127</v>
      </c>
      <c r="AF129">
        <v>97.088276958343442</v>
      </c>
      <c r="AG129">
        <v>98.655636698815513</v>
      </c>
      <c r="AH129">
        <v>99.385783650313485</v>
      </c>
      <c r="AI129">
        <v>99.720734538802645</v>
      </c>
      <c r="AJ129">
        <v>99.873308037414631</v>
      </c>
      <c r="AK129">
        <v>99.942582736520379</v>
      </c>
      <c r="AL129">
        <v>99.97399020043261</v>
      </c>
      <c r="AM129">
        <v>99.988220106349004</v>
      </c>
      <c r="AN129">
        <v>99.994665362730814</v>
      </c>
    </row>
    <row r="130" spans="17:40">
      <c r="Q130">
        <v>0.17509745925827944</v>
      </c>
      <c r="R130">
        <v>6.0554132891528329</v>
      </c>
      <c r="S130">
        <v>39.300158039221742</v>
      </c>
      <c r="T130">
        <v>17.509745925827943</v>
      </c>
      <c r="U130">
        <v>17.7341883872548</v>
      </c>
      <c r="V130">
        <v>18.214982437599616</v>
      </c>
      <c r="W130">
        <v>19.234856667262047</v>
      </c>
      <c r="X130">
        <v>21.35386755902698</v>
      </c>
      <c r="Y130">
        <v>25.57299566237818</v>
      </c>
      <c r="Z130">
        <v>33.303875014809016</v>
      </c>
      <c r="AA130">
        <v>45.528847093706581</v>
      </c>
      <c r="AB130">
        <v>60.981442536479172</v>
      </c>
      <c r="AC130">
        <v>75.809042860078961</v>
      </c>
      <c r="AD130">
        <v>86.716108592400914</v>
      </c>
      <c r="AE130">
        <v>93.271174755938361</v>
      </c>
      <c r="AF130">
        <v>96.743366115670497</v>
      </c>
      <c r="AG130">
        <v>98.460168960740063</v>
      </c>
      <c r="AH130">
        <v>99.280125848687788</v>
      </c>
      <c r="AI130">
        <v>99.6652585491195</v>
      </c>
      <c r="AJ130">
        <v>99.844735548588503</v>
      </c>
      <c r="AK130">
        <v>99.928067132009218</v>
      </c>
      <c r="AL130">
        <v>99.966692086509227</v>
      </c>
      <c r="AM130">
        <v>99.984580919935695</v>
      </c>
      <c r="AN130">
        <v>99.992862945415084</v>
      </c>
    </row>
    <row r="131" spans="17:40">
      <c r="Q131">
        <v>0.19029690660536619</v>
      </c>
      <c r="R131">
        <v>6.7853723851385368</v>
      </c>
      <c r="S131">
        <v>39.769416788766875</v>
      </c>
      <c r="T131">
        <v>19.02969066053662</v>
      </c>
      <c r="U131">
        <v>19.152897992201069</v>
      </c>
      <c r="V131">
        <v>19.440584182757544</v>
      </c>
      <c r="W131">
        <v>20.107776475060625</v>
      </c>
      <c r="X131">
        <v>21.631025228095563</v>
      </c>
      <c r="Y131">
        <v>24.98756309463786</v>
      </c>
      <c r="Z131">
        <v>31.838908687181721</v>
      </c>
      <c r="AA131">
        <v>43.870560589793619</v>
      </c>
      <c r="AB131">
        <v>60.312001462840691</v>
      </c>
      <c r="AC131">
        <v>76.480489345754847</v>
      </c>
      <c r="AD131">
        <v>87.976309349736411</v>
      </c>
      <c r="AE131">
        <v>94.400048471163743</v>
      </c>
      <c r="AF131">
        <v>97.515372874579725</v>
      </c>
      <c r="AG131">
        <v>98.922352331605154</v>
      </c>
      <c r="AH131">
        <v>99.537287736263295</v>
      </c>
      <c r="AI131">
        <v>99.802191885675072</v>
      </c>
      <c r="AJ131">
        <v>99.915596437012894</v>
      </c>
      <c r="AK131">
        <v>99.964014427075384</v>
      </c>
      <c r="AL131">
        <v>99.98466276304012</v>
      </c>
      <c r="AM131">
        <v>99.993464146122733</v>
      </c>
      <c r="AN131">
        <v>99.997214966158225</v>
      </c>
    </row>
    <row r="132" spans="17:40">
      <c r="Q132">
        <v>0.18356340343462069</v>
      </c>
      <c r="R132">
        <v>6.4832098833489029</v>
      </c>
      <c r="S132">
        <v>39.954650892339913</v>
      </c>
      <c r="T132">
        <v>18.356340343462069</v>
      </c>
      <c r="U132">
        <v>18.512421016917425</v>
      </c>
      <c r="V132">
        <v>18.861565790491298</v>
      </c>
      <c r="W132">
        <v>19.636606746128095</v>
      </c>
      <c r="X132">
        <v>21.32809868507664</v>
      </c>
      <c r="Y132">
        <v>24.886711188937667</v>
      </c>
      <c r="Z132">
        <v>31.827698731918673</v>
      </c>
      <c r="AA132">
        <v>43.565828287396918</v>
      </c>
      <c r="AB132">
        <v>59.328593104451457</v>
      </c>
      <c r="AC132">
        <v>75.028279162150909</v>
      </c>
      <c r="AD132">
        <v>86.63805319606881</v>
      </c>
      <c r="AE132">
        <v>93.470740005668816</v>
      </c>
      <c r="AF132">
        <v>96.964541894904329</v>
      </c>
      <c r="AG132">
        <v>98.623027724359716</v>
      </c>
      <c r="AH132">
        <v>99.382472407323789</v>
      </c>
      <c r="AI132">
        <v>99.724494260808868</v>
      </c>
      <c r="AJ132">
        <v>99.877371238249665</v>
      </c>
      <c r="AK132">
        <v>99.945474181890589</v>
      </c>
      <c r="AL132">
        <v>99.975766792372994</v>
      </c>
      <c r="AM132">
        <v>99.989232120667637</v>
      </c>
      <c r="AN132">
        <v>99.995215795803176</v>
      </c>
    </row>
    <row r="133" spans="17:40">
      <c r="Q133">
        <v>0.1790912384544186</v>
      </c>
      <c r="R133">
        <v>6.9579774432798454</v>
      </c>
      <c r="S133">
        <v>39.841284221399874</v>
      </c>
      <c r="T133">
        <v>17.909123845441862</v>
      </c>
      <c r="U133">
        <v>18.017958514413905</v>
      </c>
      <c r="V133">
        <v>18.277403735447791</v>
      </c>
      <c r="W133">
        <v>18.892044767965405</v>
      </c>
      <c r="X133">
        <v>20.326946002809343</v>
      </c>
      <c r="Y133">
        <v>23.564984907911686</v>
      </c>
      <c r="Z133">
        <v>30.343910081809355</v>
      </c>
      <c r="AA133">
        <v>42.545668232908959</v>
      </c>
      <c r="AB133">
        <v>59.523918543780951</v>
      </c>
      <c r="AC133">
        <v>76.296813749107855</v>
      </c>
      <c r="AD133">
        <v>88.102570936286014</v>
      </c>
      <c r="AE133">
        <v>94.573985472698709</v>
      </c>
      <c r="AF133">
        <v>97.643423253121853</v>
      </c>
      <c r="AG133">
        <v>98.999157771418922</v>
      </c>
      <c r="AH133">
        <v>99.579054179008281</v>
      </c>
      <c r="AI133">
        <v>99.823683592888486</v>
      </c>
      <c r="AJ133">
        <v>99.92627672040733</v>
      </c>
      <c r="AK133">
        <v>99.969196470042348</v>
      </c>
      <c r="AL133">
        <v>99.987133389149193</v>
      </c>
      <c r="AM133">
        <v>99.994626309827467</v>
      </c>
      <c r="AN133">
        <v>99.997755818313138</v>
      </c>
    </row>
    <row r="134" spans="17:40">
      <c r="Q134">
        <v>0.16532134021889552</v>
      </c>
      <c r="R134">
        <v>6.0485878773995339</v>
      </c>
      <c r="S134">
        <v>39.250057557511326</v>
      </c>
      <c r="T134">
        <v>16.532134021889551</v>
      </c>
      <c r="U134">
        <v>16.760839538505813</v>
      </c>
      <c r="V134">
        <v>17.250791608463373</v>
      </c>
      <c r="W134">
        <v>18.29007298907224</v>
      </c>
      <c r="X134">
        <v>20.449045498537739</v>
      </c>
      <c r="Y134">
        <v>24.745752372558453</v>
      </c>
      <c r="Z134">
        <v>32.610989649780066</v>
      </c>
      <c r="AA134">
        <v>45.026547601892794</v>
      </c>
      <c r="AB134">
        <v>60.680333953252777</v>
      </c>
      <c r="AC134">
        <v>75.65823322850855</v>
      </c>
      <c r="AD134">
        <v>86.64843517101211</v>
      </c>
      <c r="AE134">
        <v>93.241876286140311</v>
      </c>
      <c r="AF134">
        <v>96.730653873311638</v>
      </c>
      <c r="AG134">
        <v>98.454593962802761</v>
      </c>
      <c r="AH134">
        <v>99.277660592843176</v>
      </c>
      <c r="AI134">
        <v>99.664163474615435</v>
      </c>
      <c r="AJ134">
        <v>99.844248208291418</v>
      </c>
      <c r="AK134">
        <v>99.927850190733835</v>
      </c>
      <c r="AL134">
        <v>99.966595573814772</v>
      </c>
      <c r="AM134">
        <v>99.98453803234078</v>
      </c>
      <c r="AN134">
        <v>99.992843915468001</v>
      </c>
    </row>
    <row r="135" spans="17:40">
      <c r="Q135">
        <v>0.18185735309462334</v>
      </c>
      <c r="R135">
        <v>6.5547224678510574</v>
      </c>
      <c r="S135">
        <v>39.827861857464022</v>
      </c>
      <c r="T135">
        <v>18.185735309462334</v>
      </c>
      <c r="U135">
        <v>18.334392705314045</v>
      </c>
      <c r="V135">
        <v>18.670886021867261</v>
      </c>
      <c r="W135">
        <v>19.426848965504512</v>
      </c>
      <c r="X135">
        <v>21.09686875437858</v>
      </c>
      <c r="Y135">
        <v>24.652940306573829</v>
      </c>
      <c r="Z135">
        <v>31.665684737565204</v>
      </c>
      <c r="AA135">
        <v>43.615344648304543</v>
      </c>
      <c r="AB135">
        <v>59.673089747161711</v>
      </c>
      <c r="AC135">
        <v>75.53691165441964</v>
      </c>
      <c r="AD135">
        <v>87.09581132037934</v>
      </c>
      <c r="AE135">
        <v>93.783856174725472</v>
      </c>
      <c r="AF135">
        <v>97.148768900170097</v>
      </c>
      <c r="AG135">
        <v>98.722915696417047</v>
      </c>
      <c r="AH135">
        <v>99.434203948087927</v>
      </c>
      <c r="AI135">
        <v>99.750556445532922</v>
      </c>
      <c r="AJ135">
        <v>99.890265910816453</v>
      </c>
      <c r="AK135">
        <v>99.951772472747095</v>
      </c>
      <c r="AL135">
        <v>99.978813194535206</v>
      </c>
      <c r="AM135">
        <v>99.990694160540798</v>
      </c>
      <c r="AN135">
        <v>99.995912946627968</v>
      </c>
    </row>
    <row r="136" spans="17:40">
      <c r="Q136">
        <v>0.1888623620951965</v>
      </c>
      <c r="R136">
        <v>6.7902572803126988</v>
      </c>
      <c r="S136">
        <v>39.288523477260441</v>
      </c>
      <c r="T136">
        <v>18.886236209519648</v>
      </c>
      <c r="U136">
        <v>19.011437849772523</v>
      </c>
      <c r="V136">
        <v>19.306999517887398</v>
      </c>
      <c r="W136">
        <v>19.99980647080524</v>
      </c>
      <c r="X136">
        <v>21.597174063506976</v>
      </c>
      <c r="Y136">
        <v>25.143979353520219</v>
      </c>
      <c r="Z136">
        <v>32.400763443454458</v>
      </c>
      <c r="AA136">
        <v>45.04331594389884</v>
      </c>
      <c r="AB136">
        <v>61.93614869682812</v>
      </c>
      <c r="AC136">
        <v>77.990417833077785</v>
      </c>
      <c r="AD136">
        <v>88.999954881997724</v>
      </c>
      <c r="AE136">
        <v>94.97027915998359</v>
      </c>
      <c r="AF136">
        <v>97.801650901527211</v>
      </c>
      <c r="AG136">
        <v>99.05885567246419</v>
      </c>
      <c r="AH136">
        <v>99.600716366754256</v>
      </c>
      <c r="AI136">
        <v>99.831258454615181</v>
      </c>
      <c r="AJ136">
        <v>99.928805293188404</v>
      </c>
      <c r="AK136">
        <v>99.969982723541591</v>
      </c>
      <c r="AL136">
        <v>99.987347760624218</v>
      </c>
      <c r="AM136">
        <v>99.994667758963203</v>
      </c>
      <c r="AN136">
        <v>99.997752863295574</v>
      </c>
    </row>
    <row r="137" spans="17:40">
      <c r="Q137">
        <v>0.19585004267012723</v>
      </c>
      <c r="R137">
        <v>6.3596919634136713</v>
      </c>
      <c r="S137">
        <v>39.397845796076382</v>
      </c>
      <c r="T137">
        <v>19.585004267012724</v>
      </c>
      <c r="U137">
        <v>19.757626573893749</v>
      </c>
      <c r="V137">
        <v>20.141867088501904</v>
      </c>
      <c r="W137">
        <v>20.989887295562774</v>
      </c>
      <c r="X137">
        <v>22.826755258308669</v>
      </c>
      <c r="Y137">
        <v>26.649058018276929</v>
      </c>
      <c r="Z137">
        <v>33.978453359581493</v>
      </c>
      <c r="AA137">
        <v>46.059431577326819</v>
      </c>
      <c r="AB137">
        <v>61.748291233972999</v>
      </c>
      <c r="AC137">
        <v>76.84421087895727</v>
      </c>
      <c r="AD137">
        <v>87.712967609188297</v>
      </c>
      <c r="AE137">
        <v>94.012370123460002</v>
      </c>
      <c r="AF137">
        <v>97.213953605921134</v>
      </c>
      <c r="AG137">
        <v>98.732744840954624</v>
      </c>
      <c r="AH137">
        <v>99.429651180546585</v>
      </c>
      <c r="AI137">
        <v>99.744540046982436</v>
      </c>
      <c r="AJ137">
        <v>99.885827326014834</v>
      </c>
      <c r="AK137">
        <v>99.949022433933735</v>
      </c>
      <c r="AL137">
        <v>99.977248647894186</v>
      </c>
      <c r="AM137">
        <v>99.989848013714024</v>
      </c>
      <c r="AN137">
        <v>99.995470427586142</v>
      </c>
    </row>
    <row r="138" spans="17:40">
      <c r="Q138">
        <v>0.13508265911767936</v>
      </c>
      <c r="R138">
        <v>5.59884237054791</v>
      </c>
      <c r="S138">
        <v>38.60525407140581</v>
      </c>
      <c r="T138">
        <v>13.508265911767936</v>
      </c>
      <c r="U138">
        <v>13.849208710746156</v>
      </c>
      <c r="V138">
        <v>14.544824713153485</v>
      </c>
      <c r="W138">
        <v>15.94631892496732</v>
      </c>
      <c r="X138">
        <v>18.699718650563216</v>
      </c>
      <c r="Y138">
        <v>23.850841556135734</v>
      </c>
      <c r="Z138">
        <v>32.661306488569885</v>
      </c>
      <c r="AA138">
        <v>45.647395024748469</v>
      </c>
      <c r="AB138">
        <v>61.127666245924317</v>
      </c>
      <c r="AC138">
        <v>75.523395070839655</v>
      </c>
      <c r="AD138">
        <v>86.130240637467409</v>
      </c>
      <c r="AE138">
        <v>92.680358824782019</v>
      </c>
      <c r="AF138">
        <v>96.294273313718335</v>
      </c>
      <c r="AG138">
        <v>98.165081234615243</v>
      </c>
      <c r="AH138">
        <v>99.101635212740234</v>
      </c>
      <c r="AI138">
        <v>99.562626498288694</v>
      </c>
      <c r="AJ138">
        <v>99.78764714697121</v>
      </c>
      <c r="AK138">
        <v>99.897036796152378</v>
      </c>
      <c r="AL138">
        <v>99.950108851553537</v>
      </c>
      <c r="AM138">
        <v>99.975832709406561</v>
      </c>
      <c r="AN138">
        <v>99.988295144836925</v>
      </c>
    </row>
    <row r="139" spans="17:40">
      <c r="Q139">
        <v>0.13251112455654609</v>
      </c>
      <c r="R139">
        <v>5.9272663334552123</v>
      </c>
      <c r="S139">
        <v>38.187386006751225</v>
      </c>
      <c r="T139">
        <v>13.25111245565461</v>
      </c>
      <c r="U139">
        <v>13.522229469747208</v>
      </c>
      <c r="V139">
        <v>14.105545234176308</v>
      </c>
      <c r="W139">
        <v>15.346313936284298</v>
      </c>
      <c r="X139">
        <v>17.922605388976052</v>
      </c>
      <c r="Y139">
        <v>23.013668409489803</v>
      </c>
      <c r="Z139">
        <v>32.157579099881715</v>
      </c>
      <c r="AA139">
        <v>46.074884599885927</v>
      </c>
      <c r="AB139">
        <v>62.701157532061956</v>
      </c>
      <c r="AC139">
        <v>77.66484276798414</v>
      </c>
      <c r="AD139">
        <v>88.067194055210223</v>
      </c>
      <c r="AE139">
        <v>94.069234942267556</v>
      </c>
      <c r="AF139">
        <v>97.166319220898657</v>
      </c>
      <c r="AG139">
        <v>98.672573858930093</v>
      </c>
      <c r="AH139">
        <v>99.384033518915956</v>
      </c>
      <c r="AI139">
        <v>99.715439470167652</v>
      </c>
      <c r="AJ139">
        <v>99.868811264234481</v>
      </c>
      <c r="AK139">
        <v>99.939576686475434</v>
      </c>
      <c r="AL139">
        <v>99.972182269784753</v>
      </c>
      <c r="AM139">
        <v>99.987195844410408</v>
      </c>
      <c r="AN139">
        <v>99.99410695543061</v>
      </c>
    </row>
    <row r="140" spans="17:40">
      <c r="Q140">
        <v>0.177111612527451</v>
      </c>
      <c r="R140">
        <v>6.7046516089247232</v>
      </c>
      <c r="S140">
        <v>38.949968268088277</v>
      </c>
      <c r="T140">
        <v>17.7111612527451</v>
      </c>
      <c r="U140">
        <v>17.848694820522791</v>
      </c>
      <c r="V140">
        <v>18.172106340263937</v>
      </c>
      <c r="W140">
        <v>18.926858486824294</v>
      </c>
      <c r="X140">
        <v>20.657453536500174</v>
      </c>
      <c r="Y140">
        <v>24.470076318012378</v>
      </c>
      <c r="Z140">
        <v>32.176999661255223</v>
      </c>
      <c r="AA140">
        <v>45.3610945899988</v>
      </c>
      <c r="AB140">
        <v>62.567997873914805</v>
      </c>
      <c r="AC140">
        <v>78.545427850075924</v>
      </c>
      <c r="AD140">
        <v>89.322734565896795</v>
      </c>
      <c r="AE140">
        <v>95.119837461426357</v>
      </c>
      <c r="AF140">
        <v>97.863249724886231</v>
      </c>
      <c r="AG140">
        <v>99.082688456670709</v>
      </c>
      <c r="AH140">
        <v>99.609581746771624</v>
      </c>
      <c r="AI140">
        <v>99.834448503853508</v>
      </c>
      <c r="AJ140">
        <v>99.929910865790035</v>
      </c>
      <c r="AK140">
        <v>99.97034638593415</v>
      </c>
      <c r="AL140">
        <v>99.987457574983907</v>
      </c>
      <c r="AM140">
        <v>99.994695635824172</v>
      </c>
      <c r="AN140">
        <v>99.997756825120973</v>
      </c>
    </row>
    <row r="141" spans="17:40">
      <c r="Q141">
        <v>0.18375271953809769</v>
      </c>
      <c r="R141">
        <v>6.2444217964995312</v>
      </c>
      <c r="S141">
        <v>39.625076753930983</v>
      </c>
      <c r="T141">
        <v>18.375271953809769</v>
      </c>
      <c r="U141">
        <v>18.565162761848779</v>
      </c>
      <c r="V141">
        <v>18.979614232452036</v>
      </c>
      <c r="W141">
        <v>19.876261930597654</v>
      </c>
      <c r="X141">
        <v>21.779723278376693</v>
      </c>
      <c r="Y141">
        <v>25.662887270406166</v>
      </c>
      <c r="Z141">
        <v>32.9789101146226</v>
      </c>
      <c r="AA141">
        <v>44.902306133093731</v>
      </c>
      <c r="AB141">
        <v>60.39522421877205</v>
      </c>
      <c r="AC141">
        <v>75.526877254449147</v>
      </c>
      <c r="AD141">
        <v>86.700182734604056</v>
      </c>
      <c r="AE141">
        <v>93.363025895957634</v>
      </c>
      <c r="AF141">
        <v>96.841893385678148</v>
      </c>
      <c r="AG141">
        <v>98.532862661443602</v>
      </c>
      <c r="AH141">
        <v>99.32618257027157</v>
      </c>
      <c r="AI141">
        <v>99.692177522482552</v>
      </c>
      <c r="AJ141">
        <v>99.859720151539449</v>
      </c>
      <c r="AK141">
        <v>99.936143598417246</v>
      </c>
      <c r="AL141">
        <v>99.970946920075662</v>
      </c>
      <c r="AM141">
        <v>99.986784636291603</v>
      </c>
      <c r="AN141">
        <v>99.993989367149155</v>
      </c>
    </row>
    <row r="142" spans="17:40">
      <c r="Q142">
        <v>0.1622265638749775</v>
      </c>
      <c r="R142">
        <v>6.0767047084405439</v>
      </c>
      <c r="S142">
        <v>38.500039502134634</v>
      </c>
      <c r="T142">
        <v>16.22265638749775</v>
      </c>
      <c r="U142">
        <v>16.453652168516143</v>
      </c>
      <c r="V142">
        <v>16.957748804030278</v>
      </c>
      <c r="W142">
        <v>18.046407009728259</v>
      </c>
      <c r="X142">
        <v>20.34541478286847</v>
      </c>
      <c r="Y142">
        <v>24.978752389600391</v>
      </c>
      <c r="Z142">
        <v>33.495459037498456</v>
      </c>
      <c r="AA142">
        <v>46.793540518778087</v>
      </c>
      <c r="AB142">
        <v>63.056847637335643</v>
      </c>
      <c r="AC142">
        <v>77.917338209355748</v>
      </c>
      <c r="AD142">
        <v>88.288772697691883</v>
      </c>
      <c r="AE142">
        <v>94.242295371110885</v>
      </c>
      <c r="AF142">
        <v>97.283080046116524</v>
      </c>
      <c r="AG142">
        <v>98.743746093107006</v>
      </c>
      <c r="AH142">
        <v>99.424691363170822</v>
      </c>
      <c r="AI142">
        <v>99.737704591979195</v>
      </c>
      <c r="AJ142">
        <v>99.880657673442315</v>
      </c>
      <c r="AK142">
        <v>99.945750681629434</v>
      </c>
      <c r="AL142">
        <v>99.975350380250376</v>
      </c>
      <c r="AM142">
        <v>99.988801945224381</v>
      </c>
      <c r="AN142">
        <v>99.994913290035399</v>
      </c>
    </row>
    <row r="143" spans="17:40">
      <c r="Q143">
        <v>0.17900188092815433</v>
      </c>
      <c r="R143">
        <v>6.3186241133769787</v>
      </c>
      <c r="S143">
        <v>39.641248582680433</v>
      </c>
      <c r="T143">
        <v>17.900188092815434</v>
      </c>
      <c r="U143">
        <v>18.08047625320329</v>
      </c>
      <c r="V143">
        <v>18.477689541831481</v>
      </c>
      <c r="W143">
        <v>19.345425509070573</v>
      </c>
      <c r="X143">
        <v>21.206332549465465</v>
      </c>
      <c r="Y143">
        <v>25.043638406792812</v>
      </c>
      <c r="Z143">
        <v>32.353401614929687</v>
      </c>
      <c r="AA143">
        <v>44.386951383919232</v>
      </c>
      <c r="AB143">
        <v>60.125515857700762</v>
      </c>
      <c r="AC143">
        <v>75.506007963247797</v>
      </c>
      <c r="AD143">
        <v>86.801735741121092</v>
      </c>
      <c r="AE143">
        <v>93.476664271243322</v>
      </c>
      <c r="AF143">
        <v>96.926076504116537</v>
      </c>
      <c r="AG143">
        <v>98.585576184923653</v>
      </c>
      <c r="AH143">
        <v>99.356454331856099</v>
      </c>
      <c r="AI143">
        <v>99.708708532978847</v>
      </c>
      <c r="AJ143">
        <v>99.868461999422749</v>
      </c>
      <c r="AK143">
        <v>99.940665035450692</v>
      </c>
      <c r="AL143">
        <v>99.973247733701839</v>
      </c>
      <c r="AM143">
        <v>99.987940871117203</v>
      </c>
      <c r="AN143">
        <v>99.994564635526032</v>
      </c>
    </row>
    <row r="144" spans="17:40">
      <c r="Q144">
        <v>0.16752335586579184</v>
      </c>
      <c r="R144">
        <v>6.0860346101273528</v>
      </c>
      <c r="S144">
        <v>38.891890543105916</v>
      </c>
      <c r="T144">
        <v>16.752335586579186</v>
      </c>
      <c r="U144">
        <v>16.976944133397335</v>
      </c>
      <c r="V144">
        <v>17.463915041757076</v>
      </c>
      <c r="W144">
        <v>18.509159876874179</v>
      </c>
      <c r="X144">
        <v>20.705118991042813</v>
      </c>
      <c r="Y144">
        <v>25.117765926256695</v>
      </c>
      <c r="Z144">
        <v>33.241663965197624</v>
      </c>
      <c r="AA144">
        <v>46.042597395899385</v>
      </c>
      <c r="AB144">
        <v>61.983507522805503</v>
      </c>
      <c r="AC144">
        <v>76.904430447213684</v>
      </c>
      <c r="AD144">
        <v>87.571528606323383</v>
      </c>
      <c r="AE144">
        <v>93.816689293906848</v>
      </c>
      <c r="AF144">
        <v>97.053926099000336</v>
      </c>
      <c r="AG144">
        <v>98.626459369339614</v>
      </c>
      <c r="AH144">
        <v>99.366226644308142</v>
      </c>
      <c r="AI144">
        <v>99.708979876129845</v>
      </c>
      <c r="AJ144">
        <v>99.866665990688873</v>
      </c>
      <c r="AK144">
        <v>99.938974294358545</v>
      </c>
      <c r="AL144">
        <v>99.972082257551335</v>
      </c>
      <c r="AM144">
        <v>99.98723107803508</v>
      </c>
      <c r="AN144">
        <v>99.994160369456694</v>
      </c>
    </row>
    <row r="145" spans="17:40">
      <c r="Q145">
        <v>0.18371339640520587</v>
      </c>
      <c r="R145">
        <v>5.8960605206659782</v>
      </c>
      <c r="S145">
        <v>39.437401070041048</v>
      </c>
      <c r="T145">
        <v>18.371339640520588</v>
      </c>
      <c r="U145">
        <v>18.620852801916811</v>
      </c>
      <c r="V145">
        <v>19.142784895972721</v>
      </c>
      <c r="W145">
        <v>20.223276748579764</v>
      </c>
      <c r="X145">
        <v>22.41273953852464</v>
      </c>
      <c r="Y145">
        <v>26.663123993212135</v>
      </c>
      <c r="Z145">
        <v>34.267481136462841</v>
      </c>
      <c r="AA145">
        <v>46.075357743440115</v>
      </c>
      <c r="AB145">
        <v>60.905656248843712</v>
      </c>
      <c r="AC145">
        <v>75.268857251147665</v>
      </c>
      <c r="AD145">
        <v>86.07368655892499</v>
      </c>
      <c r="AE145">
        <v>92.756558323418659</v>
      </c>
      <c r="AF145">
        <v>96.402343567449009</v>
      </c>
      <c r="AG145">
        <v>98.256016112060209</v>
      </c>
      <c r="AH145">
        <v>99.164787605068611</v>
      </c>
      <c r="AI145">
        <v>99.602358469857137</v>
      </c>
      <c r="AJ145">
        <v>99.81121849920217</v>
      </c>
      <c r="AK145">
        <v>99.910495961117363</v>
      </c>
      <c r="AL145">
        <v>99.957591952474729</v>
      </c>
      <c r="AM145">
        <v>99.979912665291977</v>
      </c>
      <c r="AN145">
        <v>99.990486638615423</v>
      </c>
    </row>
    <row r="146" spans="17:40">
      <c r="Q146">
        <v>0.16731300930355678</v>
      </c>
      <c r="R146">
        <v>6.6971970689439848</v>
      </c>
      <c r="S146">
        <v>38.95484552587272</v>
      </c>
      <c r="T146">
        <v>16.731300930355676</v>
      </c>
      <c r="U146">
        <v>16.871254987780222</v>
      </c>
      <c r="V146">
        <v>17.199999152584866</v>
      </c>
      <c r="W146">
        <v>17.966341643136357</v>
      </c>
      <c r="X146">
        <v>19.721498043534485</v>
      </c>
      <c r="Y146">
        <v>23.583689555953708</v>
      </c>
      <c r="Z146">
        <v>31.381936769993857</v>
      </c>
      <c r="AA146">
        <v>44.710357985333658</v>
      </c>
      <c r="AB146">
        <v>62.100351858998451</v>
      </c>
      <c r="AC146">
        <v>78.255886927501905</v>
      </c>
      <c r="AD146">
        <v>89.165621311656864</v>
      </c>
      <c r="AE146">
        <v>95.041958044935953</v>
      </c>
      <c r="AF146">
        <v>97.826591458956187</v>
      </c>
      <c r="AG146">
        <v>99.065894799317832</v>
      </c>
      <c r="AH146">
        <v>99.60199647617975</v>
      </c>
      <c r="AI146">
        <v>99.831049236960141</v>
      </c>
      <c r="AJ146">
        <v>99.928394896116131</v>
      </c>
      <c r="AK146">
        <v>99.96967260315644</v>
      </c>
      <c r="AL146">
        <v>99.987158899391034</v>
      </c>
      <c r="AM146">
        <v>99.994563532112821</v>
      </c>
      <c r="AN146">
        <v>99.997698509636905</v>
      </c>
    </row>
    <row r="147" spans="17:40">
      <c r="Q147">
        <v>0.21220139899107904</v>
      </c>
      <c r="R147">
        <v>7.0976702481886669</v>
      </c>
      <c r="S147">
        <v>40.215199338656824</v>
      </c>
      <c r="T147">
        <v>21.220139899107902</v>
      </c>
      <c r="U147">
        <v>21.312419877899146</v>
      </c>
      <c r="V147">
        <v>21.534555766047422</v>
      </c>
      <c r="W147">
        <v>22.066279393770035</v>
      </c>
      <c r="X147">
        <v>23.322094698161731</v>
      </c>
      <c r="Y147">
        <v>26.196355545977834</v>
      </c>
      <c r="Z147">
        <v>32.327171485216702</v>
      </c>
      <c r="AA147">
        <v>43.641914865384678</v>
      </c>
      <c r="AB147">
        <v>59.861494319966638</v>
      </c>
      <c r="AC147">
        <v>76.327214566109831</v>
      </c>
      <c r="AD147">
        <v>88.112744832709595</v>
      </c>
      <c r="AE147">
        <v>94.604617647649832</v>
      </c>
      <c r="AF147">
        <v>97.674289893682442</v>
      </c>
      <c r="AG147">
        <v>99.02077334103123</v>
      </c>
      <c r="AH147">
        <v>99.59186032558938</v>
      </c>
      <c r="AI147">
        <v>99.830612743368761</v>
      </c>
      <c r="AJ147">
        <v>99.929825384985776</v>
      </c>
      <c r="AK147">
        <v>99.970949160346052</v>
      </c>
      <c r="AL147">
        <v>99.987977231141045</v>
      </c>
      <c r="AM147">
        <v>99.995024974485602</v>
      </c>
      <c r="AN147">
        <v>99.997941440768372</v>
      </c>
    </row>
    <row r="148" spans="17:40">
      <c r="Q148">
        <v>0.2007276913474573</v>
      </c>
      <c r="R148">
        <v>6.6649718770027819</v>
      </c>
      <c r="S148">
        <v>40.66028162693538</v>
      </c>
      <c r="T148">
        <v>20.07276913474573</v>
      </c>
      <c r="U148">
        <v>20.202082461086476</v>
      </c>
      <c r="V148">
        <v>20.494021903895206</v>
      </c>
      <c r="W148">
        <v>21.148739975021929</v>
      </c>
      <c r="X148">
        <v>22.595397733595274</v>
      </c>
      <c r="Y148">
        <v>25.689617343658238</v>
      </c>
      <c r="Z148">
        <v>31.870676511998337</v>
      </c>
      <c r="AA148">
        <v>42.689752285711123</v>
      </c>
      <c r="AB148">
        <v>57.872907863981006</v>
      </c>
      <c r="AC148">
        <v>73.69155661403579</v>
      </c>
      <c r="AD148">
        <v>85.796274081655426</v>
      </c>
      <c r="AE148">
        <v>93.05186040491769</v>
      </c>
      <c r="AF148">
        <v>96.782300963300287</v>
      </c>
      <c r="AG148">
        <v>98.549625336912641</v>
      </c>
      <c r="AH148">
        <v>99.354403750474333</v>
      </c>
      <c r="AI148">
        <v>99.714253611112809</v>
      </c>
      <c r="AJ148">
        <v>99.873844971982976</v>
      </c>
      <c r="AK148">
        <v>99.94436562423445</v>
      </c>
      <c r="AL148">
        <v>99.975477335075581</v>
      </c>
      <c r="AM148">
        <v>99.989193186952065</v>
      </c>
      <c r="AN148">
        <v>99.995238037494516</v>
      </c>
    </row>
    <row r="149" spans="17:40">
      <c r="Q149">
        <v>0.17675557374236836</v>
      </c>
      <c r="R149">
        <v>6.0551516532008405</v>
      </c>
      <c r="S149">
        <v>39.260762898929379</v>
      </c>
      <c r="T149">
        <v>17.675557374236835</v>
      </c>
      <c r="U149">
        <v>17.899915083000579</v>
      </c>
      <c r="V149">
        <v>18.380874402126345</v>
      </c>
      <c r="W149">
        <v>19.401800456528786</v>
      </c>
      <c r="X149">
        <v>21.524272169813337</v>
      </c>
      <c r="Y149">
        <v>25.751986356608892</v>
      </c>
      <c r="Z149">
        <v>33.498494047025126</v>
      </c>
      <c r="AA149">
        <v>45.739316210452529</v>
      </c>
      <c r="AB149">
        <v>61.186927710482053</v>
      </c>
      <c r="AC149">
        <v>75.975676938204359</v>
      </c>
      <c r="AD149">
        <v>86.827816974425303</v>
      </c>
      <c r="AE149">
        <v>93.336331080202257</v>
      </c>
      <c r="AF149">
        <v>96.778324736576508</v>
      </c>
      <c r="AG149">
        <v>98.478091635211612</v>
      </c>
      <c r="AH149">
        <v>99.289095634026907</v>
      </c>
      <c r="AI149">
        <v>99.6696892131921</v>
      </c>
      <c r="AJ149">
        <v>99.846907474702078</v>
      </c>
      <c r="AK149">
        <v>99.929126629800507</v>
      </c>
      <c r="AL149">
        <v>99.967207130602702</v>
      </c>
      <c r="AM149">
        <v>99.984830614454324</v>
      </c>
      <c r="AN149">
        <v>99.992983723493978</v>
      </c>
    </row>
    <row r="150" spans="17:40">
      <c r="Q150">
        <v>0.17397887104810122</v>
      </c>
      <c r="R150">
        <v>6.4880623544749527</v>
      </c>
      <c r="S150">
        <v>39.337510392000176</v>
      </c>
      <c r="T150">
        <v>17.397887104810124</v>
      </c>
      <c r="U150">
        <v>17.558827562847657</v>
      </c>
      <c r="V150">
        <v>17.923615305542228</v>
      </c>
      <c r="W150">
        <v>18.743779186104977</v>
      </c>
      <c r="X150">
        <v>20.554696380139433</v>
      </c>
      <c r="Y150">
        <v>24.398155835885007</v>
      </c>
      <c r="Z150">
        <v>31.912162222085083</v>
      </c>
      <c r="AA150">
        <v>44.495959467217602</v>
      </c>
      <c r="AB150">
        <v>60.956360331965143</v>
      </c>
      <c r="AC150">
        <v>76.711132344011062</v>
      </c>
      <c r="AD150">
        <v>87.873351677148761</v>
      </c>
      <c r="AE150">
        <v>94.2069979394889</v>
      </c>
      <c r="AF150">
        <v>97.356494642564613</v>
      </c>
      <c r="AG150">
        <v>98.819959548187569</v>
      </c>
      <c r="AH150">
        <v>99.478514685758171</v>
      </c>
      <c r="AI150">
        <v>99.770578367266594</v>
      </c>
      <c r="AJ150">
        <v>99.899268951078085</v>
      </c>
      <c r="AK150">
        <v>99.955811170112867</v>
      </c>
      <c r="AL150">
        <v>99.980622628692046</v>
      </c>
      <c r="AM150">
        <v>99.991504204436382</v>
      </c>
      <c r="AN150">
        <v>99.996275386953656</v>
      </c>
    </row>
    <row r="151" spans="17:40">
      <c r="Q151">
        <v>0.17373501245136233</v>
      </c>
      <c r="R151">
        <v>6.024057007657678</v>
      </c>
      <c r="S151">
        <v>38.776069550432531</v>
      </c>
      <c r="T151">
        <v>17.373501245136232</v>
      </c>
      <c r="U151">
        <v>17.608224077558816</v>
      </c>
      <c r="V151">
        <v>18.114042398754393</v>
      </c>
      <c r="W151">
        <v>19.19276572806691</v>
      </c>
      <c r="X151">
        <v>21.443034910822888</v>
      </c>
      <c r="Y151">
        <v>25.928276265800555</v>
      </c>
      <c r="Z151">
        <v>34.108742451002684</v>
      </c>
      <c r="AA151">
        <v>46.868130278582854</v>
      </c>
      <c r="AB151">
        <v>62.611283833599153</v>
      </c>
      <c r="AC151">
        <v>77.261572793448579</v>
      </c>
      <c r="AD151">
        <v>87.722428953734038</v>
      </c>
      <c r="AE151">
        <v>93.862316627062171</v>
      </c>
      <c r="AF151">
        <v>97.059678973825541</v>
      </c>
      <c r="AG151">
        <v>98.621351660128724</v>
      </c>
      <c r="AH151">
        <v>99.360226318922372</v>
      </c>
      <c r="AI151">
        <v>99.704543961694611</v>
      </c>
      <c r="AJ151">
        <v>99.863861401419328</v>
      </c>
      <c r="AK151">
        <v>99.937336037108381</v>
      </c>
      <c r="AL151">
        <v>99.971169895201911</v>
      </c>
      <c r="AM151">
        <v>99.986738924755542</v>
      </c>
      <c r="AN151">
        <v>99.993900880258224</v>
      </c>
    </row>
    <row r="152" spans="17:40">
      <c r="Q152">
        <v>0.15708895676071463</v>
      </c>
      <c r="R152">
        <v>5.894912868724079</v>
      </c>
      <c r="S152">
        <v>39.76835314211359</v>
      </c>
      <c r="T152">
        <v>15.708895676071464</v>
      </c>
      <c r="U152">
        <v>15.963743466254648</v>
      </c>
      <c r="V152">
        <v>16.493528082111926</v>
      </c>
      <c r="W152">
        <v>17.583776422932878</v>
      </c>
      <c r="X152">
        <v>19.781435218389298</v>
      </c>
      <c r="Y152">
        <v>24.032108326980488</v>
      </c>
      <c r="Z152">
        <v>31.633706899084601</v>
      </c>
      <c r="AA152">
        <v>43.497478249695085</v>
      </c>
      <c r="AB152">
        <v>58.579922317888702</v>
      </c>
      <c r="AC152">
        <v>73.450773860404055</v>
      </c>
      <c r="AD152">
        <v>84.858122819848035</v>
      </c>
      <c r="AE152">
        <v>92.03728801563831</v>
      </c>
      <c r="AF152">
        <v>96.008442106983509</v>
      </c>
      <c r="AG152">
        <v>98.049560725507064</v>
      </c>
      <c r="AH152">
        <v>99.059129312690558</v>
      </c>
      <c r="AI152">
        <v>99.548988409537571</v>
      </c>
      <c r="AJ152">
        <v>99.784462767205625</v>
      </c>
      <c r="AK152">
        <v>99.897145738137965</v>
      </c>
      <c r="AL152">
        <v>99.950952268654035</v>
      </c>
      <c r="AM152">
        <v>99.976618585677741</v>
      </c>
      <c r="AN152">
        <v>99.98885567966947</v>
      </c>
    </row>
    <row r="153" spans="17:40">
      <c r="Q153">
        <v>0.17306681220412617</v>
      </c>
      <c r="R153">
        <v>6.6287995125175314</v>
      </c>
      <c r="S153">
        <v>39.148664905809753</v>
      </c>
      <c r="T153">
        <v>17.306681220412617</v>
      </c>
      <c r="U153">
        <v>17.452177378340494</v>
      </c>
      <c r="V153">
        <v>17.789457318306631</v>
      </c>
      <c r="W153">
        <v>18.56530462965663</v>
      </c>
      <c r="X153">
        <v>20.31872841796379</v>
      </c>
      <c r="Y153">
        <v>24.127990874439632</v>
      </c>
      <c r="Z153">
        <v>31.737375169804473</v>
      </c>
      <c r="AA153">
        <v>44.675403121850003</v>
      </c>
      <c r="AB153">
        <v>61.631931251347325</v>
      </c>
      <c r="AC153">
        <v>77.623535616845203</v>
      </c>
      <c r="AD153">
        <v>88.652106542725889</v>
      </c>
      <c r="AE153">
        <v>94.720036688928431</v>
      </c>
      <c r="AF153">
        <v>97.650038725258597</v>
      </c>
      <c r="AG153">
        <v>98.975584928992717</v>
      </c>
      <c r="AH153">
        <v>99.557540356854886</v>
      </c>
      <c r="AI153">
        <v>99.80966475469279</v>
      </c>
      <c r="AJ153">
        <v>99.918265039054262</v>
      </c>
      <c r="AK153">
        <v>99.964927164564017</v>
      </c>
      <c r="AL153">
        <v>99.984954935304842</v>
      </c>
      <c r="AM153">
        <v>99.99354706579912</v>
      </c>
      <c r="AN153">
        <v>99.99723245511187</v>
      </c>
    </row>
    <row r="154" spans="17:40">
      <c r="Q154">
        <v>0.14788653906225627</v>
      </c>
      <c r="R154">
        <v>5.5061197552839491</v>
      </c>
      <c r="S154">
        <v>38.00709357915364</v>
      </c>
      <c r="T154">
        <v>14.788653906225626</v>
      </c>
      <c r="U154">
        <v>15.156616853464577</v>
      </c>
      <c r="V154">
        <v>15.90591584886357</v>
      </c>
      <c r="W154">
        <v>17.410937512210857</v>
      </c>
      <c r="X154">
        <v>20.352202278360213</v>
      </c>
      <c r="Y154">
        <v>25.8044138108685</v>
      </c>
      <c r="Z154">
        <v>34.98731794459475</v>
      </c>
      <c r="AA154">
        <v>48.212701572060837</v>
      </c>
      <c r="AB154">
        <v>63.523712538329477</v>
      </c>
      <c r="AC154">
        <v>77.344589283085014</v>
      </c>
      <c r="AD154">
        <v>87.285257462545601</v>
      </c>
      <c r="AE154">
        <v>93.326894793003177</v>
      </c>
      <c r="AF154">
        <v>96.630528586085234</v>
      </c>
      <c r="AG154">
        <v>98.333199258088527</v>
      </c>
      <c r="AH154">
        <v>99.184013638449429</v>
      </c>
      <c r="AI154">
        <v>99.602589188619746</v>
      </c>
      <c r="AJ154">
        <v>99.806937699217784</v>
      </c>
      <c r="AK154">
        <v>99.906325849134632</v>
      </c>
      <c r="AL154">
        <v>99.954576370163821</v>
      </c>
      <c r="AM154">
        <v>99.977979983776976</v>
      </c>
      <c r="AN154">
        <v>99.989326860183681</v>
      </c>
    </row>
    <row r="155" spans="17:40">
      <c r="Q155">
        <v>0.20407712205656434</v>
      </c>
      <c r="R155">
        <v>7.0089677829364252</v>
      </c>
      <c r="S155">
        <v>39.496757931683177</v>
      </c>
      <c r="T155">
        <v>20.407712205656434</v>
      </c>
      <c r="U155">
        <v>20.51042736392996</v>
      </c>
      <c r="V155">
        <v>20.758773415192348</v>
      </c>
      <c r="W155">
        <v>21.355476251134352</v>
      </c>
      <c r="X155">
        <v>22.767843352839829</v>
      </c>
      <c r="Y155">
        <v>25.995446049555216</v>
      </c>
      <c r="Z155">
        <v>32.81415579407745</v>
      </c>
      <c r="AA155">
        <v>45.09892785060147</v>
      </c>
      <c r="AB155">
        <v>61.981182505986808</v>
      </c>
      <c r="AC155">
        <v>78.234902125666039</v>
      </c>
      <c r="AD155">
        <v>89.321608134327633</v>
      </c>
      <c r="AE155">
        <v>95.226557150802876</v>
      </c>
      <c r="AF155">
        <v>97.962616734616418</v>
      </c>
      <c r="AG155">
        <v>99.148247840815415</v>
      </c>
      <c r="AH155">
        <v>99.647052013141192</v>
      </c>
      <c r="AI155">
        <v>99.854285931143806</v>
      </c>
      <c r="AJ155">
        <v>99.939934307578966</v>
      </c>
      <c r="AK155">
        <v>99.97525561704964</v>
      </c>
      <c r="AL155">
        <v>99.989809078258958</v>
      </c>
      <c r="AM155">
        <v>99.995803341508349</v>
      </c>
      <c r="AN155">
        <v>99.998271877323347</v>
      </c>
    </row>
    <row r="156" spans="17:40">
      <c r="Q156">
        <v>0.16371470207718622</v>
      </c>
      <c r="R156">
        <v>5.9461936754797113</v>
      </c>
      <c r="S156">
        <v>39.463742748009246</v>
      </c>
      <c r="T156">
        <v>16.371470207718623</v>
      </c>
      <c r="U156">
        <v>16.617303499046042</v>
      </c>
      <c r="V156">
        <v>17.134725741870344</v>
      </c>
      <c r="W156">
        <v>18.212780671081784</v>
      </c>
      <c r="X156">
        <v>20.412165839657774</v>
      </c>
      <c r="Y156">
        <v>24.71271365839003</v>
      </c>
      <c r="Z156">
        <v>32.464399264471517</v>
      </c>
      <c r="AA156">
        <v>44.584175324373042</v>
      </c>
      <c r="AB156">
        <v>59.878371807125234</v>
      </c>
      <c r="AC156">
        <v>74.706537668898847</v>
      </c>
      <c r="AD156">
        <v>85.830359242517929</v>
      </c>
      <c r="AE156">
        <v>92.674095568568021</v>
      </c>
      <c r="AF156">
        <v>96.383942727666678</v>
      </c>
      <c r="AG156">
        <v>98.257888469456006</v>
      </c>
      <c r="AH156">
        <v>99.170738568542717</v>
      </c>
      <c r="AI156">
        <v>99.607550065678268</v>
      </c>
      <c r="AJ156">
        <v>99.814785466181135</v>
      </c>
      <c r="AK156">
        <v>99.912703512717158</v>
      </c>
      <c r="AL156">
        <v>99.958880309497886</v>
      </c>
      <c r="AM156">
        <v>99.980636838043935</v>
      </c>
      <c r="AN156">
        <v>99.990883186515049</v>
      </c>
    </row>
    <row r="157" spans="17:40">
      <c r="Q157">
        <v>0.15869349528709603</v>
      </c>
      <c r="R157">
        <v>6.5076200133521525</v>
      </c>
      <c r="S157">
        <v>38.988069391677534</v>
      </c>
      <c r="T157">
        <v>15.869349528709604</v>
      </c>
      <c r="U157">
        <v>16.032936706976344</v>
      </c>
      <c r="V157">
        <v>16.407400699065782</v>
      </c>
      <c r="W157">
        <v>17.257514138035081</v>
      </c>
      <c r="X157">
        <v>19.151719485625371</v>
      </c>
      <c r="Y157">
        <v>23.202093197183821</v>
      </c>
      <c r="Z157">
        <v>31.148731931735352</v>
      </c>
      <c r="AA157">
        <v>44.402431057962346</v>
      </c>
      <c r="AB157">
        <v>61.48361315794677</v>
      </c>
      <c r="AC157">
        <v>77.446755093946209</v>
      </c>
      <c r="AD157">
        <v>88.462732234830327</v>
      </c>
      <c r="AE157">
        <v>94.571416846788807</v>
      </c>
      <c r="AF157">
        <v>97.554482230940565</v>
      </c>
      <c r="AG157">
        <v>98.920763509656979</v>
      </c>
      <c r="AH157">
        <v>99.528122694944415</v>
      </c>
      <c r="AI157">
        <v>99.794524255408675</v>
      </c>
      <c r="AJ157">
        <v>99.910687314538293</v>
      </c>
      <c r="AK157">
        <v>99.961209396175704</v>
      </c>
      <c r="AL157">
        <v>99.983158045431637</v>
      </c>
      <c r="AM157">
        <v>99.992688703356563</v>
      </c>
      <c r="AN157">
        <v>99.996826280687671</v>
      </c>
    </row>
    <row r="158" spans="17:40">
      <c r="Q158">
        <v>0.18507545279958013</v>
      </c>
      <c r="R158">
        <v>7.0736960770813484</v>
      </c>
      <c r="S158">
        <v>38.829643784900561</v>
      </c>
      <c r="T158">
        <v>18.507545279958013</v>
      </c>
      <c r="U158">
        <v>18.610116753231242</v>
      </c>
      <c r="V158">
        <v>18.864041646016425</v>
      </c>
      <c r="W158">
        <v>19.488602744008126</v>
      </c>
      <c r="X158">
        <v>21.000658291110284</v>
      </c>
      <c r="Y158">
        <v>24.525141169721092</v>
      </c>
      <c r="Z158">
        <v>32.061641085862888</v>
      </c>
      <c r="AA158">
        <v>45.57463181435871</v>
      </c>
      <c r="AB158">
        <v>63.584358039673248</v>
      </c>
      <c r="AC158">
        <v>80.022019545394855</v>
      </c>
      <c r="AD158">
        <v>90.586932799406839</v>
      </c>
      <c r="AE158">
        <v>95.933727690795138</v>
      </c>
      <c r="AF158">
        <v>98.314399957285289</v>
      </c>
      <c r="AG158">
        <v>99.313610023248529</v>
      </c>
      <c r="AH158">
        <v>99.722553860151521</v>
      </c>
      <c r="AI158">
        <v>99.888190152938122</v>
      </c>
      <c r="AJ158">
        <v>99.954995762847958</v>
      </c>
      <c r="AK158">
        <v>99.981894356108839</v>
      </c>
      <c r="AL158">
        <v>99.992717359045272</v>
      </c>
      <c r="AM158">
        <v>99.997070932578637</v>
      </c>
      <c r="AN158">
        <v>99.998821971008482</v>
      </c>
    </row>
    <row r="159" spans="17:40">
      <c r="Q159">
        <v>0.16054862524997454</v>
      </c>
      <c r="R159">
        <v>5.7446688522771554</v>
      </c>
      <c r="S159">
        <v>38.758386542512532</v>
      </c>
      <c r="T159">
        <v>16.054862524997453</v>
      </c>
      <c r="U159">
        <v>16.349758368342883</v>
      </c>
      <c r="V159">
        <v>16.961828191686941</v>
      </c>
      <c r="W159">
        <v>18.217409136096943</v>
      </c>
      <c r="X159">
        <v>20.732267073161452</v>
      </c>
      <c r="Y159">
        <v>25.53672929734201</v>
      </c>
      <c r="Z159">
        <v>33.938088682243254</v>
      </c>
      <c r="AA159">
        <v>46.583500134229489</v>
      </c>
      <c r="AB159">
        <v>61.889873511337093</v>
      </c>
      <c r="AC159">
        <v>76.199597565422877</v>
      </c>
      <c r="AD159">
        <v>86.687661196043294</v>
      </c>
      <c r="AE159">
        <v>93.083117178126102</v>
      </c>
      <c r="AF159">
        <v>96.555363927788989</v>
      </c>
      <c r="AG159">
        <v>98.322386617638429</v>
      </c>
      <c r="AH159">
        <v>99.19203279956325</v>
      </c>
      <c r="AI159">
        <v>99.61298305429105</v>
      </c>
      <c r="AJ159">
        <v>99.815104738785479</v>
      </c>
      <c r="AK159">
        <v>99.911778375996477</v>
      </c>
      <c r="AL159">
        <v>99.957930906337751</v>
      </c>
      <c r="AM159">
        <v>99.9799448165315</v>
      </c>
      <c r="AN159">
        <v>99.990440598726366</v>
      </c>
    </row>
    <row r="160" spans="17:40">
      <c r="Q160">
        <v>0.18364101148043435</v>
      </c>
      <c r="R160">
        <v>6.4120714962191752</v>
      </c>
      <c r="S160">
        <v>39.602971730771209</v>
      </c>
      <c r="T160">
        <v>18.364101148043435</v>
      </c>
      <c r="U160">
        <v>18.531134763000299</v>
      </c>
      <c r="V160">
        <v>18.903957984040122</v>
      </c>
      <c r="W160">
        <v>19.729328174024563</v>
      </c>
      <c r="X160">
        <v>21.523925377904675</v>
      </c>
      <c r="Y160">
        <v>25.277475499754047</v>
      </c>
      <c r="Z160">
        <v>32.528598524320259</v>
      </c>
      <c r="AA160">
        <v>44.606537807789238</v>
      </c>
      <c r="AB160">
        <v>60.495623754322793</v>
      </c>
      <c r="AC160">
        <v>75.977838365501299</v>
      </c>
      <c r="AD160">
        <v>87.226190502981311</v>
      </c>
      <c r="AE160">
        <v>93.775252875582879</v>
      </c>
      <c r="AF160">
        <v>97.107412476490452</v>
      </c>
      <c r="AG160">
        <v>98.686844324406792</v>
      </c>
      <c r="AH160">
        <v>99.410310604944314</v>
      </c>
      <c r="AI160">
        <v>99.73649780366334</v>
      </c>
      <c r="AJ160">
        <v>99.882515390631809</v>
      </c>
      <c r="AK160">
        <v>99.947670475217649</v>
      </c>
      <c r="AL160">
        <v>99.976701902524439</v>
      </c>
      <c r="AM160">
        <v>99.989629288881403</v>
      </c>
      <c r="AN160">
        <v>99.995384077485923</v>
      </c>
    </row>
    <row r="161" spans="17:40">
      <c r="Q161">
        <v>0.17626601915193796</v>
      </c>
      <c r="R161">
        <v>7.1061413326554028</v>
      </c>
      <c r="S161">
        <v>39.484896020398736</v>
      </c>
      <c r="T161">
        <v>17.626601915193795</v>
      </c>
      <c r="U161">
        <v>17.725137844774128</v>
      </c>
      <c r="V161">
        <v>17.966462346885752</v>
      </c>
      <c r="W161">
        <v>18.553960583961775</v>
      </c>
      <c r="X161">
        <v>19.96359036832337</v>
      </c>
      <c r="Y161">
        <v>23.231142439020445</v>
      </c>
      <c r="Z161">
        <v>30.235550402493356</v>
      </c>
      <c r="AA161">
        <v>43.020699833205839</v>
      </c>
      <c r="AB161">
        <v>60.722510726003634</v>
      </c>
      <c r="AC161">
        <v>77.734062113245358</v>
      </c>
      <c r="AD161">
        <v>89.218141329226967</v>
      </c>
      <c r="AE161">
        <v>95.246940269386741</v>
      </c>
      <c r="AF161">
        <v>97.998809894841102</v>
      </c>
      <c r="AG161">
        <v>99.174367264711663</v>
      </c>
      <c r="AH161">
        <v>99.662267339629153</v>
      </c>
      <c r="AI161">
        <v>99.862333679679054</v>
      </c>
      <c r="AJ161">
        <v>99.943965448622507</v>
      </c>
      <c r="AK161">
        <v>99.977205569412803</v>
      </c>
      <c r="AL161">
        <v>99.990729617291208</v>
      </c>
      <c r="AM161">
        <v>99.996230148004415</v>
      </c>
      <c r="AN161">
        <v>99.998467029695291</v>
      </c>
    </row>
    <row r="162" spans="17:40">
      <c r="Q162">
        <v>0.17185008043925504</v>
      </c>
      <c r="R162">
        <v>6.0151160635727656</v>
      </c>
      <c r="S162">
        <v>39.136726609646701</v>
      </c>
      <c r="T162">
        <v>17.185008043925503</v>
      </c>
      <c r="U162">
        <v>17.418755736521796</v>
      </c>
      <c r="V162">
        <v>17.918362899602705</v>
      </c>
      <c r="W162">
        <v>18.975443673577988</v>
      </c>
      <c r="X162">
        <v>21.164849862863182</v>
      </c>
      <c r="Y162">
        <v>25.505720863894236</v>
      </c>
      <c r="Z162">
        <v>33.412408237746668</v>
      </c>
      <c r="AA162">
        <v>45.814594543338409</v>
      </c>
      <c r="AB162">
        <v>61.341737502733395</v>
      </c>
      <c r="AC162">
        <v>76.106643059358035</v>
      </c>
      <c r="AD162">
        <v>86.897920402666358</v>
      </c>
      <c r="AE162">
        <v>93.362531734566062</v>
      </c>
      <c r="AF162">
        <v>96.784190811248138</v>
      </c>
      <c r="AG162">
        <v>98.477130053755218</v>
      </c>
      <c r="AH162">
        <v>99.286798859489124</v>
      </c>
      <c r="AI162">
        <v>99.667743699266168</v>
      </c>
      <c r="AJ162">
        <v>99.845594744631654</v>
      </c>
      <c r="AK162">
        <v>99.928327724581905</v>
      </c>
      <c r="AL162">
        <v>99.966748745576737</v>
      </c>
      <c r="AM162">
        <v>99.984577419328417</v>
      </c>
      <c r="AN162">
        <v>99.99284753004936</v>
      </c>
    </row>
    <row r="163" spans="17:40">
      <c r="Q163">
        <v>0.17192310076541373</v>
      </c>
      <c r="R163">
        <v>5.468688799526392</v>
      </c>
      <c r="S163">
        <v>39.181436691650418</v>
      </c>
      <c r="T163">
        <v>17.192310076541371</v>
      </c>
      <c r="U163">
        <v>17.544780108174823</v>
      </c>
      <c r="V163">
        <v>18.244059565920093</v>
      </c>
      <c r="W163">
        <v>19.613972937966373</v>
      </c>
      <c r="X163">
        <v>22.232469559964088</v>
      </c>
      <c r="Y163">
        <v>27.010116440631123</v>
      </c>
      <c r="Z163">
        <v>35.030665204438762</v>
      </c>
      <c r="AA163">
        <v>46.781837896378377</v>
      </c>
      <c r="AB163">
        <v>60.968206013773752</v>
      </c>
      <c r="AC163">
        <v>74.583091690166938</v>
      </c>
      <c r="AD163">
        <v>85.057062933593613</v>
      </c>
      <c r="AE163">
        <v>91.825852809052748</v>
      </c>
      <c r="AF163">
        <v>95.720875120125527</v>
      </c>
      <c r="AG163">
        <v>97.814006001005779</v>
      </c>
      <c r="AH163">
        <v>98.897592401656382</v>
      </c>
      <c r="AI163">
        <v>99.447713900006576</v>
      </c>
      <c r="AJ163">
        <v>99.724237292841295</v>
      </c>
      <c r="AK163">
        <v>99.862538943750749</v>
      </c>
      <c r="AL163">
        <v>99.93153627388503</v>
      </c>
      <c r="AM163">
        <v>99.965915238479468</v>
      </c>
      <c r="AN163">
        <v>99.983034378780673</v>
      </c>
    </row>
    <row r="164" spans="17:40">
      <c r="Q164">
        <v>0.20472306058052486</v>
      </c>
      <c r="R164">
        <v>7.2500930581803322</v>
      </c>
      <c r="S164">
        <v>39.746123088006236</v>
      </c>
      <c r="T164">
        <v>20.472306058052485</v>
      </c>
      <c r="U164">
        <v>20.556389345620786</v>
      </c>
      <c r="V164">
        <v>20.764937873897491</v>
      </c>
      <c r="W164">
        <v>21.279378315685445</v>
      </c>
      <c r="X164">
        <v>22.531485082204323</v>
      </c>
      <c r="Y164">
        <v>25.482095773123941</v>
      </c>
      <c r="Z164">
        <v>31.935729417720516</v>
      </c>
      <c r="AA164">
        <v>44.007522718188483</v>
      </c>
      <c r="AB164">
        <v>61.157353536660452</v>
      </c>
      <c r="AC164">
        <v>77.961371871644914</v>
      </c>
      <c r="AD164">
        <v>89.389037780620328</v>
      </c>
      <c r="AE164">
        <v>95.368085050357081</v>
      </c>
      <c r="AF164">
        <v>98.072232335240031</v>
      </c>
      <c r="AG164">
        <v>99.214228313143153</v>
      </c>
      <c r="AH164">
        <v>99.682480021995275</v>
      </c>
      <c r="AI164">
        <v>99.872147109988106</v>
      </c>
      <c r="AJ164">
        <v>99.948592113304841</v>
      </c>
      <c r="AK164">
        <v>99.979341480456824</v>
      </c>
      <c r="AL164">
        <v>99.991700188723769</v>
      </c>
      <c r="AM164">
        <v>99.996665759791782</v>
      </c>
      <c r="AN164">
        <v>99.998660602948803</v>
      </c>
    </row>
    <row r="165" spans="17:40">
      <c r="Q165">
        <v>0.16905916901380155</v>
      </c>
      <c r="R165">
        <v>6.3229405834294328</v>
      </c>
      <c r="S165">
        <v>39.591613506724514</v>
      </c>
      <c r="T165">
        <v>16.905916901380156</v>
      </c>
      <c r="U165">
        <v>17.088112864607393</v>
      </c>
      <c r="V165">
        <v>17.490151098400212</v>
      </c>
      <c r="W165">
        <v>18.369769874802859</v>
      </c>
      <c r="X165">
        <v>20.258908338358957</v>
      </c>
      <c r="Y165">
        <v>24.159298268942798</v>
      </c>
      <c r="Z165">
        <v>31.594762965815846</v>
      </c>
      <c r="AA165">
        <v>43.83209890982809</v>
      </c>
      <c r="AB165">
        <v>59.809703122670101</v>
      </c>
      <c r="AC165">
        <v>75.375773179313072</v>
      </c>
      <c r="AD165">
        <v>86.766133037492878</v>
      </c>
      <c r="AE165">
        <v>93.474231430760597</v>
      </c>
      <c r="AF165">
        <v>96.931120375019518</v>
      </c>
      <c r="AG165">
        <v>98.590440335663814</v>
      </c>
      <c r="AH165">
        <v>99.359743238709669</v>
      </c>
      <c r="AI165">
        <v>99.710664084782636</v>
      </c>
      <c r="AJ165">
        <v>99.869551087322236</v>
      </c>
      <c r="AK165">
        <v>99.941248084792861</v>
      </c>
      <c r="AL165">
        <v>99.973551701784118</v>
      </c>
      <c r="AM165">
        <v>99.988096334406208</v>
      </c>
      <c r="AN165">
        <v>99.994642996105242</v>
      </c>
    </row>
    <row r="166" spans="17:40">
      <c r="Q166">
        <v>0.18693057805124139</v>
      </c>
      <c r="R166">
        <v>6.4534875032557908</v>
      </c>
      <c r="S166">
        <v>39.594068607471996</v>
      </c>
      <c r="T166">
        <v>18.693057805124138</v>
      </c>
      <c r="U166">
        <v>18.854229490658248</v>
      </c>
      <c r="V166">
        <v>19.215987026733703</v>
      </c>
      <c r="W166">
        <v>20.021469625807651</v>
      </c>
      <c r="X166">
        <v>21.783288812199071</v>
      </c>
      <c r="Y166">
        <v>25.491177273802375</v>
      </c>
      <c r="Z166">
        <v>32.698633857652112</v>
      </c>
      <c r="AA166">
        <v>44.768266508545153</v>
      </c>
      <c r="AB166">
        <v>60.692972403876574</v>
      </c>
      <c r="AC166">
        <v>76.197020637161287</v>
      </c>
      <c r="AD166">
        <v>87.412876849078131</v>
      </c>
      <c r="AE166">
        <v>93.902966808927431</v>
      </c>
      <c r="AF166">
        <v>97.183571879134988</v>
      </c>
      <c r="AG166">
        <v>98.728780276347777</v>
      </c>
      <c r="AH166">
        <v>99.432344886915473</v>
      </c>
      <c r="AI166">
        <v>99.747742530090505</v>
      </c>
      <c r="AJ166">
        <v>99.888142934087256</v>
      </c>
      <c r="AK166">
        <v>99.950447567498415</v>
      </c>
      <c r="AL166">
        <v>99.97805774571691</v>
      </c>
      <c r="AM166">
        <v>99.990285612504465</v>
      </c>
      <c r="AN166">
        <v>99.995699556427866</v>
      </c>
    </row>
    <row r="167" spans="17:40">
      <c r="Q167">
        <v>0.15539303645407376</v>
      </c>
      <c r="R167">
        <v>5.7379026724368067</v>
      </c>
      <c r="S167">
        <v>38.948153765100905</v>
      </c>
      <c r="T167">
        <v>15.539303645407376</v>
      </c>
      <c r="U167">
        <v>15.835482510932733</v>
      </c>
      <c r="V167">
        <v>16.447499609953496</v>
      </c>
      <c r="W167">
        <v>17.697619350015657</v>
      </c>
      <c r="X167">
        <v>20.191891719943854</v>
      </c>
      <c r="Y167">
        <v>24.943333865581646</v>
      </c>
      <c r="Z167">
        <v>33.2450282720704</v>
      </c>
      <c r="AA167">
        <v>45.773397987434748</v>
      </c>
      <c r="AB167">
        <v>61.044854830283136</v>
      </c>
      <c r="AC167">
        <v>75.473140209775877</v>
      </c>
      <c r="AD167">
        <v>86.17167317533918</v>
      </c>
      <c r="AE167">
        <v>92.76437178223091</v>
      </c>
      <c r="AF167">
        <v>96.37468146184662</v>
      </c>
      <c r="AG167">
        <v>98.224843063025318</v>
      </c>
      <c r="AH167">
        <v>99.140787138692147</v>
      </c>
      <c r="AI167">
        <v>99.586478885010763</v>
      </c>
      <c r="AJ167">
        <v>99.801528025222979</v>
      </c>
      <c r="AK167">
        <v>99.904868341443716</v>
      </c>
      <c r="AL167">
        <v>99.954430464099147</v>
      </c>
      <c r="AM167">
        <v>99.978178144687419</v>
      </c>
      <c r="AN167">
        <v>99.989551708533739</v>
      </c>
    </row>
    <row r="168" spans="17:40">
      <c r="Q168">
        <v>0.1691692763804383</v>
      </c>
      <c r="R168">
        <v>6.0338793881618038</v>
      </c>
      <c r="S168">
        <v>39.268879206100827</v>
      </c>
      <c r="T168">
        <v>16.91692763804383</v>
      </c>
      <c r="U168">
        <v>17.146990233600885</v>
      </c>
      <c r="V168">
        <v>17.638707328141969</v>
      </c>
      <c r="W168">
        <v>18.679266992995881</v>
      </c>
      <c r="X168">
        <v>20.835680296688352</v>
      </c>
      <c r="Y168">
        <v>25.116953177077772</v>
      </c>
      <c r="Z168">
        <v>32.936608714676183</v>
      </c>
      <c r="AA168">
        <v>45.260865246413516</v>
      </c>
      <c r="AB168">
        <v>60.794700113299236</v>
      </c>
      <c r="AC168">
        <v>75.676713618636342</v>
      </c>
      <c r="AD168">
        <v>86.623935961167803</v>
      </c>
      <c r="AE168">
        <v>93.211417963461258</v>
      </c>
      <c r="AF168">
        <v>96.707476404301602</v>
      </c>
      <c r="AG168">
        <v>98.439818053347878</v>
      </c>
      <c r="AH168">
        <v>99.269027619689737</v>
      </c>
      <c r="AI168">
        <v>99.659363687879392</v>
      </c>
      <c r="AJ168">
        <v>99.841661787031427</v>
      </c>
      <c r="AK168">
        <v>99.926486008938539</v>
      </c>
      <c r="AL168">
        <v>99.965887235723045</v>
      </c>
      <c r="AM168">
        <v>99.984174639232975</v>
      </c>
      <c r="AN168">
        <v>99.992659271113666</v>
      </c>
    </row>
    <row r="169" spans="17:40">
      <c r="Q169">
        <v>0.15764524379273223</v>
      </c>
      <c r="R169">
        <v>5.9254664022952319</v>
      </c>
      <c r="S169">
        <v>39.19275671345553</v>
      </c>
      <c r="T169">
        <v>15.764524379273222</v>
      </c>
      <c r="U169">
        <v>16.018549102027297</v>
      </c>
      <c r="V169">
        <v>16.554449720806051</v>
      </c>
      <c r="W169">
        <v>17.673223090114362</v>
      </c>
      <c r="X169">
        <v>19.95857902414631</v>
      </c>
      <c r="Y169">
        <v>24.426275727110617</v>
      </c>
      <c r="Z169">
        <v>32.455259033866689</v>
      </c>
      <c r="AA169">
        <v>44.917672017088627</v>
      </c>
      <c r="AB169">
        <v>60.455666950455068</v>
      </c>
      <c r="AC169">
        <v>75.2961375109372</v>
      </c>
      <c r="AD169">
        <v>86.269642755755697</v>
      </c>
      <c r="AE169">
        <v>92.944235035189507</v>
      </c>
      <c r="AF169">
        <v>96.53321053933405</v>
      </c>
      <c r="AG169">
        <v>98.335870135930165</v>
      </c>
      <c r="AH169">
        <v>99.210322487561783</v>
      </c>
      <c r="AI169">
        <v>99.627343418397416</v>
      </c>
      <c r="AJ169">
        <v>99.82460134484181</v>
      </c>
      <c r="AK169">
        <v>99.917547317750632</v>
      </c>
      <c r="AL169">
        <v>99.961262676696876</v>
      </c>
      <c r="AM169">
        <v>99.981805708332445</v>
      </c>
      <c r="AN169">
        <v>99.991455539290996</v>
      </c>
    </row>
    <row r="170" spans="17:40">
      <c r="Q170">
        <v>0.15908430066659876</v>
      </c>
      <c r="R170">
        <v>5.859847420765341</v>
      </c>
      <c r="S170">
        <v>38.863919896806742</v>
      </c>
      <c r="T170">
        <v>15.908430066659877</v>
      </c>
      <c r="U170">
        <v>16.178172890379923</v>
      </c>
      <c r="V170">
        <v>16.745737732138078</v>
      </c>
      <c r="W170">
        <v>17.926795985624693</v>
      </c>
      <c r="X170">
        <v>20.328821695611854</v>
      </c>
      <c r="Y170">
        <v>24.994157674641588</v>
      </c>
      <c r="Z170">
        <v>33.295501089385162</v>
      </c>
      <c r="AA170">
        <v>45.997657492838087</v>
      </c>
      <c r="AB170">
        <v>61.555978059317859</v>
      </c>
      <c r="AC170">
        <v>76.155734998217781</v>
      </c>
      <c r="AD170">
        <v>86.805246129296066</v>
      </c>
      <c r="AE170">
        <v>93.230679145741718</v>
      </c>
      <c r="AF170">
        <v>96.673444601101949</v>
      </c>
      <c r="AG170">
        <v>98.401364028172125</v>
      </c>
      <c r="AH170">
        <v>99.240165611134785</v>
      </c>
      <c r="AI170">
        <v>99.640760460262371</v>
      </c>
      <c r="AJ170">
        <v>99.830584482509451</v>
      </c>
      <c r="AK170">
        <v>99.920199833194445</v>
      </c>
      <c r="AL170">
        <v>99.962432709676634</v>
      </c>
      <c r="AM170">
        <v>99.982319247425366</v>
      </c>
      <c r="AN170">
        <v>99.99167973058421</v>
      </c>
    </row>
    <row r="171" spans="17:40">
      <c r="Q171">
        <v>0.1742787009380514</v>
      </c>
      <c r="R171">
        <v>6.8581351761518468</v>
      </c>
      <c r="S171">
        <v>39.157756744501874</v>
      </c>
      <c r="T171">
        <v>17.42787009380514</v>
      </c>
      <c r="U171">
        <v>17.54935015028131</v>
      </c>
      <c r="V171">
        <v>17.839517597104038</v>
      </c>
      <c r="W171">
        <v>18.527818218953218</v>
      </c>
      <c r="X171">
        <v>20.133987781006962</v>
      </c>
      <c r="Y171">
        <v>23.742901756575417</v>
      </c>
      <c r="Z171">
        <v>31.205382135480964</v>
      </c>
      <c r="AA171">
        <v>44.292177704817604</v>
      </c>
      <c r="AB171">
        <v>61.756471278778612</v>
      </c>
      <c r="AC171">
        <v>78.17864768003956</v>
      </c>
      <c r="AD171">
        <v>89.254957594650776</v>
      </c>
      <c r="AE171">
        <v>95.156631200822545</v>
      </c>
      <c r="AF171">
        <v>97.910993470352778</v>
      </c>
      <c r="AG171">
        <v>99.116763797992135</v>
      </c>
      <c r="AH171">
        <v>99.629764056317214</v>
      </c>
      <c r="AI171">
        <v>99.845367503352165</v>
      </c>
      <c r="AJ171">
        <v>99.935514685242481</v>
      </c>
      <c r="AK171">
        <v>99.973125256307966</v>
      </c>
      <c r="AL171">
        <v>99.988802720724735</v>
      </c>
      <c r="AM171">
        <v>99.995335204326281</v>
      </c>
      <c r="AN171">
        <v>99.998056731927377</v>
      </c>
    </row>
    <row r="172" spans="17:40">
      <c r="Q172">
        <v>0.18748886754223881</v>
      </c>
      <c r="R172">
        <v>6.7351615850306059</v>
      </c>
      <c r="S172">
        <v>39.619711180270698</v>
      </c>
      <c r="T172">
        <v>18.748886754223882</v>
      </c>
      <c r="U172">
        <v>18.878182068178106</v>
      </c>
      <c r="V172">
        <v>19.179078609576646</v>
      </c>
      <c r="W172">
        <v>19.874408189651241</v>
      </c>
      <c r="X172">
        <v>21.4553769958445</v>
      </c>
      <c r="Y172">
        <v>24.921222327870698</v>
      </c>
      <c r="Z172">
        <v>31.946787739117376</v>
      </c>
      <c r="AA172">
        <v>44.169683584046851</v>
      </c>
      <c r="AB172">
        <v>60.688663472131864</v>
      </c>
      <c r="AC172">
        <v>76.769565406026516</v>
      </c>
      <c r="AD172">
        <v>88.129843629964583</v>
      </c>
      <c r="AE172">
        <v>94.463856255512496</v>
      </c>
      <c r="AF172">
        <v>97.537767984960482</v>
      </c>
      <c r="AG172">
        <v>98.92901933415996</v>
      </c>
      <c r="AH172">
        <v>99.538759008989786</v>
      </c>
      <c r="AI172">
        <v>99.802211886376313</v>
      </c>
      <c r="AJ172">
        <v>99.915342531196487</v>
      </c>
      <c r="AK172">
        <v>99.963793694996667</v>
      </c>
      <c r="AL172">
        <v>99.984520570080377</v>
      </c>
      <c r="AM172">
        <v>99.993382981495458</v>
      </c>
      <c r="AN172">
        <v>99.997171588182994</v>
      </c>
    </row>
    <row r="173" spans="17:40">
      <c r="Q173">
        <v>0.16412986518787956</v>
      </c>
      <c r="R173">
        <v>5.8194901750060835</v>
      </c>
      <c r="S173">
        <v>39.16599524457304</v>
      </c>
      <c r="T173">
        <v>16.412986518787957</v>
      </c>
      <c r="U173">
        <v>16.686417084300871</v>
      </c>
      <c r="V173">
        <v>17.25539676247671</v>
      </c>
      <c r="W173">
        <v>18.426456625508393</v>
      </c>
      <c r="X173">
        <v>20.783164395205983</v>
      </c>
      <c r="Y173">
        <v>25.318586974118574</v>
      </c>
      <c r="Z173">
        <v>33.341047314882168</v>
      </c>
      <c r="AA173">
        <v>45.62050178845756</v>
      </c>
      <c r="AB173">
        <v>60.799951226787584</v>
      </c>
      <c r="AC173">
        <v>75.295732567601419</v>
      </c>
      <c r="AD173">
        <v>86.100326451637983</v>
      </c>
      <c r="AE173">
        <v>92.758170261881915</v>
      </c>
      <c r="AF173">
        <v>96.391498847438157</v>
      </c>
      <c r="AG173">
        <v>98.243732676816052</v>
      </c>
      <c r="AH173">
        <v>99.155230882024014</v>
      </c>
      <c r="AI173">
        <v>99.595992345082422</v>
      </c>
      <c r="AJ173">
        <v>99.807318773738032</v>
      </c>
      <c r="AK173">
        <v>99.908227155077114</v>
      </c>
      <c r="AL173">
        <v>99.956316775644822</v>
      </c>
      <c r="AM173">
        <v>99.979213349337996</v>
      </c>
      <c r="AN173">
        <v>99.990110094305919</v>
      </c>
    </row>
    <row r="174" spans="17:40">
      <c r="Q174">
        <v>0.19109648052612455</v>
      </c>
      <c r="R174">
        <v>6.0963809867992635</v>
      </c>
      <c r="S174">
        <v>39.97857476014088</v>
      </c>
      <c r="T174">
        <v>19.109648052612453</v>
      </c>
      <c r="U174">
        <v>19.317800255003242</v>
      </c>
      <c r="V174">
        <v>19.760392218697458</v>
      </c>
      <c r="W174">
        <v>20.692933616757355</v>
      </c>
      <c r="X174">
        <v>22.620614070271028</v>
      </c>
      <c r="Y174">
        <v>26.452574995637924</v>
      </c>
      <c r="Z174">
        <v>33.510533236519713</v>
      </c>
      <c r="AA174">
        <v>44.854222428353815</v>
      </c>
      <c r="AB174">
        <v>59.621043226425144</v>
      </c>
      <c r="AC174">
        <v>74.346134484567415</v>
      </c>
      <c r="AD174">
        <v>85.601368937069537</v>
      </c>
      <c r="AE174">
        <v>92.579717129342825</v>
      </c>
      <c r="AF174">
        <v>96.36059333976219</v>
      </c>
      <c r="AG174">
        <v>98.260488722087857</v>
      </c>
      <c r="AH174">
        <v>99.179088047576954</v>
      </c>
      <c r="AI174">
        <v>99.614948814994065</v>
      </c>
      <c r="AJ174">
        <v>99.819909915330712</v>
      </c>
      <c r="AK174">
        <v>99.915884831389846</v>
      </c>
      <c r="AL174">
        <v>99.960736923549319</v>
      </c>
      <c r="AM174">
        <v>99.98167828585413</v>
      </c>
      <c r="AN174">
        <v>99.991451537247684</v>
      </c>
    </row>
    <row r="175" spans="17:40">
      <c r="Q175">
        <v>0.17361461263475508</v>
      </c>
      <c r="R175">
        <v>5.7925271410825188</v>
      </c>
      <c r="S175">
        <v>39.354732264162067</v>
      </c>
      <c r="T175">
        <v>17.361461263475508</v>
      </c>
      <c r="U175">
        <v>17.63549815188556</v>
      </c>
      <c r="V175">
        <v>18.201716995655556</v>
      </c>
      <c r="W175">
        <v>19.358932498539083</v>
      </c>
      <c r="X175">
        <v>21.672064763179769</v>
      </c>
      <c r="Y175">
        <v>26.097125744926974</v>
      </c>
      <c r="Z175">
        <v>33.892982939072411</v>
      </c>
      <c r="AA175">
        <v>45.822778613493867</v>
      </c>
      <c r="AB175">
        <v>60.647127201246946</v>
      </c>
      <c r="AC175">
        <v>74.953293108195808</v>
      </c>
      <c r="AD175">
        <v>85.759676948854562</v>
      </c>
      <c r="AE175">
        <v>92.507553583597826</v>
      </c>
      <c r="AF175">
        <v>96.23333780064408</v>
      </c>
      <c r="AG175">
        <v>98.151807596799983</v>
      </c>
      <c r="AH175">
        <v>99.104207610913321</v>
      </c>
      <c r="AI175">
        <v>99.568435721456098</v>
      </c>
      <c r="AJ175">
        <v>99.792694294414943</v>
      </c>
      <c r="AK175">
        <v>99.900559407121506</v>
      </c>
      <c r="AL175">
        <v>99.952332599660892</v>
      </c>
      <c r="AM175">
        <v>99.977157803874377</v>
      </c>
      <c r="AN175">
        <v>99.989055738211775</v>
      </c>
    </row>
    <row r="176" spans="17:40">
      <c r="Q176">
        <v>0.17532799463027221</v>
      </c>
      <c r="R176">
        <v>5.867652133877681</v>
      </c>
      <c r="S176">
        <v>39.202335298031329</v>
      </c>
      <c r="T176">
        <v>17.532799463027221</v>
      </c>
      <c r="U176">
        <v>17.792559247098318</v>
      </c>
      <c r="V176">
        <v>18.336232001777631</v>
      </c>
      <c r="W176">
        <v>19.46198945591474</v>
      </c>
      <c r="X176">
        <v>21.742126507489889</v>
      </c>
      <c r="Y176">
        <v>26.160537143049844</v>
      </c>
      <c r="Z176">
        <v>34.03254072591735</v>
      </c>
      <c r="AA176">
        <v>46.163406992650643</v>
      </c>
      <c r="AB176">
        <v>61.231506385840142</v>
      </c>
      <c r="AC176">
        <v>75.641190481156428</v>
      </c>
      <c r="AD176">
        <v>86.358076831194921</v>
      </c>
      <c r="AE176">
        <v>92.93123123065719</v>
      </c>
      <c r="AF176">
        <v>96.497824690389137</v>
      </c>
      <c r="AG176">
        <v>98.305194836443377</v>
      </c>
      <c r="AH176">
        <v>99.189380785165199</v>
      </c>
      <c r="AI176">
        <v>99.614479037944093</v>
      </c>
      <c r="AJ176">
        <v>99.817148529003077</v>
      </c>
      <c r="AK176">
        <v>99.913386185387452</v>
      </c>
      <c r="AL176">
        <v>99.958997590483008</v>
      </c>
      <c r="AM176">
        <v>99.980595370953608</v>
      </c>
      <c r="AN176">
        <v>99.990817910036341</v>
      </c>
    </row>
    <row r="177" spans="17:40">
      <c r="Q177">
        <v>0.1925047810060323</v>
      </c>
      <c r="R177">
        <v>6.3791147341942134</v>
      </c>
      <c r="S177">
        <v>39.888576387303665</v>
      </c>
      <c r="T177">
        <v>19.250478100603232</v>
      </c>
      <c r="U177">
        <v>19.418198396048759</v>
      </c>
      <c r="V177">
        <v>19.788836117934935</v>
      </c>
      <c r="W177">
        <v>20.601283544387694</v>
      </c>
      <c r="X177">
        <v>22.35099125553181</v>
      </c>
      <c r="Y177">
        <v>25.97985846034458</v>
      </c>
      <c r="Z177">
        <v>32.950893930525723</v>
      </c>
      <c r="AA177">
        <v>44.565326919561961</v>
      </c>
      <c r="AB177">
        <v>59.985559137199807</v>
      </c>
      <c r="AC177">
        <v>75.282032630245538</v>
      </c>
      <c r="AD177">
        <v>86.642113957318756</v>
      </c>
      <c r="AE177">
        <v>93.39516320765658</v>
      </c>
      <c r="AF177">
        <v>96.891382295933951</v>
      </c>
      <c r="AG177">
        <v>98.572470998842675</v>
      </c>
      <c r="AH177">
        <v>99.352028666162141</v>
      </c>
      <c r="AI177">
        <v>99.707445957065801</v>
      </c>
      <c r="AJ177">
        <v>99.86823425227179</v>
      </c>
      <c r="AK177">
        <v>99.940717975506061</v>
      </c>
      <c r="AL177">
        <v>99.973341903129977</v>
      </c>
      <c r="AM177">
        <v>99.988014978928291</v>
      </c>
      <c r="AN177">
        <v>99.994612279135481</v>
      </c>
    </row>
    <row r="178" spans="17:40">
      <c r="Q178">
        <v>0.18183863523425972</v>
      </c>
      <c r="R178">
        <v>6.7237005327835746</v>
      </c>
      <c r="S178">
        <v>40.118242722668398</v>
      </c>
      <c r="T178">
        <v>18.183863523425973</v>
      </c>
      <c r="U178">
        <v>18.312820981360105</v>
      </c>
      <c r="V178">
        <v>18.609382151954687</v>
      </c>
      <c r="W178">
        <v>19.286770248531589</v>
      </c>
      <c r="X178">
        <v>20.810346188229179</v>
      </c>
      <c r="Y178">
        <v>24.12143576496516</v>
      </c>
      <c r="Z178">
        <v>30.809232706069579</v>
      </c>
      <c r="AA178">
        <v>42.520623388126033</v>
      </c>
      <c r="AB178">
        <v>58.686111996197411</v>
      </c>
      <c r="AC178">
        <v>74.963457586309644</v>
      </c>
      <c r="AD178">
        <v>86.897306629976228</v>
      </c>
      <c r="AE178">
        <v>93.766235546345484</v>
      </c>
      <c r="AF178">
        <v>97.181694101434516</v>
      </c>
      <c r="AG178">
        <v>98.756579730589308</v>
      </c>
      <c r="AH178">
        <v>99.457446807537266</v>
      </c>
      <c r="AI178">
        <v>99.764416356777076</v>
      </c>
      <c r="AJ178">
        <v>99.897924390644334</v>
      </c>
      <c r="AK178">
        <v>99.955812775688116</v>
      </c>
      <c r="AL178">
        <v>99.98087958888307</v>
      </c>
      <c r="AM178">
        <v>99.99172777564587</v>
      </c>
      <c r="AN178">
        <v>99.996421386919167</v>
      </c>
    </row>
    <row r="179" spans="17:40">
      <c r="Q179">
        <v>0.16971430024279877</v>
      </c>
      <c r="R179">
        <v>5.8804305049444618</v>
      </c>
      <c r="S179">
        <v>39.115075562363778</v>
      </c>
      <c r="T179">
        <v>16.971430024279876</v>
      </c>
      <c r="U179">
        <v>17.231254774804306</v>
      </c>
      <c r="V179">
        <v>17.776885517154028</v>
      </c>
      <c r="W179">
        <v>18.910457898194625</v>
      </c>
      <c r="X179">
        <v>21.213794788575097</v>
      </c>
      <c r="Y179">
        <v>25.689823423013987</v>
      </c>
      <c r="Z179">
        <v>33.679716949630077</v>
      </c>
      <c r="AA179">
        <v>45.993481098862347</v>
      </c>
      <c r="AB179">
        <v>61.250319181442194</v>
      </c>
      <c r="AC179">
        <v>75.767212260923429</v>
      </c>
      <c r="AD179">
        <v>86.495576986591402</v>
      </c>
      <c r="AE179">
        <v>93.034718778700594</v>
      </c>
      <c r="AF179">
        <v>96.563453029935729</v>
      </c>
      <c r="AG179">
        <v>98.34328706613033</v>
      </c>
      <c r="AH179">
        <v>99.210438678869721</v>
      </c>
      <c r="AI179">
        <v>99.625789779584267</v>
      </c>
      <c r="AJ179">
        <v>99.823112821713579</v>
      </c>
      <c r="AK179">
        <v>99.916491202132178</v>
      </c>
      <c r="AL179">
        <v>99.960598702871607</v>
      </c>
      <c r="AM179">
        <v>99.981414802240153</v>
      </c>
      <c r="AN179">
        <v>99.991234706389662</v>
      </c>
    </row>
    <row r="180" spans="17:40">
      <c r="Q180">
        <v>0.15370695128367093</v>
      </c>
      <c r="R180">
        <v>6.0980593831116146</v>
      </c>
      <c r="S180">
        <v>38.751483582594915</v>
      </c>
      <c r="T180">
        <v>15.370695128367093</v>
      </c>
      <c r="U180">
        <v>15.598125934999526</v>
      </c>
      <c r="V180">
        <v>16.093387539778774</v>
      </c>
      <c r="W180">
        <v>17.161033345545199</v>
      </c>
      <c r="X180">
        <v>19.413221955438328</v>
      </c>
      <c r="Y180">
        <v>23.954257924762778</v>
      </c>
      <c r="Z180">
        <v>32.329553558771821</v>
      </c>
      <c r="AA180">
        <v>45.510534845962091</v>
      </c>
      <c r="AB180">
        <v>61.837236915905855</v>
      </c>
      <c r="AC180">
        <v>76.984123972830474</v>
      </c>
      <c r="AD180">
        <v>87.703573039894138</v>
      </c>
      <c r="AE180">
        <v>93.921540448203842</v>
      </c>
      <c r="AF180">
        <v>97.120108474143535</v>
      </c>
      <c r="AG180">
        <v>98.66410173603019</v>
      </c>
      <c r="AH180">
        <v>99.386513061810348</v>
      </c>
      <c r="AI180">
        <v>99.719579500704853</v>
      </c>
      <c r="AJ180">
        <v>99.872096449473645</v>
      </c>
      <c r="AK180">
        <v>99.94171866183396</v>
      </c>
      <c r="AL180">
        <v>99.973455036229453</v>
      </c>
      <c r="AM180">
        <v>99.987912229041669</v>
      </c>
      <c r="AN180">
        <v>99.994496107008615</v>
      </c>
    </row>
    <row r="181" spans="17:40">
      <c r="Q181">
        <v>0.17251810425404759</v>
      </c>
      <c r="R181">
        <v>6.2292522902744896</v>
      </c>
      <c r="S181">
        <v>40.356974882695106</v>
      </c>
      <c r="T181">
        <v>17.251810425404759</v>
      </c>
      <c r="U181">
        <v>17.441519744029911</v>
      </c>
      <c r="V181">
        <v>17.849010697639809</v>
      </c>
      <c r="W181">
        <v>18.717032914063587</v>
      </c>
      <c r="X181">
        <v>20.533702855235081</v>
      </c>
      <c r="Y181">
        <v>24.199138783405594</v>
      </c>
      <c r="Z181">
        <v>31.077409406607149</v>
      </c>
      <c r="AA181">
        <v>42.38816978205503</v>
      </c>
      <c r="AB181">
        <v>57.484015775744979</v>
      </c>
      <c r="AC181">
        <v>72.866503037089757</v>
      </c>
      <c r="AD181">
        <v>84.78038055160907</v>
      </c>
      <c r="AE181">
        <v>92.195056152903732</v>
      </c>
      <c r="AF181">
        <v>96.200226901915102</v>
      </c>
      <c r="AG181">
        <v>98.199384970705552</v>
      </c>
      <c r="AH181">
        <v>99.157930161831899</v>
      </c>
      <c r="AI181">
        <v>99.608662249540046</v>
      </c>
      <c r="AJ181">
        <v>99.818665454671489</v>
      </c>
      <c r="AK181">
        <v>99.916089431445116</v>
      </c>
      <c r="AL181">
        <v>99.961195856971813</v>
      </c>
      <c r="AM181">
        <v>99.982060414157601</v>
      </c>
      <c r="AN181">
        <v>99.991707453003414</v>
      </c>
    </row>
    <row r="182" spans="17:40">
      <c r="Q182">
        <v>0.16530883776355507</v>
      </c>
      <c r="R182">
        <v>5.5949652358822792</v>
      </c>
      <c r="S182">
        <v>39.029971654059636</v>
      </c>
      <c r="T182">
        <v>16.530883776355505</v>
      </c>
      <c r="U182">
        <v>16.855861060426008</v>
      </c>
      <c r="V182">
        <v>17.513506251745113</v>
      </c>
      <c r="W182">
        <v>18.828266145000839</v>
      </c>
      <c r="X182">
        <v>21.393938854295254</v>
      </c>
      <c r="Y182">
        <v>26.172490311748671</v>
      </c>
      <c r="Z182">
        <v>34.345572508268127</v>
      </c>
      <c r="AA182">
        <v>46.478771871042809</v>
      </c>
      <c r="AB182">
        <v>61.172508815459004</v>
      </c>
      <c r="AC182">
        <v>75.145571089977508</v>
      </c>
      <c r="AD182">
        <v>85.690705261671042</v>
      </c>
      <c r="AE182">
        <v>92.343140170106764</v>
      </c>
      <c r="AF182">
        <v>96.077459518024838</v>
      </c>
      <c r="AG182">
        <v>98.037470641635579</v>
      </c>
      <c r="AH182">
        <v>99.03000123131676</v>
      </c>
      <c r="AI182">
        <v>99.523492288768921</v>
      </c>
      <c r="AJ182">
        <v>99.766625180414209</v>
      </c>
      <c r="AK182">
        <v>99.88587210739415</v>
      </c>
      <c r="AL182">
        <v>99.944228414922918</v>
      </c>
      <c r="AM182">
        <v>99.972755470054835</v>
      </c>
      <c r="AN182">
        <v>99.986693312131791</v>
      </c>
    </row>
    <row r="183" spans="17:40">
      <c r="Q183">
        <v>0.18140566729272081</v>
      </c>
      <c r="R183">
        <v>6.5723257243695405</v>
      </c>
      <c r="S183">
        <v>39.642821839551658</v>
      </c>
      <c r="T183">
        <v>18.140566729272081</v>
      </c>
      <c r="U183">
        <v>18.288293200969289</v>
      </c>
      <c r="V183">
        <v>18.62471749571926</v>
      </c>
      <c r="W183">
        <v>19.385085295619568</v>
      </c>
      <c r="X183">
        <v>21.074566762341647</v>
      </c>
      <c r="Y183">
        <v>24.690282673915888</v>
      </c>
      <c r="Z183">
        <v>31.843327626074174</v>
      </c>
      <c r="AA183">
        <v>44.023442237216294</v>
      </c>
      <c r="AB183">
        <v>60.283423797744383</v>
      </c>
      <c r="AC183">
        <v>76.152726466609721</v>
      </c>
      <c r="AD183">
        <v>87.549447450893695</v>
      </c>
      <c r="AE183">
        <v>94.056531367514239</v>
      </c>
      <c r="AF183">
        <v>97.29510387014885</v>
      </c>
      <c r="AG183">
        <v>98.796914834530881</v>
      </c>
      <c r="AH183">
        <v>99.470461348728605</v>
      </c>
      <c r="AI183">
        <v>99.768006323001714</v>
      </c>
      <c r="AJ183">
        <v>99.89857055954387</v>
      </c>
      <c r="AK183">
        <v>99.955694087431837</v>
      </c>
      <c r="AL183">
        <v>99.980654109538364</v>
      </c>
      <c r="AM183">
        <v>99.991554191452963</v>
      </c>
      <c r="AN183">
        <v>99.996313101370149</v>
      </c>
    </row>
    <row r="184" spans="17:40">
      <c r="Q184">
        <v>0.14887215292633946</v>
      </c>
      <c r="R184">
        <v>5.6041988352076348</v>
      </c>
      <c r="S184">
        <v>38.516365231074687</v>
      </c>
      <c r="T184">
        <v>14.887215292633945</v>
      </c>
      <c r="U184">
        <v>15.222459044030773</v>
      </c>
      <c r="V184">
        <v>15.908062977050189</v>
      </c>
      <c r="W184">
        <v>17.29255400913209</v>
      </c>
      <c r="X184">
        <v>20.018264138568266</v>
      </c>
      <c r="Y184">
        <v>25.125897773187845</v>
      </c>
      <c r="Z184">
        <v>33.867604264107435</v>
      </c>
      <c r="AA184">
        <v>46.739031455624001</v>
      </c>
      <c r="AB184">
        <v>62.034295124014726</v>
      </c>
      <c r="AC184">
        <v>76.188545731582252</v>
      </c>
      <c r="AD184">
        <v>86.560108876805742</v>
      </c>
      <c r="AE184">
        <v>92.932305100377832</v>
      </c>
      <c r="AF184">
        <v>96.432980838812426</v>
      </c>
      <c r="AG184">
        <v>98.238721088217744</v>
      </c>
      <c r="AH184">
        <v>99.13994135920305</v>
      </c>
      <c r="AI184">
        <v>99.582322670668887</v>
      </c>
      <c r="AJ184">
        <v>99.797704240873529</v>
      </c>
      <c r="AK184">
        <v>99.902148918946466</v>
      </c>
      <c r="AL184">
        <v>99.952699059375547</v>
      </c>
      <c r="AM184">
        <v>99.977141852204028</v>
      </c>
      <c r="AN184">
        <v>99.988955449296157</v>
      </c>
    </row>
    <row r="185" spans="17:40">
      <c r="Q185">
        <v>0.19794744209363294</v>
      </c>
      <c r="R185">
        <v>6.7517575196882671</v>
      </c>
      <c r="S185">
        <v>39.717994459721872</v>
      </c>
      <c r="T185">
        <v>19.794744209363294</v>
      </c>
      <c r="U185">
        <v>19.920272322194005</v>
      </c>
      <c r="V185">
        <v>20.212423250474526</v>
      </c>
      <c r="W185">
        <v>20.88767027747765</v>
      </c>
      <c r="X185">
        <v>22.423667649227841</v>
      </c>
      <c r="Y185">
        <v>25.79434457338791</v>
      </c>
      <c r="Z185">
        <v>32.641556238030368</v>
      </c>
      <c r="AA185">
        <v>44.601034338338089</v>
      </c>
      <c r="AB185">
        <v>60.859521639057455</v>
      </c>
      <c r="AC185">
        <v>76.793450530594768</v>
      </c>
      <c r="AD185">
        <v>88.113983824734717</v>
      </c>
      <c r="AE185">
        <v>94.449092909814382</v>
      </c>
      <c r="AF185">
        <v>97.529589488903611</v>
      </c>
      <c r="AG185">
        <v>98.925135718338453</v>
      </c>
      <c r="AH185">
        <v>99.537021127925115</v>
      </c>
      <c r="AI185">
        <v>99.801452952953639</v>
      </c>
      <c r="AJ185">
        <v>99.915014489618699</v>
      </c>
      <c r="AK185">
        <v>99.963652518980751</v>
      </c>
      <c r="AL185">
        <v>99.984459926561442</v>
      </c>
      <c r="AM185">
        <v>99.993356952331879</v>
      </c>
      <c r="AN185">
        <v>99.997160419945061</v>
      </c>
    </row>
    <row r="186" spans="17:40">
      <c r="Q186">
        <v>0.18798607270768472</v>
      </c>
      <c r="R186">
        <v>6.6209558555834596</v>
      </c>
      <c r="S186">
        <v>39.458051261237728</v>
      </c>
      <c r="T186">
        <v>18.798607270768471</v>
      </c>
      <c r="U186">
        <v>18.940689424460427</v>
      </c>
      <c r="V186">
        <v>19.267571685217323</v>
      </c>
      <c r="W186">
        <v>20.013968676355088</v>
      </c>
      <c r="X186">
        <v>21.689336052654728</v>
      </c>
      <c r="Y186">
        <v>25.309502521107806</v>
      </c>
      <c r="Z186">
        <v>32.527274721971985</v>
      </c>
      <c r="AA186">
        <v>44.857976678434888</v>
      </c>
      <c r="AB186">
        <v>61.246445385119252</v>
      </c>
      <c r="AC186">
        <v>77.038167798871825</v>
      </c>
      <c r="AD186">
        <v>88.181929518681386</v>
      </c>
      <c r="AE186">
        <v>94.433402662286312</v>
      </c>
      <c r="AF186">
        <v>97.4971022744149</v>
      </c>
      <c r="AG186">
        <v>98.899134391420489</v>
      </c>
      <c r="AH186">
        <v>99.520576988059545</v>
      </c>
      <c r="AI186">
        <v>99.792122189302148</v>
      </c>
      <c r="AJ186">
        <v>99.910035368093943</v>
      </c>
      <c r="AK186">
        <v>99.96109750332127</v>
      </c>
      <c r="AL186">
        <v>99.983183787034719</v>
      </c>
      <c r="AM186">
        <v>99.992732050151119</v>
      </c>
      <c r="AN186">
        <v>99.996859009069112</v>
      </c>
    </row>
    <row r="187" spans="17:40">
      <c r="Q187">
        <v>0.17556880948824666</v>
      </c>
      <c r="R187">
        <v>6.198777596363108</v>
      </c>
      <c r="S187">
        <v>40.057062913998784</v>
      </c>
      <c r="T187">
        <v>17.556880948824666</v>
      </c>
      <c r="U187">
        <v>17.752451976009816</v>
      </c>
      <c r="V187">
        <v>18.173254050103253</v>
      </c>
      <c r="W187">
        <v>19.0708734977596</v>
      </c>
      <c r="X187">
        <v>20.950741101464708</v>
      </c>
      <c r="Y187">
        <v>24.740538600855132</v>
      </c>
      <c r="Z187">
        <v>31.826019660966619</v>
      </c>
      <c r="AA187">
        <v>43.381744847012889</v>
      </c>
      <c r="AB187">
        <v>58.596067807509819</v>
      </c>
      <c r="AC187">
        <v>73.83710307788229</v>
      </c>
      <c r="AD187">
        <v>85.448926189369118</v>
      </c>
      <c r="AE187">
        <v>92.58415340018162</v>
      </c>
      <c r="AF187">
        <v>96.405360576745551</v>
      </c>
      <c r="AG187">
        <v>98.302052084030777</v>
      </c>
      <c r="AH187">
        <v>99.207995919307024</v>
      </c>
      <c r="AI187">
        <v>99.632765257247641</v>
      </c>
      <c r="AJ187">
        <v>99.830194185066759</v>
      </c>
      <c r="AK187">
        <v>99.921584622037059</v>
      </c>
      <c r="AL187">
        <v>99.963809807998416</v>
      </c>
      <c r="AM187">
        <v>99.983302136576199</v>
      </c>
      <c r="AN187">
        <v>99.992296719564337</v>
      </c>
    </row>
    <row r="188" spans="17:40">
      <c r="Q188">
        <v>0.17779254929906946</v>
      </c>
      <c r="R188">
        <v>6.1724579568293523</v>
      </c>
      <c r="S188">
        <v>39.482291846082902</v>
      </c>
      <c r="T188">
        <v>17.779254929906944</v>
      </c>
      <c r="U188">
        <v>17.982450575963554</v>
      </c>
      <c r="V188">
        <v>18.422982730832281</v>
      </c>
      <c r="W188">
        <v>19.369324316939085</v>
      </c>
      <c r="X188">
        <v>21.362683626481921</v>
      </c>
      <c r="Y188">
        <v>25.393022268584829</v>
      </c>
      <c r="Z188">
        <v>32.906952757741813</v>
      </c>
      <c r="AA188">
        <v>45.008938346277375</v>
      </c>
      <c r="AB188">
        <v>60.555705867707687</v>
      </c>
      <c r="AC188">
        <v>75.618064411181479</v>
      </c>
      <c r="AD188">
        <v>86.708652935163855</v>
      </c>
      <c r="AE188">
        <v>93.33415218240421</v>
      </c>
      <c r="AF188">
        <v>96.809449767601038</v>
      </c>
      <c r="AG188">
        <v>98.50855567830952</v>
      </c>
      <c r="AH188">
        <v>99.310689270351716</v>
      </c>
      <c r="AI188">
        <v>99.683106510577502</v>
      </c>
      <c r="AJ188">
        <v>99.854673975389403</v>
      </c>
      <c r="AK188">
        <v>99.933429434276235</v>
      </c>
      <c r="AL188">
        <v>99.969521344917808</v>
      </c>
      <c r="AM188">
        <v>99.986048974307934</v>
      </c>
      <c r="AN188">
        <v>99.993614877673792</v>
      </c>
    </row>
    <row r="189" spans="17:40">
      <c r="Q189">
        <v>0.19398992930611175</v>
      </c>
      <c r="R189">
        <v>6.132802622707791</v>
      </c>
      <c r="S189">
        <v>40.089373824512741</v>
      </c>
      <c r="T189">
        <v>19.398992930611175</v>
      </c>
      <c r="U189">
        <v>19.599896442172763</v>
      </c>
      <c r="V189">
        <v>20.028219931530668</v>
      </c>
      <c r="W189">
        <v>20.933320532503078</v>
      </c>
      <c r="X189">
        <v>22.810502498285139</v>
      </c>
      <c r="Y189">
        <v>26.557212619808286</v>
      </c>
      <c r="Z189">
        <v>33.493745352063769</v>
      </c>
      <c r="AA189">
        <v>44.713867140588725</v>
      </c>
      <c r="AB189">
        <v>59.423398069585076</v>
      </c>
      <c r="AC189">
        <v>74.183039139455033</v>
      </c>
      <c r="AD189">
        <v>85.509168207590378</v>
      </c>
      <c r="AE189">
        <v>92.540804917611055</v>
      </c>
      <c r="AF189">
        <v>96.348329697141182</v>
      </c>
      <c r="AG189">
        <v>98.258479510933469</v>
      </c>
      <c r="AH189">
        <v>99.180072730338424</v>
      </c>
      <c r="AI189">
        <v>99.616336541545977</v>
      </c>
      <c r="AJ189">
        <v>99.820994426360585</v>
      </c>
      <c r="AK189">
        <v>99.916594764271593</v>
      </c>
      <c r="AL189">
        <v>99.961163056169596</v>
      </c>
      <c r="AM189">
        <v>99.981921240683789</v>
      </c>
      <c r="AN189">
        <v>99.991585418492662</v>
      </c>
    </row>
    <row r="190" spans="17:40">
      <c r="Q190">
        <v>0.18451725666969465</v>
      </c>
      <c r="R190">
        <v>6.4270419153128984</v>
      </c>
      <c r="S190">
        <v>39.792679234419126</v>
      </c>
      <c r="T190">
        <v>18.451725666969466</v>
      </c>
      <c r="U190">
        <v>18.615517461479477</v>
      </c>
      <c r="V190">
        <v>18.98042992822403</v>
      </c>
      <c r="W190">
        <v>19.786946956871848</v>
      </c>
      <c r="X190">
        <v>21.538414475694779</v>
      </c>
      <c r="Y190">
        <v>25.200891133602983</v>
      </c>
      <c r="Z190">
        <v>32.288527745915587</v>
      </c>
      <c r="AA190">
        <v>44.154754071787075</v>
      </c>
      <c r="AB190">
        <v>59.90954792063701</v>
      </c>
      <c r="AC190">
        <v>75.444210386210003</v>
      </c>
      <c r="AD190">
        <v>86.861008200438562</v>
      </c>
      <c r="AE190">
        <v>93.567471299762801</v>
      </c>
      <c r="AF190">
        <v>97.000589682874732</v>
      </c>
      <c r="AG190">
        <v>98.63465746517771</v>
      </c>
      <c r="AH190">
        <v>99.385444447475635</v>
      </c>
      <c r="AI190">
        <v>99.724796495434816</v>
      </c>
      <c r="AJ190">
        <v>99.877045608762529</v>
      </c>
      <c r="AK190">
        <v>99.945123676466181</v>
      </c>
      <c r="AL190">
        <v>99.975519217325171</v>
      </c>
      <c r="AM190">
        <v>99.989081172062583</v>
      </c>
      <c r="AN190">
        <v>99.995130472880504</v>
      </c>
    </row>
    <row r="191" spans="17:40">
      <c r="Q191">
        <v>0.15674058424773343</v>
      </c>
      <c r="R191">
        <v>5.8236709385596717</v>
      </c>
      <c r="S191">
        <v>38.292645679111637</v>
      </c>
      <c r="T191">
        <v>15.674058424773344</v>
      </c>
      <c r="U191">
        <v>15.957969065809618</v>
      </c>
      <c r="V191">
        <v>16.558928253204435</v>
      </c>
      <c r="W191">
        <v>17.81605782877665</v>
      </c>
      <c r="X191">
        <v>20.38205268187431</v>
      </c>
      <c r="Y191">
        <v>25.366825394217337</v>
      </c>
      <c r="Z191">
        <v>34.181870775967951</v>
      </c>
      <c r="AA191">
        <v>47.45732649628269</v>
      </c>
      <c r="AB191">
        <v>63.294551164447213</v>
      </c>
      <c r="AC191">
        <v>77.683672426218692</v>
      </c>
      <c r="AD191">
        <v>87.862243180271875</v>
      </c>
      <c r="AE191">
        <v>93.856424711966596</v>
      </c>
      <c r="AF191">
        <v>97.012488170580951</v>
      </c>
      <c r="AG191">
        <v>98.576648624717123</v>
      </c>
      <c r="AH191">
        <v>99.328606436746099</v>
      </c>
      <c r="AI191">
        <v>99.684810059710074</v>
      </c>
      <c r="AJ191">
        <v>99.852364617670304</v>
      </c>
      <c r="AK191">
        <v>99.930920415972068</v>
      </c>
      <c r="AL191">
        <v>99.967693194438453</v>
      </c>
      <c r="AM191">
        <v>99.9848944085238</v>
      </c>
      <c r="AN191">
        <v>99.992937891119638</v>
      </c>
    </row>
    <row r="192" spans="17:40">
      <c r="Q192">
        <v>0.17413582733624344</v>
      </c>
      <c r="R192">
        <v>6.316244188316297</v>
      </c>
      <c r="S192">
        <v>38.848019368764653</v>
      </c>
      <c r="T192">
        <v>17.413582733624345</v>
      </c>
      <c r="U192">
        <v>17.600685870329343</v>
      </c>
      <c r="V192">
        <v>18.019421609216266</v>
      </c>
      <c r="W192">
        <v>18.948038483480232</v>
      </c>
      <c r="X192">
        <v>20.966377385665531</v>
      </c>
      <c r="Y192">
        <v>25.167610533264622</v>
      </c>
      <c r="Z192">
        <v>33.176144680331312</v>
      </c>
      <c r="AA192">
        <v>46.165334097731971</v>
      </c>
      <c r="AB192">
        <v>62.568938165445729</v>
      </c>
      <c r="AC192">
        <v>77.811579962159826</v>
      </c>
      <c r="AD192">
        <v>88.432016473669449</v>
      </c>
      <c r="AE192">
        <v>94.436134496669894</v>
      </c>
      <c r="AF192">
        <v>97.436205010750527</v>
      </c>
      <c r="AG192">
        <v>98.842874273676998</v>
      </c>
      <c r="AH192">
        <v>99.482730357587442</v>
      </c>
      <c r="AI192">
        <v>99.769763644838463</v>
      </c>
      <c r="AJ192">
        <v>99.897720097021036</v>
      </c>
      <c r="AK192">
        <v>99.954602436064761</v>
      </c>
      <c r="AL192">
        <v>99.979857723138224</v>
      </c>
      <c r="AM192">
        <v>99.991064666031932</v>
      </c>
      <c r="AN192">
        <v>99.996036487061914</v>
      </c>
    </row>
    <row r="193" spans="17:40">
      <c r="Q193">
        <v>0.15035259188662731</v>
      </c>
      <c r="R193">
        <v>5.7812088573480169</v>
      </c>
      <c r="S193">
        <v>38.588546358611254</v>
      </c>
      <c r="T193">
        <v>15.035259188662732</v>
      </c>
      <c r="U193">
        <v>15.327429457928757</v>
      </c>
      <c r="V193">
        <v>15.938815654485097</v>
      </c>
      <c r="W193">
        <v>17.203286510476648</v>
      </c>
      <c r="X193">
        <v>19.756265796393794</v>
      </c>
      <c r="Y193">
        <v>24.669079628869966</v>
      </c>
      <c r="Z193">
        <v>33.305469458202971</v>
      </c>
      <c r="AA193">
        <v>46.321587247312713</v>
      </c>
      <c r="AB193">
        <v>62.004999172350693</v>
      </c>
      <c r="AC193">
        <v>76.516793650660759</v>
      </c>
      <c r="AD193">
        <v>87.010246447037616</v>
      </c>
      <c r="AE193">
        <v>93.321852372177077</v>
      </c>
      <c r="AF193">
        <v>96.706523103159682</v>
      </c>
      <c r="AG193">
        <v>98.410462282497335</v>
      </c>
      <c r="AH193">
        <v>99.241004314152235</v>
      </c>
      <c r="AI193">
        <v>99.639454353981179</v>
      </c>
      <c r="AJ193">
        <v>99.829153110563723</v>
      </c>
      <c r="AK193">
        <v>99.919138192323715</v>
      </c>
      <c r="AL193">
        <v>99.961749431988366</v>
      </c>
      <c r="AM193">
        <v>99.981910864273644</v>
      </c>
      <c r="AN193">
        <v>99.991446505620146</v>
      </c>
    </row>
    <row r="194" spans="17:40">
      <c r="Q194">
        <v>0.1613308174314057</v>
      </c>
      <c r="R194">
        <v>5.6838026618112769</v>
      </c>
      <c r="S194">
        <v>38.650038126012738</v>
      </c>
      <c r="T194">
        <v>16.133081743140572</v>
      </c>
      <c r="U194">
        <v>16.442741359854079</v>
      </c>
      <c r="V194">
        <v>17.081414223300957</v>
      </c>
      <c r="W194">
        <v>18.382807688986862</v>
      </c>
      <c r="X194">
        <v>20.970303988394932</v>
      </c>
      <c r="Y194">
        <v>25.872706020317533</v>
      </c>
      <c r="Z194">
        <v>34.366069587745415</v>
      </c>
      <c r="AA194">
        <v>47.027546027447436</v>
      </c>
      <c r="AB194">
        <v>62.228051205706045</v>
      </c>
      <c r="AC194">
        <v>76.371936980590121</v>
      </c>
      <c r="AD194">
        <v>86.734345647604854</v>
      </c>
      <c r="AE194">
        <v>93.072340021326937</v>
      </c>
      <c r="AF194">
        <v>96.530410966867834</v>
      </c>
      <c r="AG194">
        <v>98.300312501731327</v>
      </c>
      <c r="AH194">
        <v>99.176568727537557</v>
      </c>
      <c r="AI194">
        <v>99.60325382532578</v>
      </c>
      <c r="AJ194">
        <v>99.809345367957889</v>
      </c>
      <c r="AK194">
        <v>99.908498706957431</v>
      </c>
      <c r="AL194">
        <v>99.956112538681467</v>
      </c>
      <c r="AM194">
        <v>99.97895612546759</v>
      </c>
      <c r="AN194">
        <v>99.989910966629552</v>
      </c>
    </row>
    <row r="195" spans="17:40">
      <c r="Q195">
        <v>0.17425272118877722</v>
      </c>
      <c r="R195">
        <v>6.6519268183616491</v>
      </c>
      <c r="S195">
        <v>39.300654251363881</v>
      </c>
      <c r="T195">
        <v>17.425272118877722</v>
      </c>
      <c r="U195">
        <v>17.567157167919376</v>
      </c>
      <c r="V195">
        <v>17.896002419528507</v>
      </c>
      <c r="W195">
        <v>18.652440898196428</v>
      </c>
      <c r="X195">
        <v>20.36270661215795</v>
      </c>
      <c r="Y195">
        <v>24.083152704685215</v>
      </c>
      <c r="Z195">
        <v>31.538420192323574</v>
      </c>
      <c r="AA195">
        <v>44.290765055013686</v>
      </c>
      <c r="AB195">
        <v>61.156337675685336</v>
      </c>
      <c r="AC195">
        <v>77.226959986798022</v>
      </c>
      <c r="AD195">
        <v>88.407036576769599</v>
      </c>
      <c r="AE195">
        <v>94.593734611563789</v>
      </c>
      <c r="AF195">
        <v>97.59073504461405</v>
      </c>
      <c r="AG195">
        <v>98.948925580563923</v>
      </c>
      <c r="AH195">
        <v>99.545786986705323</v>
      </c>
      <c r="AI195">
        <v>99.804527256907278</v>
      </c>
      <c r="AJ195">
        <v>99.916027887357245</v>
      </c>
      <c r="AK195">
        <v>99.963954652688301</v>
      </c>
      <c r="AL195">
        <v>99.984532520573538</v>
      </c>
      <c r="AM195">
        <v>99.993363667289046</v>
      </c>
      <c r="AN195">
        <v>99.997152850534277</v>
      </c>
    </row>
    <row r="196" spans="17:40">
      <c r="Q196">
        <v>0.1372008654887398</v>
      </c>
      <c r="R196">
        <v>5.167196968938387</v>
      </c>
      <c r="S196">
        <v>39.055326066745792</v>
      </c>
      <c r="T196">
        <v>13.720086548873981</v>
      </c>
      <c r="U196">
        <v>14.181469449739362</v>
      </c>
      <c r="V196">
        <v>15.061608892884401</v>
      </c>
      <c r="W196">
        <v>16.716707808318095</v>
      </c>
      <c r="X196">
        <v>19.7469485805509</v>
      </c>
      <c r="Y196">
        <v>25.032473151155866</v>
      </c>
      <c r="Z196">
        <v>33.517089766144373</v>
      </c>
      <c r="AA196">
        <v>45.474888986642917</v>
      </c>
      <c r="AB196">
        <v>59.566923106305367</v>
      </c>
      <c r="AC196">
        <v>73.059159207126442</v>
      </c>
      <c r="AD196">
        <v>83.638608134055829</v>
      </c>
      <c r="AE196">
        <v>90.708690628083929</v>
      </c>
      <c r="AF196">
        <v>94.94305445609595</v>
      </c>
      <c r="AG196">
        <v>97.314554834452366</v>
      </c>
      <c r="AH196">
        <v>98.593065661358295</v>
      </c>
      <c r="AI196">
        <v>99.268188670248207</v>
      </c>
      <c r="AJ196">
        <v>99.6207902418776</v>
      </c>
      <c r="AK196">
        <v>99.803888417791171</v>
      </c>
      <c r="AL196">
        <v>99.898682884713409</v>
      </c>
      <c r="AM196">
        <v>99.947684231332815</v>
      </c>
      <c r="AN196">
        <v>99.972993787792504</v>
      </c>
    </row>
    <row r="197" spans="17:40">
      <c r="Q197">
        <v>0.158539115765926</v>
      </c>
      <c r="R197">
        <v>5.6945438271401247</v>
      </c>
      <c r="S197">
        <v>38.978665989971127</v>
      </c>
      <c r="T197">
        <v>15.8539115765926</v>
      </c>
      <c r="U197">
        <v>16.158454285418614</v>
      </c>
      <c r="V197">
        <v>16.783715349289842</v>
      </c>
      <c r="W197">
        <v>18.052467464859074</v>
      </c>
      <c r="X197">
        <v>20.566724747548736</v>
      </c>
      <c r="Y197">
        <v>25.323334706524836</v>
      </c>
      <c r="Z197">
        <v>33.58047435481847</v>
      </c>
      <c r="AA197">
        <v>45.980766573708962</v>
      </c>
      <c r="AB197">
        <v>61.069803843880244</v>
      </c>
      <c r="AC197">
        <v>75.359050693798665</v>
      </c>
      <c r="AD197">
        <v>86.015443685411768</v>
      </c>
      <c r="AE197">
        <v>92.631271049796538</v>
      </c>
      <c r="AF197">
        <v>96.282441350006366</v>
      </c>
      <c r="AG197">
        <v>98.16749446667778</v>
      </c>
      <c r="AH197">
        <v>99.10727057746908</v>
      </c>
      <c r="AI197">
        <v>99.567617889996527</v>
      </c>
      <c r="AJ197">
        <v>99.791174641074448</v>
      </c>
      <c r="AK197">
        <v>99.899283284362724</v>
      </c>
      <c r="AL197">
        <v>99.951456468211489</v>
      </c>
      <c r="AM197">
        <v>99.976610441588917</v>
      </c>
      <c r="AN197">
        <v>99.988732032212084</v>
      </c>
    </row>
    <row r="198" spans="17:40">
      <c r="Q198">
        <v>0.16636372268556918</v>
      </c>
      <c r="R198">
        <v>6.4349956139115099</v>
      </c>
      <c r="S198">
        <v>39.027461689731894</v>
      </c>
      <c r="T198">
        <v>16.636372268556919</v>
      </c>
      <c r="U198">
        <v>16.807569360416888</v>
      </c>
      <c r="V198">
        <v>17.195375748623771</v>
      </c>
      <c r="W198">
        <v>18.066406998198854</v>
      </c>
      <c r="X198">
        <v>19.985898824260268</v>
      </c>
      <c r="Y198">
        <v>24.044036125318836</v>
      </c>
      <c r="Z198">
        <v>31.918644918748633</v>
      </c>
      <c r="AA198">
        <v>44.937277721613775</v>
      </c>
      <c r="AB198">
        <v>61.657933143444723</v>
      </c>
      <c r="AC198">
        <v>77.346249145190782</v>
      </c>
      <c r="AD198">
        <v>88.281300367761133</v>
      </c>
      <c r="AE198">
        <v>94.421878502634542</v>
      </c>
      <c r="AF198">
        <v>97.458722621502631</v>
      </c>
      <c r="AG198">
        <v>98.866301430492086</v>
      </c>
      <c r="AH198">
        <v>99.4990657398709</v>
      </c>
      <c r="AI198">
        <v>99.779603026876501</v>
      </c>
      <c r="AJ198">
        <v>99.903214745482515</v>
      </c>
      <c r="AK198">
        <v>99.95753302117474</v>
      </c>
      <c r="AL198">
        <v>99.981373347158225</v>
      </c>
      <c r="AM198">
        <v>99.9918313811242</v>
      </c>
      <c r="AN198">
        <v>99.996417947879863</v>
      </c>
    </row>
    <row r="199" spans="17:40">
      <c r="Q199">
        <v>0.19568308637818688</v>
      </c>
      <c r="R199">
        <v>7.2892112648904686</v>
      </c>
      <c r="S199">
        <v>39.789568234461349</v>
      </c>
      <c r="T199">
        <v>19.568308637818689</v>
      </c>
      <c r="U199">
        <v>19.650622718643827</v>
      </c>
      <c r="V199">
        <v>19.85560713773107</v>
      </c>
      <c r="W199">
        <v>20.36335960596373</v>
      </c>
      <c r="X199">
        <v>21.604640393085639</v>
      </c>
      <c r="Y199">
        <v>24.543993075676497</v>
      </c>
      <c r="Z199">
        <v>31.008803522100425</v>
      </c>
      <c r="AA199">
        <v>43.176093080985886</v>
      </c>
      <c r="AB199">
        <v>60.559735010153439</v>
      </c>
      <c r="AC199">
        <v>77.64864384693368</v>
      </c>
      <c r="AD199">
        <v>89.268949147181047</v>
      </c>
      <c r="AE199">
        <v>95.33293564638339</v>
      </c>
      <c r="AF199">
        <v>98.065278535983012</v>
      </c>
      <c r="AG199">
        <v>99.214537223175398</v>
      </c>
      <c r="AH199">
        <v>99.683863453311929</v>
      </c>
      <c r="AI199">
        <v>99.873206084623973</v>
      </c>
      <c r="AJ199">
        <v>99.949218182603445</v>
      </c>
      <c r="AK199">
        <v>99.979673066539291</v>
      </c>
      <c r="AL199">
        <v>99.99186538714973</v>
      </c>
      <c r="AM199">
        <v>99.996744914182869</v>
      </c>
      <c r="AN199">
        <v>99.998697516583903</v>
      </c>
    </row>
    <row r="200" spans="17:40">
      <c r="Q200">
        <v>0.17692385442195382</v>
      </c>
      <c r="R200">
        <v>6.6485460359931379</v>
      </c>
      <c r="S200">
        <v>39.64407633792144</v>
      </c>
      <c r="T200">
        <v>17.692385442195384</v>
      </c>
      <c r="U200">
        <v>17.832373079450559</v>
      </c>
      <c r="V200">
        <v>18.154342092580873</v>
      </c>
      <c r="W200">
        <v>18.889464003517276</v>
      </c>
      <c r="X200">
        <v>20.540208688104691</v>
      </c>
      <c r="Y200">
        <v>24.11245898353156</v>
      </c>
      <c r="Z200">
        <v>31.260239962315019</v>
      </c>
      <c r="AA200">
        <v>43.55674218087767</v>
      </c>
      <c r="AB200">
        <v>60.075619579084396</v>
      </c>
      <c r="AC200">
        <v>76.19183679564749</v>
      </c>
      <c r="AD200">
        <v>87.687580807466205</v>
      </c>
      <c r="AE200">
        <v>94.183507603449343</v>
      </c>
      <c r="AF200">
        <v>97.380311999385725</v>
      </c>
      <c r="AG200">
        <v>98.846576705869438</v>
      </c>
      <c r="AH200">
        <v>99.497328802233454</v>
      </c>
      <c r="AI200">
        <v>99.781917156147486</v>
      </c>
      <c r="AJ200">
        <v>99.905570957521462</v>
      </c>
      <c r="AK200">
        <v>99.959147430060398</v>
      </c>
      <c r="AL200">
        <v>99.98233259198463</v>
      </c>
      <c r="AM200">
        <v>99.992360640866622</v>
      </c>
      <c r="AN200">
        <v>99.996696981428769</v>
      </c>
    </row>
    <row r="201" spans="17:40">
      <c r="Q201">
        <v>0.18580998057958631</v>
      </c>
      <c r="R201">
        <v>7.0658390924295009</v>
      </c>
      <c r="S201">
        <v>39.602279235605387</v>
      </c>
      <c r="T201">
        <v>18.580998057958631</v>
      </c>
      <c r="U201">
        <v>18.681077574310745</v>
      </c>
      <c r="V201">
        <v>18.924266861077289</v>
      </c>
      <c r="W201">
        <v>19.511647990836391</v>
      </c>
      <c r="X201">
        <v>20.909899712960456</v>
      </c>
      <c r="Y201">
        <v>24.1263542058281</v>
      </c>
      <c r="Z201">
        <v>30.976307418892468</v>
      </c>
      <c r="AA201">
        <v>43.437494639244214</v>
      </c>
      <c r="AB201">
        <v>60.735483601569349</v>
      </c>
      <c r="AC201">
        <v>77.515322164088701</v>
      </c>
      <c r="AD201">
        <v>88.993473414479581</v>
      </c>
      <c r="AE201">
        <v>95.098880939584063</v>
      </c>
      <c r="AF201">
        <v>97.917629960305149</v>
      </c>
      <c r="AG201">
        <v>99.133589347519035</v>
      </c>
      <c r="AH201">
        <v>99.642707795885215</v>
      </c>
      <c r="AI201">
        <v>99.853203827792726</v>
      </c>
      <c r="AJ201">
        <v>99.939779744417493</v>
      </c>
      <c r="AK201">
        <v>99.975311316739351</v>
      </c>
      <c r="AL201">
        <v>99.989880909910056</v>
      </c>
      <c r="AM201">
        <v>99.99585295104329</v>
      </c>
      <c r="AN201">
        <v>99.99830051210273</v>
      </c>
    </row>
    <row r="202" spans="17:40">
      <c r="Q202">
        <v>0.15436246173783771</v>
      </c>
      <c r="R202">
        <v>6.0608256739102542</v>
      </c>
      <c r="S202">
        <v>39.166719742621893</v>
      </c>
      <c r="T202">
        <v>15.436246173783772</v>
      </c>
      <c r="U202">
        <v>15.666499815127239</v>
      </c>
      <c r="V202">
        <v>16.161367805380408</v>
      </c>
      <c r="W202">
        <v>17.214460609346414</v>
      </c>
      <c r="X202">
        <v>19.408943675933646</v>
      </c>
      <c r="Y202">
        <v>23.788414838922282</v>
      </c>
      <c r="Z202">
        <v>31.820222956873991</v>
      </c>
      <c r="AA202">
        <v>44.499919685459155</v>
      </c>
      <c r="AB202">
        <v>60.446331720465039</v>
      </c>
      <c r="AC202">
        <v>75.62722385741688</v>
      </c>
      <c r="AD202">
        <v>86.696223769396269</v>
      </c>
      <c r="AE202">
        <v>93.296238189710195</v>
      </c>
      <c r="AF202">
        <v>96.769982133231721</v>
      </c>
      <c r="AG202">
        <v>98.478786459637035</v>
      </c>
      <c r="AH202">
        <v>99.291423906423944</v>
      </c>
      <c r="AI202">
        <v>99.671660011312198</v>
      </c>
      <c r="AJ202">
        <v>99.84822226228431</v>
      </c>
      <c r="AK202">
        <v>99.929918355378987</v>
      </c>
      <c r="AL202">
        <v>99.967657406645387</v>
      </c>
      <c r="AM202">
        <v>99.985077513465868</v>
      </c>
      <c r="AN202">
        <v>99.993115705171633</v>
      </c>
    </row>
    <row r="203" spans="17:40">
      <c r="Q203">
        <v>0.17386776661189426</v>
      </c>
      <c r="R203">
        <v>7.3092101589892389</v>
      </c>
      <c r="S203">
        <v>39.025791553504867</v>
      </c>
      <c r="T203">
        <v>17.386776661189426</v>
      </c>
      <c r="U203">
        <v>17.472506629646791</v>
      </c>
      <c r="V203">
        <v>17.690394252863875</v>
      </c>
      <c r="W203">
        <v>18.241034861299653</v>
      </c>
      <c r="X203">
        <v>19.612873911086261</v>
      </c>
      <c r="Y203">
        <v>22.912397646660771</v>
      </c>
      <c r="Z203">
        <v>30.218777871050285</v>
      </c>
      <c r="AA203">
        <v>43.805394000620204</v>
      </c>
      <c r="AB203">
        <v>62.45368383217096</v>
      </c>
      <c r="AC203">
        <v>79.666575829972572</v>
      </c>
      <c r="AD203">
        <v>90.627427061656391</v>
      </c>
      <c r="AE203">
        <v>96.053811365112438</v>
      </c>
      <c r="AF203">
        <v>98.406802473384531</v>
      </c>
      <c r="AG203">
        <v>99.368040229353156</v>
      </c>
      <c r="AH203">
        <v>99.751106424342112</v>
      </c>
      <c r="AI203">
        <v>99.902251423172345</v>
      </c>
      <c r="AJ203">
        <v>99.961653668474099</v>
      </c>
      <c r="AK203">
        <v>99.984963478646577</v>
      </c>
      <c r="AL203">
        <v>99.994104828262437</v>
      </c>
      <c r="AM203">
        <v>99.997688912718147</v>
      </c>
      <c r="AN203">
        <v>99.999094007117662</v>
      </c>
    </row>
    <row r="204" spans="17:40">
      <c r="Q204">
        <v>0.21274610275734115</v>
      </c>
      <c r="R204">
        <v>6.9136216228203287</v>
      </c>
      <c r="S204">
        <v>40.012133514569065</v>
      </c>
      <c r="T204">
        <v>21.274610275734116</v>
      </c>
      <c r="U204">
        <v>21.38198843211725</v>
      </c>
      <c r="V204">
        <v>21.635574115689945</v>
      </c>
      <c r="W204">
        <v>22.230709080914615</v>
      </c>
      <c r="X204">
        <v>23.607138479024503</v>
      </c>
      <c r="Y204">
        <v>26.685640865234323</v>
      </c>
      <c r="Z204">
        <v>33.083364351644832</v>
      </c>
      <c r="AA204">
        <v>44.561088197412403</v>
      </c>
      <c r="AB204">
        <v>60.596001566534255</v>
      </c>
      <c r="AC204">
        <v>76.631608279449409</v>
      </c>
      <c r="AD204">
        <v>88.110680017716078</v>
      </c>
      <c r="AE204">
        <v>94.509463263431968</v>
      </c>
      <c r="AF204">
        <v>97.588554276272134</v>
      </c>
      <c r="AG204">
        <v>98.965263394665655</v>
      </c>
      <c r="AH204">
        <v>99.560522469090628</v>
      </c>
      <c r="AI204">
        <v>99.814161615844483</v>
      </c>
      <c r="AJ204">
        <v>99.921562515189706</v>
      </c>
      <c r="AK204">
        <v>99.966919721883102</v>
      </c>
      <c r="AL204">
        <v>99.986053347520908</v>
      </c>
      <c r="AM204">
        <v>99.994120914250246</v>
      </c>
      <c r="AN204">
        <v>99.997521871129521</v>
      </c>
    </row>
    <row r="205" spans="17:40">
      <c r="Q205">
        <v>0.1852635121428485</v>
      </c>
      <c r="R205">
        <v>6.7055817286305173</v>
      </c>
      <c r="S205">
        <v>39.654168207529359</v>
      </c>
      <c r="T205">
        <v>18.526351214284851</v>
      </c>
      <c r="U205">
        <v>18.658853212446385</v>
      </c>
      <c r="V205">
        <v>18.965806964202276</v>
      </c>
      <c r="W205">
        <v>19.671847775427324</v>
      </c>
      <c r="X205">
        <v>21.269577983041728</v>
      </c>
      <c r="Y205">
        <v>24.755439672345691</v>
      </c>
      <c r="Z205">
        <v>31.789677505733451</v>
      </c>
      <c r="AA205">
        <v>43.98620755972177</v>
      </c>
      <c r="AB205">
        <v>60.455411870558692</v>
      </c>
      <c r="AC205">
        <v>76.528907089495277</v>
      </c>
      <c r="AD205">
        <v>87.94327676361479</v>
      </c>
      <c r="AE205">
        <v>94.346754059530298</v>
      </c>
      <c r="AF205">
        <v>97.472897215465522</v>
      </c>
      <c r="AG205">
        <v>98.895489149888732</v>
      </c>
      <c r="AH205">
        <v>99.522097458503168</v>
      </c>
      <c r="AI205">
        <v>99.794129390585766</v>
      </c>
      <c r="AJ205">
        <v>99.911484179735865</v>
      </c>
      <c r="AK205">
        <v>99.961973133968371</v>
      </c>
      <c r="AL205">
        <v>99.983669228244835</v>
      </c>
      <c r="AM205">
        <v>99.992987757053527</v>
      </c>
      <c r="AN205">
        <v>99.996989220946404</v>
      </c>
    </row>
    <row r="206" spans="17:40">
      <c r="Q206">
        <v>0.19254811998755647</v>
      </c>
      <c r="R206">
        <v>6.6695760091223688</v>
      </c>
      <c r="S206">
        <v>40.018515997607558</v>
      </c>
      <c r="T206">
        <v>19.254811998755645</v>
      </c>
      <c r="U206">
        <v>19.388054593464503</v>
      </c>
      <c r="V206">
        <v>19.692972175182444</v>
      </c>
      <c r="W206">
        <v>20.385880285546985</v>
      </c>
      <c r="X206">
        <v>21.935685524441055</v>
      </c>
      <c r="Y206">
        <v>25.282353982992863</v>
      </c>
      <c r="Z206">
        <v>31.990917537979723</v>
      </c>
      <c r="AA206">
        <v>43.635290631663452</v>
      </c>
      <c r="AB206">
        <v>59.56503352544199</v>
      </c>
      <c r="AC206">
        <v>75.498197190283946</v>
      </c>
      <c r="AD206">
        <v>87.14940078711885</v>
      </c>
      <c r="AE206">
        <v>93.863560666260497</v>
      </c>
      <c r="AF206">
        <v>97.213475087009911</v>
      </c>
      <c r="AG206">
        <v>98.764885924479799</v>
      </c>
      <c r="AH206">
        <v>99.458532864918411</v>
      </c>
      <c r="AI206">
        <v>99.763779679625813</v>
      </c>
      <c r="AJ206">
        <v>99.897166930375931</v>
      </c>
      <c r="AK206">
        <v>99.955275782736038</v>
      </c>
      <c r="AL206">
        <v>99.980556424933567</v>
      </c>
      <c r="AM206">
        <v>99.99154852141146</v>
      </c>
      <c r="AN206">
        <v>99.996326704370276</v>
      </c>
    </row>
    <row r="207" spans="17:40">
      <c r="Q207">
        <v>0.18104579953860253</v>
      </c>
      <c r="R207">
        <v>5.9996871757635128</v>
      </c>
      <c r="S207">
        <v>39.487495496621854</v>
      </c>
      <c r="T207">
        <v>18.104579953860252</v>
      </c>
      <c r="U207">
        <v>18.335509157142003</v>
      </c>
      <c r="V207">
        <v>18.824807482145342</v>
      </c>
      <c r="W207">
        <v>19.851328761150601</v>
      </c>
      <c r="X207">
        <v>21.960870888433458</v>
      </c>
      <c r="Y207">
        <v>26.117711518622677</v>
      </c>
      <c r="Z207">
        <v>33.67021148605334</v>
      </c>
      <c r="AA207">
        <v>45.565068661864217</v>
      </c>
      <c r="AB207">
        <v>60.649577608532759</v>
      </c>
      <c r="AC207">
        <v>75.28796353987201</v>
      </c>
      <c r="AD207">
        <v>86.234362637538069</v>
      </c>
      <c r="AE207">
        <v>92.92937755450555</v>
      </c>
      <c r="AF207">
        <v>96.533410698402761</v>
      </c>
      <c r="AG207">
        <v>98.341017751022193</v>
      </c>
      <c r="AH207">
        <v>99.215475951549564</v>
      </c>
      <c r="AI207">
        <v>99.631116408060279</v>
      </c>
      <c r="AJ207">
        <v>99.827019197359405</v>
      </c>
      <c r="AK207">
        <v>99.918987133447175</v>
      </c>
      <c r="AL207">
        <v>99.962081515758143</v>
      </c>
      <c r="AM207">
        <v>99.982257019679707</v>
      </c>
      <c r="AN207">
        <v>99.991698714229258</v>
      </c>
    </row>
    <row r="208" spans="17:40">
      <c r="Q208">
        <v>0.16348607912611629</v>
      </c>
      <c r="R208">
        <v>6.1974028215796748</v>
      </c>
      <c r="S208">
        <v>39.503838629471907</v>
      </c>
      <c r="T208">
        <v>16.34860791261163</v>
      </c>
      <c r="U208">
        <v>16.551262230908389</v>
      </c>
      <c r="V208">
        <v>16.991884122279941</v>
      </c>
      <c r="W208">
        <v>17.941250867745786</v>
      </c>
      <c r="X208">
        <v>19.9473482247659</v>
      </c>
      <c r="Y208">
        <v>24.017436950114323</v>
      </c>
      <c r="Z208">
        <v>31.633559872871196</v>
      </c>
      <c r="AA208">
        <v>43.944728743944275</v>
      </c>
      <c r="AB208">
        <v>59.804491157231986</v>
      </c>
      <c r="AC208">
        <v>75.186893847018425</v>
      </c>
      <c r="AD208">
        <v>86.503704482796209</v>
      </c>
      <c r="AE208">
        <v>93.249566105927229</v>
      </c>
      <c r="AF208">
        <v>96.778113327699543</v>
      </c>
      <c r="AG208">
        <v>98.498179394464188</v>
      </c>
      <c r="AH208">
        <v>99.307841014729533</v>
      </c>
      <c r="AI208">
        <v>99.682680400006134</v>
      </c>
      <c r="AJ208">
        <v>99.854879512507864</v>
      </c>
      <c r="AK208">
        <v>99.933705907472529</v>
      </c>
      <c r="AL208">
        <v>99.96973095186776</v>
      </c>
      <c r="AM208">
        <v>99.986182763183521</v>
      </c>
      <c r="AN208">
        <v>99.993693370833654</v>
      </c>
    </row>
    <row r="209" spans="17:40">
      <c r="Q209">
        <v>0.19998286450769256</v>
      </c>
      <c r="R209">
        <v>6.3757643040321206</v>
      </c>
      <c r="S209">
        <v>39.771441529606449</v>
      </c>
      <c r="T209">
        <v>19.998286450769257</v>
      </c>
      <c r="U209">
        <v>20.165595986317719</v>
      </c>
      <c r="V209">
        <v>20.536021335215711</v>
      </c>
      <c r="W209">
        <v>21.349453505157957</v>
      </c>
      <c r="X209">
        <v>23.103995632704784</v>
      </c>
      <c r="Y209">
        <v>26.746494748298304</v>
      </c>
      <c r="Z209">
        <v>33.742348293646309</v>
      </c>
      <c r="AA209">
        <v>45.371334999813385</v>
      </c>
      <c r="AB209">
        <v>60.733108188883243</v>
      </c>
      <c r="AC209">
        <v>75.862512124220629</v>
      </c>
      <c r="AD209">
        <v>87.01464738124956</v>
      </c>
      <c r="AE209">
        <v>93.602809154953263</v>
      </c>
      <c r="AF209">
        <v>96.997875239372888</v>
      </c>
      <c r="AG209">
        <v>98.624742184418196</v>
      </c>
      <c r="AH209">
        <v>99.377120542871396</v>
      </c>
      <c r="AI209">
        <v>99.719353131479764</v>
      </c>
      <c r="AJ209">
        <v>99.873849027199185</v>
      </c>
      <c r="AK209">
        <v>99.943355372922852</v>
      </c>
      <c r="AL209">
        <v>99.974577455139652</v>
      </c>
      <c r="AM209">
        <v>99.988592617503443</v>
      </c>
      <c r="AN209">
        <v>99.994881872477137</v>
      </c>
    </row>
    <row r="210" spans="17:40">
      <c r="Q210">
        <v>0.19905318772628719</v>
      </c>
      <c r="R210">
        <v>6.4157565265869874</v>
      </c>
      <c r="S210">
        <v>39.856378551916336</v>
      </c>
      <c r="T210">
        <v>19.905318772628718</v>
      </c>
      <c r="U210">
        <v>20.0672239985076</v>
      </c>
      <c r="V210">
        <v>20.426947838530754</v>
      </c>
      <c r="W210">
        <v>21.21982748070387</v>
      </c>
      <c r="X210">
        <v>22.937074445897721</v>
      </c>
      <c r="Y210">
        <v>26.519160021809355</v>
      </c>
      <c r="Z210">
        <v>33.438426540034463</v>
      </c>
      <c r="AA210">
        <v>45.017117572723187</v>
      </c>
      <c r="AB210">
        <v>60.416315899727671</v>
      </c>
      <c r="AC210">
        <v>75.661019959675698</v>
      </c>
      <c r="AD210">
        <v>86.923587560241216</v>
      </c>
      <c r="AE210">
        <v>93.573798267065698</v>
      </c>
      <c r="AF210">
        <v>96.993373973162107</v>
      </c>
      <c r="AG210">
        <v>98.627140469620656</v>
      </c>
      <c r="AH210">
        <v>99.380261726533703</v>
      </c>
      <c r="AI210">
        <v>99.721694994563862</v>
      </c>
      <c r="AJ210">
        <v>99.875316579220978</v>
      </c>
      <c r="AK210">
        <v>99.944199767936851</v>
      </c>
      <c r="AL210">
        <v>99.975039285060873</v>
      </c>
      <c r="AM210">
        <v>99.988836876891611</v>
      </c>
      <c r="AN210">
        <v>99.995008016863181</v>
      </c>
    </row>
    <row r="211" spans="17:40">
      <c r="Q211">
        <v>0.21569489054537591</v>
      </c>
      <c r="R211">
        <v>6.5643044407812381</v>
      </c>
      <c r="S211">
        <v>40.0073673306632</v>
      </c>
      <c r="T211">
        <v>21.569489054537591</v>
      </c>
      <c r="U211">
        <v>21.710013737769593</v>
      </c>
      <c r="V211">
        <v>22.02733522019032</v>
      </c>
      <c r="W211">
        <v>22.738622807390342</v>
      </c>
      <c r="X211">
        <v>24.306991438335874</v>
      </c>
      <c r="Y211">
        <v>27.64321019513012</v>
      </c>
      <c r="Z211">
        <v>34.227826498670368</v>
      </c>
      <c r="AA211">
        <v>45.494184581742743</v>
      </c>
      <c r="AB211">
        <v>60.761009104250938</v>
      </c>
      <c r="AC211">
        <v>76.018255745629574</v>
      </c>
      <c r="AD211">
        <v>87.26527494607717</v>
      </c>
      <c r="AE211">
        <v>93.833770284549828</v>
      </c>
      <c r="AF211">
        <v>97.160465451387438</v>
      </c>
      <c r="AG211">
        <v>98.72404210604104</v>
      </c>
      <c r="AH211">
        <v>99.433090067968507</v>
      </c>
      <c r="AI211">
        <v>99.749399045307939</v>
      </c>
      <c r="AJ211">
        <v>99.889472711416616</v>
      </c>
      <c r="AK211">
        <v>99.951300756576387</v>
      </c>
      <c r="AL211">
        <v>99.97855216592545</v>
      </c>
      <c r="AM211">
        <v>99.990555905981552</v>
      </c>
      <c r="AN211">
        <v>99.995841851395511</v>
      </c>
    </row>
    <row r="212" spans="17:40">
      <c r="Q212">
        <v>0.17358960103409576</v>
      </c>
      <c r="R212">
        <v>6.0646813740129719</v>
      </c>
      <c r="S212">
        <v>39.318111207156448</v>
      </c>
      <c r="T212">
        <v>17.358960103409576</v>
      </c>
      <c r="U212">
        <v>17.582081395228911</v>
      </c>
      <c r="V212">
        <v>18.060469914700171</v>
      </c>
      <c r="W212">
        <v>19.076197910806538</v>
      </c>
      <c r="X212">
        <v>21.188782124036667</v>
      </c>
      <c r="Y212">
        <v>25.400100089745319</v>
      </c>
      <c r="Z212">
        <v>33.12727993581305</v>
      </c>
      <c r="AA212">
        <v>45.364890551580586</v>
      </c>
      <c r="AB212">
        <v>60.855293635604177</v>
      </c>
      <c r="AC212">
        <v>75.733277062489719</v>
      </c>
      <c r="AD212">
        <v>86.680458882173397</v>
      </c>
      <c r="AE212">
        <v>93.257681191428347</v>
      </c>
      <c r="AF212">
        <v>96.739396613022066</v>
      </c>
      <c r="AG212">
        <v>98.459562080877248</v>
      </c>
      <c r="AH212">
        <v>99.280442407285378</v>
      </c>
      <c r="AI212">
        <v>99.665684690899582</v>
      </c>
      <c r="AJ212">
        <v>99.845062165908701</v>
      </c>
      <c r="AK212">
        <v>99.928278008905934</v>
      </c>
      <c r="AL212">
        <v>99.966817241403149</v>
      </c>
      <c r="AM212">
        <v>99.984651569143779</v>
      </c>
      <c r="AN212">
        <v>99.992901522589676</v>
      </c>
    </row>
    <row r="213" spans="17:40">
      <c r="Q213">
        <v>0.17354977575936353</v>
      </c>
      <c r="R213">
        <v>6.1344099978063165</v>
      </c>
      <c r="S213">
        <v>39.211950854728926</v>
      </c>
      <c r="T213">
        <v>17.354977575936353</v>
      </c>
      <c r="U213">
        <v>17.567349184320989</v>
      </c>
      <c r="V213">
        <v>18.027877349920598</v>
      </c>
      <c r="W213">
        <v>19.017024538985481</v>
      </c>
      <c r="X213">
        <v>21.098588562374122</v>
      </c>
      <c r="Y213">
        <v>25.296627965135489</v>
      </c>
      <c r="Z213">
        <v>33.080965607696491</v>
      </c>
      <c r="AA213">
        <v>45.497680413850922</v>
      </c>
      <c r="AB213">
        <v>61.226659126882211</v>
      </c>
      <c r="AC213">
        <v>76.226548120546141</v>
      </c>
      <c r="AD213">
        <v>87.120209640047293</v>
      </c>
      <c r="AE213">
        <v>93.565976071435458</v>
      </c>
      <c r="AF213">
        <v>96.927617228701692</v>
      </c>
      <c r="AG213">
        <v>98.565846318901635</v>
      </c>
      <c r="AH213">
        <v>99.337806161453273</v>
      </c>
      <c r="AI213">
        <v>99.695797324882648</v>
      </c>
      <c r="AJ213">
        <v>99.860581906182205</v>
      </c>
      <c r="AK213">
        <v>99.93617280935041</v>
      </c>
      <c r="AL213">
        <v>99.970793662077668</v>
      </c>
      <c r="AM213">
        <v>99.986638662019317</v>
      </c>
      <c r="AN213">
        <v>99.993888079370464</v>
      </c>
    </row>
    <row r="214" spans="17:40">
      <c r="Q214">
        <v>0.19439506857002331</v>
      </c>
      <c r="R214">
        <v>7.2208748986976827</v>
      </c>
      <c r="S214">
        <v>39.480110719215446</v>
      </c>
      <c r="T214">
        <v>19.439506857002332</v>
      </c>
      <c r="U214">
        <v>19.527565006934704</v>
      </c>
      <c r="V214">
        <v>19.746478126756152</v>
      </c>
      <c r="W214">
        <v>20.287619421296291</v>
      </c>
      <c r="X214">
        <v>21.606743150920408</v>
      </c>
      <c r="Y214">
        <v>24.715766858933584</v>
      </c>
      <c r="Z214">
        <v>31.495671549667403</v>
      </c>
      <c r="AA214">
        <v>44.066214108778603</v>
      </c>
      <c r="AB214">
        <v>61.634714513825294</v>
      </c>
      <c r="AC214">
        <v>78.492720543001468</v>
      </c>
      <c r="AD214">
        <v>89.741580062817533</v>
      </c>
      <c r="AE214">
        <v>95.549914528371374</v>
      </c>
      <c r="AF214">
        <v>98.155760427114402</v>
      </c>
      <c r="AG214">
        <v>99.250706357721029</v>
      </c>
      <c r="AH214">
        <v>99.698062183139172</v>
      </c>
      <c r="AI214">
        <v>99.878735660656943</v>
      </c>
      <c r="AJ214">
        <v>99.951363254024102</v>
      </c>
      <c r="AK214">
        <v>99.980503291234328</v>
      </c>
      <c r="AL214">
        <v>99.99218616923153</v>
      </c>
      <c r="AM214">
        <v>99.996868668996754</v>
      </c>
      <c r="AN214">
        <v>99.99874518749607</v>
      </c>
    </row>
    <row r="215" spans="17:40">
      <c r="Q215">
        <v>0.17481224642260074</v>
      </c>
      <c r="R215">
        <v>5.974933290720398</v>
      </c>
      <c r="S215">
        <v>39.793810400378085</v>
      </c>
      <c r="T215">
        <v>17.481224642260074</v>
      </c>
      <c r="U215">
        <v>17.715755811286659</v>
      </c>
      <c r="V215">
        <v>18.208246515976395</v>
      </c>
      <c r="W215">
        <v>19.232386516793735</v>
      </c>
      <c r="X215">
        <v>21.319554225231585</v>
      </c>
      <c r="Y215">
        <v>25.403493808296091</v>
      </c>
      <c r="Z215">
        <v>32.793801985089516</v>
      </c>
      <c r="AA215">
        <v>44.452483377727852</v>
      </c>
      <c r="AB215">
        <v>59.380834179445294</v>
      </c>
      <c r="AC215">
        <v>74.117389659416972</v>
      </c>
      <c r="AD215">
        <v>85.365559003313791</v>
      </c>
      <c r="AE215">
        <v>92.380642529168426</v>
      </c>
      <c r="AF215">
        <v>96.219695991333893</v>
      </c>
      <c r="AG215">
        <v>98.171511509327928</v>
      </c>
      <c r="AH215">
        <v>99.126728513327564</v>
      </c>
      <c r="AI215">
        <v>99.585489297799285</v>
      </c>
      <c r="AJ215">
        <v>99.803824199478612</v>
      </c>
      <c r="AK215">
        <v>99.907285260083128</v>
      </c>
      <c r="AL215">
        <v>99.956210991628382</v>
      </c>
      <c r="AM215">
        <v>99.979324987951713</v>
      </c>
      <c r="AN215">
        <v>99.990239718251516</v>
      </c>
    </row>
    <row r="216" spans="17:40">
      <c r="Q216">
        <v>0.18439221119338153</v>
      </c>
      <c r="R216">
        <v>6.4620941035771153</v>
      </c>
      <c r="S216">
        <v>39.130823259560088</v>
      </c>
      <c r="T216">
        <v>18.439221119338153</v>
      </c>
      <c r="U216">
        <v>18.602612427213611</v>
      </c>
      <c r="V216">
        <v>18.973271389320566</v>
      </c>
      <c r="W216">
        <v>19.807141389043352</v>
      </c>
      <c r="X216">
        <v>21.648407202748324</v>
      </c>
      <c r="Y216">
        <v>25.551726180772423</v>
      </c>
      <c r="Z216">
        <v>33.155835135237389</v>
      </c>
      <c r="AA216">
        <v>45.79767370975518</v>
      </c>
      <c r="AB216">
        <v>62.145575039455991</v>
      </c>
      <c r="AC216">
        <v>77.583954194186305</v>
      </c>
      <c r="AD216">
        <v>88.393209964786607</v>
      </c>
      <c r="AE216">
        <v>94.475908328578342</v>
      </c>
      <c r="AF216">
        <v>97.485269197961131</v>
      </c>
      <c r="AG216">
        <v>98.879341498928781</v>
      </c>
      <c r="AH216">
        <v>99.505420109466257</v>
      </c>
      <c r="AI216">
        <v>99.782670698273762</v>
      </c>
      <c r="AJ216">
        <v>99.904683170493598</v>
      </c>
      <c r="AK216">
        <v>99.958230825151801</v>
      </c>
      <c r="AL216">
        <v>99.981702906196873</v>
      </c>
      <c r="AM216">
        <v>99.991986205925102</v>
      </c>
      <c r="AN216">
        <v>99.996490352408401</v>
      </c>
    </row>
    <row r="217" spans="17:40">
      <c r="Q217">
        <v>0.18108700298572733</v>
      </c>
      <c r="R217">
        <v>6.3433774824172415</v>
      </c>
      <c r="S217">
        <v>39.75190151791503</v>
      </c>
      <c r="T217">
        <v>18.108700298572732</v>
      </c>
      <c r="U217">
        <v>18.284420864729604</v>
      </c>
      <c r="V217">
        <v>18.671978225099668</v>
      </c>
      <c r="W217">
        <v>19.519658133142567</v>
      </c>
      <c r="X217">
        <v>21.340424530180123</v>
      </c>
      <c r="Y217">
        <v>25.103450190238842</v>
      </c>
      <c r="Z217">
        <v>32.29641892991507</v>
      </c>
      <c r="AA217">
        <v>44.198054596670517</v>
      </c>
      <c r="AB217">
        <v>59.866164983070014</v>
      </c>
      <c r="AC217">
        <v>75.280349634721532</v>
      </c>
      <c r="AD217">
        <v>86.659261282694231</v>
      </c>
      <c r="AE217">
        <v>93.403115953789197</v>
      </c>
      <c r="AF217">
        <v>96.89212773441065</v>
      </c>
      <c r="AG217">
        <v>98.570802894293038</v>
      </c>
      <c r="AH217">
        <v>99.350228861685707</v>
      </c>
      <c r="AI217">
        <v>99.706137252917543</v>
      </c>
      <c r="AJ217">
        <v>99.867416458703843</v>
      </c>
      <c r="AK217">
        <v>99.940246317488331</v>
      </c>
      <c r="AL217">
        <v>99.973082938159436</v>
      </c>
      <c r="AM217">
        <v>99.98787742047827</v>
      </c>
      <c r="AN217">
        <v>99.994540921101191</v>
      </c>
    </row>
    <row r="218" spans="17:40">
      <c r="Q218">
        <v>0.1865504822411328</v>
      </c>
      <c r="R218">
        <v>6.3111644066416623</v>
      </c>
      <c r="S218">
        <v>39.136469529962994</v>
      </c>
      <c r="T218">
        <v>18.65504822411328</v>
      </c>
      <c r="U218">
        <v>18.838078630339407</v>
      </c>
      <c r="V218">
        <v>19.2450225278379</v>
      </c>
      <c r="W218">
        <v>20.141778865801534</v>
      </c>
      <c r="X218">
        <v>22.079666360681795</v>
      </c>
      <c r="Y218">
        <v>26.096172734366561</v>
      </c>
      <c r="Z218">
        <v>33.744906281009044</v>
      </c>
      <c r="AA218">
        <v>46.212358350671956</v>
      </c>
      <c r="AB218">
        <v>62.159630492174678</v>
      </c>
      <c r="AC218">
        <v>77.259569376195657</v>
      </c>
      <c r="AD218">
        <v>87.991543442357383</v>
      </c>
      <c r="AE218">
        <v>94.16200223795704</v>
      </c>
      <c r="AF218">
        <v>97.285672270296203</v>
      </c>
      <c r="AG218">
        <v>98.765273368026968</v>
      </c>
      <c r="AH218">
        <v>99.444024535807998</v>
      </c>
      <c r="AI218">
        <v>99.750812598787263</v>
      </c>
      <c r="AJ218">
        <v>99.888547676787383</v>
      </c>
      <c r="AK218">
        <v>99.950198159019905</v>
      </c>
      <c r="AL218">
        <v>99.977755650012895</v>
      </c>
      <c r="AM218">
        <v>99.990066261208042</v>
      </c>
      <c r="AN218">
        <v>99.995564225743692</v>
      </c>
    </row>
    <row r="219" spans="17:40">
      <c r="Q219">
        <v>0.15506583815210778</v>
      </c>
      <c r="R219">
        <v>5.4737315669208577</v>
      </c>
      <c r="S219">
        <v>38.32136206362177</v>
      </c>
      <c r="T219">
        <v>15.506583815210778</v>
      </c>
      <c r="U219">
        <v>15.876089821332732</v>
      </c>
      <c r="V219">
        <v>16.620862860178089</v>
      </c>
      <c r="W219">
        <v>18.101833981038983</v>
      </c>
      <c r="X219">
        <v>20.969011132373865</v>
      </c>
      <c r="Y219">
        <v>26.243139440956387</v>
      </c>
      <c r="Z219">
        <v>35.090782012193131</v>
      </c>
      <c r="AA219">
        <v>47.864719322172242</v>
      </c>
      <c r="AB219">
        <v>62.812661722092621</v>
      </c>
      <c r="AC219">
        <v>76.547165163536661</v>
      </c>
      <c r="AD219">
        <v>86.63178071665358</v>
      </c>
      <c r="AE219">
        <v>92.882725290459291</v>
      </c>
      <c r="AF219">
        <v>96.359600285271128</v>
      </c>
      <c r="AG219">
        <v>98.177795227284491</v>
      </c>
      <c r="AH219">
        <v>99.097980436410026</v>
      </c>
      <c r="AI219">
        <v>99.555971410864942</v>
      </c>
      <c r="AJ219">
        <v>99.782026062901096</v>
      </c>
      <c r="AK219">
        <v>99.893142140659791</v>
      </c>
      <c r="AL219">
        <v>99.94764986544098</v>
      </c>
      <c r="AM219">
        <v>99.974361850946792</v>
      </c>
      <c r="AN219">
        <v>99.987445895660358</v>
      </c>
    </row>
    <row r="220" spans="17:40">
      <c r="Q220">
        <v>0.17033508373602185</v>
      </c>
      <c r="R220">
        <v>6.0155855761107127</v>
      </c>
      <c r="S220">
        <v>39.963704590395174</v>
      </c>
      <c r="T220">
        <v>17.033508373602185</v>
      </c>
      <c r="U220">
        <v>17.260732016743045</v>
      </c>
      <c r="V220">
        <v>17.738931041014123</v>
      </c>
      <c r="W220">
        <v>18.735849312870265</v>
      </c>
      <c r="X220">
        <v>20.773817869196893</v>
      </c>
      <c r="Y220">
        <v>24.777939379714407</v>
      </c>
      <c r="Z220">
        <v>32.065655593296484</v>
      </c>
      <c r="AA220">
        <v>43.652925935907575</v>
      </c>
      <c r="AB220">
        <v>58.630350380288611</v>
      </c>
      <c r="AC220">
        <v>73.552116640483362</v>
      </c>
      <c r="AD220">
        <v>85.02045586870841</v>
      </c>
      <c r="AE220">
        <v>92.199749391162271</v>
      </c>
      <c r="AF220">
        <v>96.133310743831231</v>
      </c>
      <c r="AG220">
        <v>98.132383539409204</v>
      </c>
      <c r="AH220">
        <v>99.109543420954637</v>
      </c>
      <c r="AI220">
        <v>99.578094358673169</v>
      </c>
      <c r="AJ220">
        <v>99.800694852544609</v>
      </c>
      <c r="AK220">
        <v>99.905983141776659</v>
      </c>
      <c r="AL220">
        <v>99.955679779655711</v>
      </c>
      <c r="AM220">
        <v>99.979113735101066</v>
      </c>
      <c r="AN220">
        <v>99.990158644442559</v>
      </c>
    </row>
    <row r="221" spans="17:40">
      <c r="Q221">
        <v>0.17600488250763882</v>
      </c>
      <c r="R221">
        <v>6.76804131988757</v>
      </c>
      <c r="S221">
        <v>39.056780192282098</v>
      </c>
      <c r="T221">
        <v>17.600488250763881</v>
      </c>
      <c r="U221">
        <v>17.731043421305959</v>
      </c>
      <c r="V221">
        <v>18.03990248259726</v>
      </c>
      <c r="W221">
        <v>18.765264103994728</v>
      </c>
      <c r="X221">
        <v>20.439958438077717</v>
      </c>
      <c r="Y221">
        <v>24.15863463361897</v>
      </c>
      <c r="Z221">
        <v>31.746297406082491</v>
      </c>
      <c r="AA221">
        <v>44.865654271581533</v>
      </c>
      <c r="AB221">
        <v>62.163328043706102</v>
      </c>
      <c r="AC221">
        <v>78.331965817675169</v>
      </c>
      <c r="AD221">
        <v>89.253903332656606</v>
      </c>
      <c r="AE221">
        <v>95.112879096030696</v>
      </c>
      <c r="AF221">
        <v>97.872166789716758</v>
      </c>
      <c r="AG221">
        <v>99.091781540082721</v>
      </c>
      <c r="AH221">
        <v>99.615689898840685</v>
      </c>
      <c r="AI221">
        <v>99.837980420699026</v>
      </c>
      <c r="AJ221">
        <v>99.93180168063175</v>
      </c>
      <c r="AK221">
        <v>99.971312456758938</v>
      </c>
      <c r="AL221">
        <v>99.987935968807534</v>
      </c>
      <c r="AM221">
        <v>99.994927280847492</v>
      </c>
      <c r="AN221">
        <v>99.997867112969345</v>
      </c>
    </row>
    <row r="222" spans="17:40">
      <c r="Q222">
        <v>0.14361489673647757</v>
      </c>
      <c r="R222">
        <v>5.38997721936739</v>
      </c>
      <c r="S222">
        <v>38.570384573798776</v>
      </c>
      <c r="T222">
        <v>14.361489673647757</v>
      </c>
      <c r="U222">
        <v>14.756525407931315</v>
      </c>
      <c r="V222">
        <v>15.540077815948832</v>
      </c>
      <c r="W222">
        <v>17.073113832841425</v>
      </c>
      <c r="X222">
        <v>19.993738523408275</v>
      </c>
      <c r="Y222">
        <v>25.285899660676435</v>
      </c>
      <c r="Z222">
        <v>34.058315547231665</v>
      </c>
      <c r="AA222">
        <v>46.655098651647734</v>
      </c>
      <c r="AB222">
        <v>61.461376806976098</v>
      </c>
      <c r="AC222">
        <v>75.26748683932621</v>
      </c>
      <c r="AD222">
        <v>85.624689343810729</v>
      </c>
      <c r="AE222">
        <v>92.196735794694817</v>
      </c>
      <c r="AF222">
        <v>95.93465938029658</v>
      </c>
      <c r="AG222">
        <v>97.929432702919613</v>
      </c>
      <c r="AH222">
        <v>98.957859018075041</v>
      </c>
      <c r="AI222">
        <v>99.478649908074374</v>
      </c>
      <c r="AJ222">
        <v>99.739981299640618</v>
      </c>
      <c r="AK222">
        <v>99.870516351885527</v>
      </c>
      <c r="AL222">
        <v>99.935569190036375</v>
      </c>
      <c r="AM222">
        <v>99.967951548138771</v>
      </c>
      <c r="AN222">
        <v>99.984061835351937</v>
      </c>
    </row>
    <row r="223" spans="17:40">
      <c r="Q223">
        <v>0.17187152755247001</v>
      </c>
      <c r="R223">
        <v>6.1036921021199859</v>
      </c>
      <c r="S223">
        <v>39.350874748822363</v>
      </c>
      <c r="T223">
        <v>17.187152755247002</v>
      </c>
      <c r="U223">
        <v>17.403911881614025</v>
      </c>
      <c r="V223">
        <v>17.87077895545448</v>
      </c>
      <c r="W223">
        <v>18.866754065876119</v>
      </c>
      <c r="X223">
        <v>20.948729042761823</v>
      </c>
      <c r="Y223">
        <v>25.121728531172838</v>
      </c>
      <c r="Z223">
        <v>32.82321500313563</v>
      </c>
      <c r="AA223">
        <v>45.088968108507046</v>
      </c>
      <c r="AB223">
        <v>60.680758862487039</v>
      </c>
      <c r="AC223">
        <v>75.678858067480476</v>
      </c>
      <c r="AD223">
        <v>86.698223809440407</v>
      </c>
      <c r="AE223">
        <v>93.29542520955512</v>
      </c>
      <c r="AF223">
        <v>96.772184700693956</v>
      </c>
      <c r="AG223">
        <v>98.481892331772727</v>
      </c>
      <c r="AH223">
        <v>99.294017506499927</v>
      </c>
      <c r="AI223">
        <v>99.673430373816231</v>
      </c>
      <c r="AJ223">
        <v>99.849310539964776</v>
      </c>
      <c r="AK223">
        <v>99.930546738298247</v>
      </c>
      <c r="AL223">
        <v>99.968005678503459</v>
      </c>
      <c r="AM223">
        <v>99.985265093866417</v>
      </c>
      <c r="AN223">
        <v>99.993214636655992</v>
      </c>
    </row>
    <row r="224" spans="17:40">
      <c r="Q224">
        <v>0.16868601003666958</v>
      </c>
      <c r="R224">
        <v>5.6645472293173968</v>
      </c>
      <c r="S224">
        <v>38.840809977786755</v>
      </c>
      <c r="T224">
        <v>16.868601003666956</v>
      </c>
      <c r="U224">
        <v>17.177875070960926</v>
      </c>
      <c r="V224">
        <v>17.811854736620869</v>
      </c>
      <c r="W224">
        <v>19.095920051788092</v>
      </c>
      <c r="X224">
        <v>21.634498475877756</v>
      </c>
      <c r="Y224">
        <v>26.42145091731901</v>
      </c>
      <c r="Z224">
        <v>34.692912270353837</v>
      </c>
      <c r="AA224">
        <v>47.037745360178093</v>
      </c>
      <c r="AB224">
        <v>61.950591735206181</v>
      </c>
      <c r="AC224">
        <v>75.976236901567646</v>
      </c>
      <c r="AD224">
        <v>86.383386302047711</v>
      </c>
      <c r="AE224">
        <v>92.826607796026551</v>
      </c>
      <c r="AF224">
        <v>96.37912094884004</v>
      </c>
      <c r="AG224">
        <v>98.213526651107557</v>
      </c>
      <c r="AH224">
        <v>99.128734383703204</v>
      </c>
      <c r="AI224">
        <v>99.577509024470245</v>
      </c>
      <c r="AJ224">
        <v>99.795699282644861</v>
      </c>
      <c r="AK224">
        <v>99.901341811453108</v>
      </c>
      <c r="AL224">
        <v>99.95238855212456</v>
      </c>
      <c r="AM224">
        <v>99.977030475897166</v>
      </c>
      <c r="AN224">
        <v>99.988920346547118</v>
      </c>
    </row>
    <row r="225" spans="17:40">
      <c r="Q225">
        <v>0.16865090757516923</v>
      </c>
      <c r="R225">
        <v>6.4416205395992794</v>
      </c>
      <c r="S225">
        <v>39.59473517865267</v>
      </c>
      <c r="T225">
        <v>16.865090757516924</v>
      </c>
      <c r="U225">
        <v>17.031401170001928</v>
      </c>
      <c r="V225">
        <v>17.404109181302239</v>
      </c>
      <c r="W225">
        <v>18.23264104532344</v>
      </c>
      <c r="X225">
        <v>20.041846151165622</v>
      </c>
      <c r="Y225">
        <v>23.842803992194465</v>
      </c>
      <c r="Z225">
        <v>31.218088959056402</v>
      </c>
      <c r="AA225">
        <v>43.549433610778529</v>
      </c>
      <c r="AB225">
        <v>59.804477572100701</v>
      </c>
      <c r="AC225">
        <v>75.632023547174896</v>
      </c>
      <c r="AD225">
        <v>87.094591661017191</v>
      </c>
      <c r="AE225">
        <v>93.738436824186834</v>
      </c>
      <c r="AF225">
        <v>97.102791506458814</v>
      </c>
      <c r="AG225">
        <v>98.690215808692528</v>
      </c>
      <c r="AH225">
        <v>99.414205839310256</v>
      </c>
      <c r="AI225">
        <v>99.739279670834392</v>
      </c>
      <c r="AJ225">
        <v>99.884213411734919</v>
      </c>
      <c r="AK225">
        <v>99.948628731613198</v>
      </c>
      <c r="AL225">
        <v>99.977217824516842</v>
      </c>
      <c r="AM225">
        <v>99.989898472029964</v>
      </c>
      <c r="AN225">
        <v>99.99552140152727</v>
      </c>
    </row>
    <row r="226" spans="17:40">
      <c r="Q226">
        <v>0.16273674729674953</v>
      </c>
      <c r="R226">
        <v>5.7268538046773267</v>
      </c>
      <c r="S226">
        <v>39.008016622777198</v>
      </c>
      <c r="T226">
        <v>16.273674729674951</v>
      </c>
      <c r="U226">
        <v>16.569096020383668</v>
      </c>
      <c r="V226">
        <v>17.177965710683512</v>
      </c>
      <c r="W226">
        <v>18.418440971953999</v>
      </c>
      <c r="X226">
        <v>20.887249445069383</v>
      </c>
      <c r="Y226">
        <v>25.579555788188458</v>
      </c>
      <c r="Z226">
        <v>33.764729303433519</v>
      </c>
      <c r="AA226">
        <v>46.11328217298496</v>
      </c>
      <c r="AB226">
        <v>61.189057096067692</v>
      </c>
      <c r="AC226">
        <v>75.481168296552113</v>
      </c>
      <c r="AD226">
        <v>86.126052485709636</v>
      </c>
      <c r="AE226">
        <v>92.715425225446026</v>
      </c>
      <c r="AF226">
        <v>96.33860260785174</v>
      </c>
      <c r="AG226">
        <v>98.201933199958134</v>
      </c>
      <c r="AH226">
        <v>99.127292563767796</v>
      </c>
      <c r="AI226">
        <v>99.578863602359007</v>
      </c>
      <c r="AJ226">
        <v>99.797344749019445</v>
      </c>
      <c r="AK226">
        <v>99.90261223937668</v>
      </c>
      <c r="AL226">
        <v>99.953229974886469</v>
      </c>
      <c r="AM226">
        <v>99.97754595077437</v>
      </c>
      <c r="AN226">
        <v>99.989221549153044</v>
      </c>
    </row>
    <row r="227" spans="17:40">
      <c r="Q227">
        <v>0.15607431130312671</v>
      </c>
      <c r="R227">
        <v>5.879745199575928</v>
      </c>
      <c r="S227">
        <v>39.488474354249718</v>
      </c>
      <c r="T227">
        <v>15.607431130312671</v>
      </c>
      <c r="U227">
        <v>15.868131147846729</v>
      </c>
      <c r="V227">
        <v>16.411768586806911</v>
      </c>
      <c r="W227">
        <v>17.533665315994881</v>
      </c>
      <c r="X227">
        <v>19.79992609066219</v>
      </c>
      <c r="Y227">
        <v>24.186324826908347</v>
      </c>
      <c r="Z227">
        <v>32.014766184840148</v>
      </c>
      <c r="AA227">
        <v>44.155283919193508</v>
      </c>
      <c r="AB227">
        <v>59.414210378657863</v>
      </c>
      <c r="AC227">
        <v>74.235608007023004</v>
      </c>
      <c r="AD227">
        <v>85.434396032436609</v>
      </c>
      <c r="AE227">
        <v>92.394420817996163</v>
      </c>
      <c r="AF227">
        <v>96.208635773039418</v>
      </c>
      <c r="AG227">
        <v>98.155812378464674</v>
      </c>
      <c r="AH227">
        <v>99.113915592700707</v>
      </c>
      <c r="AI227">
        <v>99.576803904408578</v>
      </c>
      <c r="AJ227">
        <v>99.798462446060853</v>
      </c>
      <c r="AK227">
        <v>99.904154451024056</v>
      </c>
      <c r="AL227">
        <v>99.95444847818095</v>
      </c>
      <c r="AM227">
        <v>99.978357956392912</v>
      </c>
      <c r="AN227">
        <v>99.989719145495371</v>
      </c>
    </row>
    <row r="228" spans="17:40">
      <c r="Q228">
        <v>0.17618934572064698</v>
      </c>
      <c r="R228">
        <v>6.3650032866384949</v>
      </c>
      <c r="S228">
        <v>39.011220527551245</v>
      </c>
      <c r="T228">
        <v>17.618934572064699</v>
      </c>
      <c r="U228">
        <v>17.797603641769935</v>
      </c>
      <c r="V228">
        <v>18.198724945866928</v>
      </c>
      <c r="W228">
        <v>19.091371988993238</v>
      </c>
      <c r="X228">
        <v>21.039525303716605</v>
      </c>
      <c r="Y228">
        <v>25.116233789168831</v>
      </c>
      <c r="Z228">
        <v>32.943893276669364</v>
      </c>
      <c r="AA228">
        <v>45.762422878500139</v>
      </c>
      <c r="AB228">
        <v>62.130117593572741</v>
      </c>
      <c r="AC228">
        <v>77.489338284079594</v>
      </c>
      <c r="AD228">
        <v>88.257343595879689</v>
      </c>
      <c r="AE228">
        <v>94.358656024550072</v>
      </c>
      <c r="AF228">
        <v>97.405997055740912</v>
      </c>
      <c r="AG228">
        <v>98.832228539105344</v>
      </c>
      <c r="AH228">
        <v>99.479398700813945</v>
      </c>
      <c r="AI228">
        <v>99.768930697469088</v>
      </c>
      <c r="AJ228">
        <v>99.897640701279244</v>
      </c>
      <c r="AK228">
        <v>99.954696249937285</v>
      </c>
      <c r="AL228">
        <v>99.979956504701377</v>
      </c>
      <c r="AM228">
        <v>99.991133777869479</v>
      </c>
      <c r="AN228">
        <v>99.996078330886505</v>
      </c>
    </row>
    <row r="229" spans="17:40">
      <c r="Q229">
        <v>0.17656922562490099</v>
      </c>
      <c r="R229">
        <v>6.086029092309162</v>
      </c>
      <c r="S229">
        <v>39.014891924437343</v>
      </c>
      <c r="T229">
        <v>17.656922562490099</v>
      </c>
      <c r="U229">
        <v>17.878085536099046</v>
      </c>
      <c r="V229">
        <v>18.356429880751264</v>
      </c>
      <c r="W229">
        <v>19.380791827140293</v>
      </c>
      <c r="X229">
        <v>21.528507045859797</v>
      </c>
      <c r="Y229">
        <v>25.838250911619237</v>
      </c>
      <c r="Z229">
        <v>33.772588188991847</v>
      </c>
      <c r="AA229">
        <v>46.304139348545213</v>
      </c>
      <c r="AB229">
        <v>61.992298461364861</v>
      </c>
      <c r="AC229">
        <v>76.786783010245003</v>
      </c>
      <c r="AD229">
        <v>87.446244002307367</v>
      </c>
      <c r="AE229">
        <v>93.728420800681619</v>
      </c>
      <c r="AF229">
        <v>97.001562481979931</v>
      </c>
      <c r="AG229">
        <v>98.5978578756243</v>
      </c>
      <c r="AH229">
        <v>99.351256326304565</v>
      </c>
      <c r="AI229">
        <v>99.701329319237828</v>
      </c>
      <c r="AJ229">
        <v>99.862813533009827</v>
      </c>
      <c r="AK229">
        <v>99.937053863036795</v>
      </c>
      <c r="AL229">
        <v>99.971132100927164</v>
      </c>
      <c r="AM229">
        <v>99.986763775455373</v>
      </c>
      <c r="AN229">
        <v>99.993931679369581</v>
      </c>
    </row>
    <row r="230" spans="17:40">
      <c r="Q230">
        <v>0.18218500531473275</v>
      </c>
      <c r="R230">
        <v>6.099485039047476</v>
      </c>
      <c r="S230">
        <v>39.624747966316143</v>
      </c>
      <c r="T230">
        <v>18.218500531473275</v>
      </c>
      <c r="U230">
        <v>18.431128132302803</v>
      </c>
      <c r="V230">
        <v>18.886446690794699</v>
      </c>
      <c r="W230">
        <v>19.852361847378607</v>
      </c>
      <c r="X230">
        <v>21.861311385252854</v>
      </c>
      <c r="Y230">
        <v>25.872867356905953</v>
      </c>
      <c r="Z230">
        <v>33.26941448900034</v>
      </c>
      <c r="AA230">
        <v>45.097205307067085</v>
      </c>
      <c r="AB230">
        <v>60.292486660522435</v>
      </c>
      <c r="AC230">
        <v>75.14468887461922</v>
      </c>
      <c r="AD230">
        <v>86.24925715827419</v>
      </c>
      <c r="AE230">
        <v>93.000682939974183</v>
      </c>
      <c r="AF230">
        <v>96.602357119367952</v>
      </c>
      <c r="AG230">
        <v>98.390490002526548</v>
      </c>
      <c r="AH230">
        <v>99.246577359287784</v>
      </c>
      <c r="AI230">
        <v>99.649304955242982</v>
      </c>
      <c r="AJ230">
        <v>99.837193804426974</v>
      </c>
      <c r="AK230">
        <v>99.924512177066902</v>
      </c>
      <c r="AL230">
        <v>99.965018831428893</v>
      </c>
      <c r="AM230">
        <v>99.983793976346362</v>
      </c>
      <c r="AN230">
        <v>99.992493020823844</v>
      </c>
    </row>
    <row r="231" spans="17:40">
      <c r="Q231">
        <v>0.20330345968827487</v>
      </c>
      <c r="R231">
        <v>7.3798494757374842</v>
      </c>
      <c r="S231">
        <v>39.963422372892772</v>
      </c>
      <c r="T231">
        <v>20.330345968827487</v>
      </c>
      <c r="U231">
        <v>20.405732916875067</v>
      </c>
      <c r="V231">
        <v>20.594900536511016</v>
      </c>
      <c r="W231">
        <v>21.067200261598924</v>
      </c>
      <c r="X231">
        <v>22.231773135859729</v>
      </c>
      <c r="Y231">
        <v>25.017040649522603</v>
      </c>
      <c r="Z231">
        <v>31.218992944073175</v>
      </c>
      <c r="AA231">
        <v>43.073319325164249</v>
      </c>
      <c r="AB231">
        <v>60.29979053490225</v>
      </c>
      <c r="AC231">
        <v>77.466886613001051</v>
      </c>
      <c r="AD231">
        <v>89.211779085008402</v>
      </c>
      <c r="AE231">
        <v>95.334358229393658</v>
      </c>
      <c r="AF231">
        <v>98.079055807089361</v>
      </c>
      <c r="AG231">
        <v>99.22576264689549</v>
      </c>
      <c r="AH231">
        <v>99.690665062635176</v>
      </c>
      <c r="AI231">
        <v>99.876845345774512</v>
      </c>
      <c r="AJ231">
        <v>99.95103787290634</v>
      </c>
      <c r="AK231">
        <v>99.980545238036314</v>
      </c>
      <c r="AL231">
        <v>99.992271510162496</v>
      </c>
      <c r="AM231">
        <v>99.9969300956338</v>
      </c>
      <c r="AN231">
        <v>99.998780618073511</v>
      </c>
    </row>
    <row r="232" spans="17:40">
      <c r="Q232">
        <v>0.20088309075424213</v>
      </c>
      <c r="R232">
        <v>6.5395671564988858</v>
      </c>
      <c r="S232">
        <v>39.872280497292877</v>
      </c>
      <c r="T232">
        <v>20.088309075424213</v>
      </c>
      <c r="U232">
        <v>20.234987798596375</v>
      </c>
      <c r="V232">
        <v>20.56605211264251</v>
      </c>
      <c r="W232">
        <v>21.307672646320075</v>
      </c>
      <c r="X232">
        <v>22.941276800014222</v>
      </c>
      <c r="Y232">
        <v>26.410099303184165</v>
      </c>
      <c r="Z232">
        <v>33.23446119544122</v>
      </c>
      <c r="AA232">
        <v>44.847777887940147</v>
      </c>
      <c r="AB232">
        <v>60.463228879847833</v>
      </c>
      <c r="AC232">
        <v>75.934713173733897</v>
      </c>
      <c r="AD232">
        <v>87.257244823619942</v>
      </c>
      <c r="AE232">
        <v>93.839083591119163</v>
      </c>
      <c r="AF232">
        <v>97.164559691892777</v>
      </c>
      <c r="AG232">
        <v>98.726003195784628</v>
      </c>
      <c r="AH232">
        <v>99.433884349139063</v>
      </c>
      <c r="AI232">
        <v>99.749689915314576</v>
      </c>
      <c r="AJ232">
        <v>99.889569321676035</v>
      </c>
      <c r="AK232">
        <v>99.9513283794697</v>
      </c>
      <c r="AL232">
        <v>99.978557559336977</v>
      </c>
      <c r="AM232">
        <v>99.990555261958164</v>
      </c>
      <c r="AN232">
        <v>99.995840231346278</v>
      </c>
    </row>
    <row r="233" spans="17:40">
      <c r="Q233">
        <v>0.19455200406348572</v>
      </c>
      <c r="R233">
        <v>5.9968132805605405</v>
      </c>
      <c r="S233">
        <v>40.429493311578348</v>
      </c>
      <c r="T233">
        <v>19.45520040634857</v>
      </c>
      <c r="U233">
        <v>19.675336934853231</v>
      </c>
      <c r="V233">
        <v>20.133593016954315</v>
      </c>
      <c r="W233">
        <v>21.078833478848093</v>
      </c>
      <c r="X233">
        <v>22.99221799168679</v>
      </c>
      <c r="Y233">
        <v>26.721905195491306</v>
      </c>
      <c r="Z233">
        <v>33.485019764981885</v>
      </c>
      <c r="AA233">
        <v>44.281068521579137</v>
      </c>
      <c r="AB233">
        <v>58.441943356924916</v>
      </c>
      <c r="AC233">
        <v>72.900784929798235</v>
      </c>
      <c r="AD233">
        <v>84.339441137118811</v>
      </c>
      <c r="AE233">
        <v>91.697081475586344</v>
      </c>
      <c r="AF233">
        <v>95.819963247833201</v>
      </c>
      <c r="AG233">
        <v>97.953430750300868</v>
      </c>
      <c r="AH233">
        <v>99.012038930907735</v>
      </c>
      <c r="AI233">
        <v>99.526367006565522</v>
      </c>
      <c r="AJ233">
        <v>99.773697927429808</v>
      </c>
      <c r="AK233">
        <v>99.892046454810782</v>
      </c>
      <c r="AL233">
        <v>99.948542155526695</v>
      </c>
      <c r="AM233">
        <v>99.975480756569269</v>
      </c>
      <c r="AN233">
        <v>99.988318821833133</v>
      </c>
    </row>
    <row r="234" spans="17:40">
      <c r="Q234">
        <v>0.17789701925325085</v>
      </c>
      <c r="R234">
        <v>6.2404019174669028</v>
      </c>
      <c r="S234">
        <v>39.083088082363602</v>
      </c>
      <c r="T234">
        <v>17.789701925325087</v>
      </c>
      <c r="U234">
        <v>17.985402685587527</v>
      </c>
      <c r="V234">
        <v>18.416907597863698</v>
      </c>
      <c r="W234">
        <v>19.359592586567821</v>
      </c>
      <c r="X234">
        <v>21.378095039411797</v>
      </c>
      <c r="Y234">
        <v>25.520319818179889</v>
      </c>
      <c r="Z234">
        <v>33.325278386330794</v>
      </c>
      <c r="AA234">
        <v>45.91765264789602</v>
      </c>
      <c r="AB234">
        <v>61.903892026999287</v>
      </c>
      <c r="AC234">
        <v>77.005727686442384</v>
      </c>
      <c r="AD234">
        <v>87.77408943168183</v>
      </c>
      <c r="AE234">
        <v>94.008425579581385</v>
      </c>
      <c r="AF234">
        <v>97.191005025845584</v>
      </c>
      <c r="AG234">
        <v>98.711591572137053</v>
      </c>
      <c r="AH234">
        <v>99.415093961963478</v>
      </c>
      <c r="AI234">
        <v>99.735718939456646</v>
      </c>
      <c r="AJ234">
        <v>99.880844608697274</v>
      </c>
      <c r="AK234">
        <v>99.94632895773367</v>
      </c>
      <c r="AL234">
        <v>99.9758355796004</v>
      </c>
      <c r="AM234">
        <v>99.989122548362559</v>
      </c>
      <c r="AN234">
        <v>99.995104022538371</v>
      </c>
    </row>
    <row r="235" spans="17:40">
      <c r="Q235">
        <v>0.16964353964365775</v>
      </c>
      <c r="R235">
        <v>6.3874413676943727</v>
      </c>
      <c r="S235">
        <v>38.634552086538449</v>
      </c>
      <c r="T235">
        <v>16.964353964365774</v>
      </c>
      <c r="U235">
        <v>17.14388802225195</v>
      </c>
      <c r="V235">
        <v>17.551338571609083</v>
      </c>
      <c r="W235">
        <v>18.46774647106735</v>
      </c>
      <c r="X235">
        <v>20.487732537864954</v>
      </c>
      <c r="Y235">
        <v>24.749013275437378</v>
      </c>
      <c r="Z235">
        <v>32.960904279208961</v>
      </c>
      <c r="AA235">
        <v>46.344042098830371</v>
      </c>
      <c r="AB235">
        <v>63.15566249417035</v>
      </c>
      <c r="AC235">
        <v>78.530748347835527</v>
      </c>
      <c r="AD235">
        <v>89.011522236529402</v>
      </c>
      <c r="AE235">
        <v>94.806461073266064</v>
      </c>
      <c r="AF235">
        <v>97.645048605995271</v>
      </c>
      <c r="AG235">
        <v>98.953004012730489</v>
      </c>
      <c r="AH235">
        <v>99.538659128811318</v>
      </c>
      <c r="AI235">
        <v>99.797525668487594</v>
      </c>
      <c r="AJ235">
        <v>99.911293381933703</v>
      </c>
      <c r="AK235">
        <v>99.961166403956213</v>
      </c>
      <c r="AL235">
        <v>99.983005333111947</v>
      </c>
      <c r="AM235">
        <v>99.992563757365986</v>
      </c>
      <c r="AN235">
        <v>99.996746383424266</v>
      </c>
    </row>
    <row r="236" spans="17:40">
      <c r="Q236">
        <v>0.16563697246556755</v>
      </c>
      <c r="R236">
        <v>6.4819578994749021</v>
      </c>
      <c r="S236">
        <v>38.842285175642274</v>
      </c>
      <c r="T236">
        <v>16.563697246556757</v>
      </c>
      <c r="U236">
        <v>16.730099366270601</v>
      </c>
      <c r="V236">
        <v>17.110879485839327</v>
      </c>
      <c r="W236">
        <v>17.974864298405272</v>
      </c>
      <c r="X236">
        <v>19.898064596276271</v>
      </c>
      <c r="Y236">
        <v>24.002467472556287</v>
      </c>
      <c r="Z236">
        <v>32.025291374956197</v>
      </c>
      <c r="AA236">
        <v>45.321240686896736</v>
      </c>
      <c r="AB236">
        <v>62.304861118818266</v>
      </c>
      <c r="AC236">
        <v>78.026204072241427</v>
      </c>
      <c r="AD236">
        <v>88.792748581503247</v>
      </c>
      <c r="AE236">
        <v>94.734945601724633</v>
      </c>
      <c r="AF236">
        <v>97.629737382480585</v>
      </c>
      <c r="AG236">
        <v>98.954195064453984</v>
      </c>
      <c r="AH236">
        <v>99.542738895473605</v>
      </c>
      <c r="AI236">
        <v>99.800869329642921</v>
      </c>
      <c r="AJ236">
        <v>99.913433225763114</v>
      </c>
      <c r="AK236">
        <v>99.962396093994045</v>
      </c>
      <c r="AL236">
        <v>99.983670584905965</v>
      </c>
      <c r="AM236">
        <v>99.992910008365328</v>
      </c>
      <c r="AN236">
        <v>99.99692182261883</v>
      </c>
    </row>
    <row r="237" spans="17:40">
      <c r="Q237">
        <v>0.17880729930927036</v>
      </c>
      <c r="R237">
        <v>5.8472430672311697</v>
      </c>
      <c r="S237">
        <v>39.565387398337982</v>
      </c>
      <c r="T237">
        <v>17.880729930927036</v>
      </c>
      <c r="U237">
        <v>18.140029306452536</v>
      </c>
      <c r="V237">
        <v>18.677656581033652</v>
      </c>
      <c r="W237">
        <v>19.780727524247823</v>
      </c>
      <c r="X237">
        <v>21.995991565035418</v>
      </c>
      <c r="Y237">
        <v>26.25950694174276</v>
      </c>
      <c r="Z237">
        <v>33.83160971851359</v>
      </c>
      <c r="AA237">
        <v>45.540131513793</v>
      </c>
      <c r="AB237">
        <v>60.262237171304179</v>
      </c>
      <c r="AC237">
        <v>74.624502067775552</v>
      </c>
      <c r="AD237">
        <v>85.555173881285882</v>
      </c>
      <c r="AE237">
        <v>92.404962936306333</v>
      </c>
      <c r="AF237">
        <v>96.188840263266684</v>
      </c>
      <c r="AG237">
        <v>98.134610807148363</v>
      </c>
      <c r="AH237">
        <v>99.098379986435077</v>
      </c>
      <c r="AI237">
        <v>99.566888926551059</v>
      </c>
      <c r="AJ237">
        <v>99.792566462289997</v>
      </c>
      <c r="AK237">
        <v>99.900794503212808</v>
      </c>
      <c r="AL237">
        <v>99.952587366396713</v>
      </c>
      <c r="AM237">
        <v>99.977347836584713</v>
      </c>
      <c r="AN237">
        <v>99.989179257274841</v>
      </c>
    </row>
    <row r="238" spans="17:40">
      <c r="Q238">
        <v>0.17933534511700611</v>
      </c>
      <c r="R238">
        <v>6.7337077562967034</v>
      </c>
      <c r="S238">
        <v>39.378668536605495</v>
      </c>
      <c r="T238">
        <v>17.933534511700611</v>
      </c>
      <c r="U238">
        <v>18.065464476689687</v>
      </c>
      <c r="V238">
        <v>18.374014426913419</v>
      </c>
      <c r="W238">
        <v>19.090450741219431</v>
      </c>
      <c r="X238">
        <v>20.726500499192454</v>
      </c>
      <c r="Y238">
        <v>24.324581074115688</v>
      </c>
      <c r="Z238">
        <v>31.622141110056013</v>
      </c>
      <c r="AA238">
        <v>44.260845213450885</v>
      </c>
      <c r="AB238">
        <v>61.147004484896051</v>
      </c>
      <c r="AC238">
        <v>77.310053693942507</v>
      </c>
      <c r="AD238">
        <v>88.529879212187922</v>
      </c>
      <c r="AE238">
        <v>94.696416555980306</v>
      </c>
      <c r="AF238">
        <v>97.657565205893988</v>
      </c>
      <c r="AG238">
        <v>98.987201918604782</v>
      </c>
      <c r="AH238">
        <v>99.566198421265099</v>
      </c>
      <c r="AI238">
        <v>99.81494893442725</v>
      </c>
      <c r="AJ238">
        <v>99.921198448245221</v>
      </c>
      <c r="AK238">
        <v>99.966468352585451</v>
      </c>
      <c r="AL238">
        <v>99.98573612779586</v>
      </c>
      <c r="AM238">
        <v>99.993933175291787</v>
      </c>
      <c r="AN238">
        <v>99.997419757335095</v>
      </c>
    </row>
    <row r="239" spans="17:40">
      <c r="Q239">
        <v>0.14883715689375582</v>
      </c>
      <c r="R239">
        <v>5.7874887312313232</v>
      </c>
      <c r="S239">
        <v>37.910960517476724</v>
      </c>
      <c r="T239">
        <v>14.883715689375581</v>
      </c>
      <c r="U239">
        <v>15.182447137558942</v>
      </c>
      <c r="V239">
        <v>15.816307105929159</v>
      </c>
      <c r="W239">
        <v>17.14469518545026</v>
      </c>
      <c r="X239">
        <v>19.857732013606014</v>
      </c>
      <c r="Y239">
        <v>25.118022622554204</v>
      </c>
      <c r="Z239">
        <v>34.360911180173936</v>
      </c>
      <c r="AA239">
        <v>48.103424773241933</v>
      </c>
      <c r="AB239">
        <v>64.188502844260526</v>
      </c>
      <c r="AC239">
        <v>78.490799981719277</v>
      </c>
      <c r="AD239">
        <v>88.415995861904022</v>
      </c>
      <c r="AE239">
        <v>94.17873701044401</v>
      </c>
      <c r="AF239">
        <v>97.184059047962393</v>
      </c>
      <c r="AG239">
        <v>98.663891564258122</v>
      </c>
      <c r="AH239">
        <v>99.371958586826366</v>
      </c>
      <c r="AI239">
        <v>99.706099642477099</v>
      </c>
      <c r="AJ239">
        <v>99.862753298963341</v>
      </c>
      <c r="AK239">
        <v>99.935970851863658</v>
      </c>
      <c r="AL239">
        <v>99.970142422013097</v>
      </c>
      <c r="AM239">
        <v>99.986080020308734</v>
      </c>
      <c r="AN239">
        <v>99.993510976586549</v>
      </c>
    </row>
    <row r="240" spans="17:40">
      <c r="Q240">
        <v>0.18896891594610071</v>
      </c>
      <c r="R240">
        <v>6.9671213530782383</v>
      </c>
      <c r="S240">
        <v>39.634165874828795</v>
      </c>
      <c r="T240">
        <v>18.896891594610072</v>
      </c>
      <c r="U240">
        <v>19.004485804501872</v>
      </c>
      <c r="V240">
        <v>19.262439005087934</v>
      </c>
      <c r="W240">
        <v>19.876980420090749</v>
      </c>
      <c r="X240">
        <v>21.319287412346494</v>
      </c>
      <c r="Y240">
        <v>24.588562855052622</v>
      </c>
      <c r="Z240">
        <v>31.448413093943273</v>
      </c>
      <c r="AA240">
        <v>43.767504282285564</v>
      </c>
      <c r="AB240">
        <v>60.753089817131702</v>
      </c>
      <c r="AC240">
        <v>77.280522504169454</v>
      </c>
      <c r="AD240">
        <v>88.720218803310644</v>
      </c>
      <c r="AE240">
        <v>94.902104550519311</v>
      </c>
      <c r="AF240">
        <v>97.802516874190658</v>
      </c>
      <c r="AG240">
        <v>99.072868623866299</v>
      </c>
      <c r="AH240">
        <v>99.612441235982942</v>
      </c>
      <c r="AI240">
        <v>99.838624423343731</v>
      </c>
      <c r="AJ240">
        <v>99.932914438971167</v>
      </c>
      <c r="AK240">
        <v>99.97213076266425</v>
      </c>
      <c r="AL240">
        <v>99.988425602713974</v>
      </c>
      <c r="AM240">
        <v>99.995193591243222</v>
      </c>
      <c r="AN240">
        <v>99.998004177819169</v>
      </c>
    </row>
    <row r="241" spans="17:40">
      <c r="Q241">
        <v>0.16207921398072245</v>
      </c>
      <c r="R241">
        <v>6.1615227288594889</v>
      </c>
      <c r="S241">
        <v>39.287608352571802</v>
      </c>
      <c r="T241">
        <v>16.207921398072244</v>
      </c>
      <c r="U241">
        <v>16.418233104707802</v>
      </c>
      <c r="V241">
        <v>16.875263817011735</v>
      </c>
      <c r="W241">
        <v>17.859156247130269</v>
      </c>
      <c r="X241">
        <v>19.935093218057251</v>
      </c>
      <c r="Y241">
        <v>24.135104798971824</v>
      </c>
      <c r="Z241">
        <v>31.954324843053726</v>
      </c>
      <c r="AA241">
        <v>44.487661781004341</v>
      </c>
      <c r="AB241">
        <v>60.446616684360691</v>
      </c>
      <c r="AC241">
        <v>75.730427975025336</v>
      </c>
      <c r="AD241">
        <v>86.85610893074724</v>
      </c>
      <c r="AE241">
        <v>93.441818220811925</v>
      </c>
      <c r="AF241">
        <v>96.873442179311297</v>
      </c>
      <c r="AG241">
        <v>98.543231008767734</v>
      </c>
      <c r="AH241">
        <v>99.328647752735904</v>
      </c>
      <c r="AI241">
        <v>99.692186901335248</v>
      </c>
      <c r="AJ241">
        <v>99.859201316076579</v>
      </c>
      <c r="AK241">
        <v>99.935666091559071</v>
      </c>
      <c r="AL241">
        <v>99.970619025655452</v>
      </c>
      <c r="AM241">
        <v>99.986584892123687</v>
      </c>
      <c r="AN241">
        <v>99.993875406645728</v>
      </c>
    </row>
    <row r="242" spans="17:40">
      <c r="Q242">
        <v>0.1120253044581915</v>
      </c>
      <c r="R242">
        <v>5.2996028962563173</v>
      </c>
      <c r="S242">
        <v>37.622399388086983</v>
      </c>
      <c r="T242">
        <v>11.20253044581915</v>
      </c>
      <c r="U242">
        <v>11.655855930729295</v>
      </c>
      <c r="V242">
        <v>12.558686528208597</v>
      </c>
      <c r="W242">
        <v>14.329368324849822</v>
      </c>
      <c r="X242">
        <v>17.699943628563826</v>
      </c>
      <c r="Y242">
        <v>23.765927326369166</v>
      </c>
      <c r="Z242">
        <v>33.655669580421886</v>
      </c>
      <c r="AA242">
        <v>47.444667124629525</v>
      </c>
      <c r="AB242">
        <v>62.998268849239572</v>
      </c>
      <c r="AC242">
        <v>76.852817265168966</v>
      </c>
      <c r="AD242">
        <v>86.827754863163946</v>
      </c>
      <c r="AE242">
        <v>92.961850830726917</v>
      </c>
      <c r="AF242">
        <v>96.375500130672449</v>
      </c>
      <c r="AG242">
        <v>98.170309065389588</v>
      </c>
      <c r="AH242">
        <v>99.085839344187789</v>
      </c>
      <c r="AI242">
        <v>99.545642910987539</v>
      </c>
      <c r="AJ242">
        <v>99.774764680724246</v>
      </c>
      <c r="AK242">
        <v>99.88849074538166</v>
      </c>
      <c r="AL242">
        <v>99.944829708387815</v>
      </c>
      <c r="AM242">
        <v>99.972712674132055</v>
      </c>
      <c r="AN242">
        <v>99.986505771425939</v>
      </c>
    </row>
    <row r="243" spans="17:40">
      <c r="Q243">
        <v>0.18636293249184438</v>
      </c>
      <c r="R243">
        <v>6.4995317375141957</v>
      </c>
      <c r="S243">
        <v>39.675291551199152</v>
      </c>
      <c r="T243">
        <v>18.636293249184437</v>
      </c>
      <c r="U243">
        <v>18.791465192610108</v>
      </c>
      <c r="V243">
        <v>19.141278137847017</v>
      </c>
      <c r="W243">
        <v>19.923742383095842</v>
      </c>
      <c r="X243">
        <v>21.643778809168936</v>
      </c>
      <c r="Y243">
        <v>25.28436965138523</v>
      </c>
      <c r="Z243">
        <v>32.408279595092097</v>
      </c>
      <c r="AA243">
        <v>44.427889612539737</v>
      </c>
      <c r="AB243">
        <v>60.401475243386628</v>
      </c>
      <c r="AC243">
        <v>76.030481518229152</v>
      </c>
      <c r="AD243">
        <v>87.353321482353394</v>
      </c>
      <c r="AE243">
        <v>93.895138602711171</v>
      </c>
      <c r="AF243">
        <v>97.191109124712455</v>
      </c>
      <c r="AG243">
        <v>98.737413817744056</v>
      </c>
      <c r="AH243">
        <v>99.438546729670207</v>
      </c>
      <c r="AI243">
        <v>99.75153596046502</v>
      </c>
      <c r="AJ243">
        <v>99.890281943223783</v>
      </c>
      <c r="AK243">
        <v>99.951596286983317</v>
      </c>
      <c r="AL243">
        <v>99.97865498711775</v>
      </c>
      <c r="AM243">
        <v>99.990589049126854</v>
      </c>
      <c r="AN243">
        <v>99.995851080369277</v>
      </c>
    </row>
    <row r="244" spans="17:40">
      <c r="Q244">
        <v>0.16370251429352473</v>
      </c>
      <c r="R244">
        <v>6.5837086361450305</v>
      </c>
      <c r="S244">
        <v>39.243895723586853</v>
      </c>
      <c r="T244">
        <v>16.370251429352471</v>
      </c>
      <c r="U244">
        <v>16.52208875537081</v>
      </c>
      <c r="V244">
        <v>16.871280130755981</v>
      </c>
      <c r="W244">
        <v>17.668090147239464</v>
      </c>
      <c r="X244">
        <v>19.454333122744757</v>
      </c>
      <c r="Y244">
        <v>23.304139846635671</v>
      </c>
      <c r="Z244">
        <v>30.940950167190053</v>
      </c>
      <c r="AA244">
        <v>43.87152868521224</v>
      </c>
      <c r="AB244">
        <v>60.837055621773217</v>
      </c>
      <c r="AC244">
        <v>76.953817639257352</v>
      </c>
      <c r="AD244">
        <v>88.194351866847228</v>
      </c>
      <c r="AE244">
        <v>94.453407952203634</v>
      </c>
      <c r="AF244">
        <v>97.508974799933853</v>
      </c>
      <c r="AG244">
        <v>98.904831970805574</v>
      </c>
      <c r="AH244">
        <v>99.523104992835627</v>
      </c>
      <c r="AI244">
        <v>99.793207599224857</v>
      </c>
      <c r="AJ244">
        <v>99.910494601927596</v>
      </c>
      <c r="AK244">
        <v>99.961290443926984</v>
      </c>
      <c r="AL244">
        <v>99.983264545042957</v>
      </c>
      <c r="AM244">
        <v>99.992765772831831</v>
      </c>
      <c r="AN244">
        <v>99.996873065505795</v>
      </c>
    </row>
    <row r="245" spans="17:40">
      <c r="Q245">
        <v>0.19870144258927366</v>
      </c>
      <c r="R245">
        <v>6.4683909823282795</v>
      </c>
      <c r="S245">
        <v>40.107754890038201</v>
      </c>
      <c r="T245">
        <v>19.870144258927365</v>
      </c>
      <c r="U245">
        <v>20.024239808523035</v>
      </c>
      <c r="V245">
        <v>20.367238464581479</v>
      </c>
      <c r="W245">
        <v>21.12490627457791</v>
      </c>
      <c r="X245">
        <v>22.770695037078838</v>
      </c>
      <c r="Y245">
        <v>26.218832977542256</v>
      </c>
      <c r="Z245">
        <v>32.926315855639523</v>
      </c>
      <c r="AA245">
        <v>44.27333987385429</v>
      </c>
      <c r="AB245">
        <v>59.586406907401809</v>
      </c>
      <c r="AC245">
        <v>74.983321972840486</v>
      </c>
      <c r="AD245">
        <v>86.50168432331067</v>
      </c>
      <c r="AE245">
        <v>93.354691226535536</v>
      </c>
      <c r="AF245">
        <v>96.890531571563059</v>
      </c>
      <c r="AG245">
        <v>98.581280154495772</v>
      </c>
      <c r="AH245">
        <v>99.360320718510948</v>
      </c>
      <c r="AI245">
        <v>99.713134905864578</v>
      </c>
      <c r="AJ245">
        <v>99.871668602456495</v>
      </c>
      <c r="AK245">
        <v>99.942652750887177</v>
      </c>
      <c r="AL245">
        <v>99.97438587675056</v>
      </c>
      <c r="AM245">
        <v>99.988561967677825</v>
      </c>
      <c r="AN245">
        <v>99.994892825749986</v>
      </c>
    </row>
    <row r="246" spans="17:40">
      <c r="Q246">
        <v>0.17486141580105438</v>
      </c>
      <c r="R246">
        <v>6.7475683879314863</v>
      </c>
      <c r="S246">
        <v>39.299610604950082</v>
      </c>
      <c r="T246">
        <v>17.486141580105439</v>
      </c>
      <c r="U246">
        <v>17.617758666541867</v>
      </c>
      <c r="V246">
        <v>17.926659899729913</v>
      </c>
      <c r="W246">
        <v>18.646431658156835</v>
      </c>
      <c r="X246">
        <v>20.295756853149065</v>
      </c>
      <c r="Y246">
        <v>23.934485345081271</v>
      </c>
      <c r="Z246">
        <v>31.331522259667416</v>
      </c>
      <c r="AA246">
        <v>44.147332169154488</v>
      </c>
      <c r="AB246">
        <v>61.223472324913729</v>
      </c>
      <c r="AC246">
        <v>77.47388169618111</v>
      </c>
      <c r="AD246">
        <v>88.673760031050918</v>
      </c>
      <c r="AE246">
        <v>94.78813623343413</v>
      </c>
      <c r="AF246">
        <v>97.707853877856536</v>
      </c>
      <c r="AG246">
        <v>99.012790322219246</v>
      </c>
      <c r="AH246">
        <v>99.578713098789081</v>
      </c>
      <c r="AI246">
        <v>99.820929600746467</v>
      </c>
      <c r="AJ246">
        <v>99.924013855724354</v>
      </c>
      <c r="AK246">
        <v>99.967779484654145</v>
      </c>
      <c r="AL246">
        <v>99.986341659482335</v>
      </c>
      <c r="AM246">
        <v>99.994210951958209</v>
      </c>
      <c r="AN246">
        <v>99.997546463445261</v>
      </c>
    </row>
    <row r="247" spans="17:40">
      <c r="Q247">
        <v>0.16661869531470125</v>
      </c>
      <c r="R247">
        <v>6.3059021266311381</v>
      </c>
      <c r="S247">
        <v>39.327810976917078</v>
      </c>
      <c r="T247">
        <v>16.661869531470124</v>
      </c>
      <c r="U247">
        <v>16.848816826956138</v>
      </c>
      <c r="V247">
        <v>17.262583723067021</v>
      </c>
      <c r="W247">
        <v>18.170354777079485</v>
      </c>
      <c r="X247">
        <v>20.124102480953461</v>
      </c>
      <c r="Y247">
        <v>24.160832666887444</v>
      </c>
      <c r="Z247">
        <v>31.840123565660583</v>
      </c>
      <c r="AA247">
        <v>44.392814391668793</v>
      </c>
      <c r="AB247">
        <v>60.578194483604108</v>
      </c>
      <c r="AC247">
        <v>76.091897004366913</v>
      </c>
      <c r="AD247">
        <v>87.264759488381955</v>
      </c>
      <c r="AE247">
        <v>93.762836235262398</v>
      </c>
      <c r="AF247">
        <v>97.082045215693299</v>
      </c>
      <c r="AG247">
        <v>98.665397807796325</v>
      </c>
      <c r="AH247">
        <v>99.396025429532898</v>
      </c>
      <c r="AI247">
        <v>99.72799541916612</v>
      </c>
      <c r="AJ247">
        <v>99.877769724770843</v>
      </c>
      <c r="AK247">
        <v>99.945127950024641</v>
      </c>
      <c r="AL247">
        <v>99.975377607146072</v>
      </c>
      <c r="AM247">
        <v>99.988953554973747</v>
      </c>
      <c r="AN247">
        <v>99.99504463249292</v>
      </c>
    </row>
    <row r="248" spans="17:40">
      <c r="Q248">
        <v>0.13806428737371995</v>
      </c>
      <c r="R248">
        <v>5.2784905760463996</v>
      </c>
      <c r="S248">
        <v>38.655508333537874</v>
      </c>
      <c r="T248">
        <v>13.806428737371995</v>
      </c>
      <c r="U248">
        <v>14.236987260282612</v>
      </c>
      <c r="V248">
        <v>15.076647423176844</v>
      </c>
      <c r="W248">
        <v>16.691058903573307</v>
      </c>
      <c r="X248">
        <v>19.712097819988958</v>
      </c>
      <c r="Y248">
        <v>25.088968432128166</v>
      </c>
      <c r="Z248">
        <v>33.856649944471606</v>
      </c>
      <c r="AA248">
        <v>46.297559048977163</v>
      </c>
      <c r="AB248">
        <v>60.866640345759016</v>
      </c>
      <c r="AC248">
        <v>74.538779322138922</v>
      </c>
      <c r="AD248">
        <v>84.947779337653046</v>
      </c>
      <c r="AE248">
        <v>91.680118884396506</v>
      </c>
      <c r="AF248">
        <v>95.586944026528158</v>
      </c>
      <c r="AG248">
        <v>97.712790513530678</v>
      </c>
      <c r="AH248">
        <v>98.829161526717257</v>
      </c>
      <c r="AI248">
        <v>99.404486564540932</v>
      </c>
      <c r="AJ248">
        <v>99.698107739455111</v>
      </c>
      <c r="AK248">
        <v>99.847214450599935</v>
      </c>
      <c r="AL248">
        <v>99.922742209481186</v>
      </c>
      <c r="AM248">
        <v>99.960950557403194</v>
      </c>
      <c r="AN248">
        <v>99.980267023532178</v>
      </c>
    </row>
    <row r="249" spans="17:40">
      <c r="Q249">
        <v>0.18728613865150717</v>
      </c>
      <c r="R249">
        <v>6.4325844783126245</v>
      </c>
      <c r="S249">
        <v>39.651250523863709</v>
      </c>
      <c r="T249">
        <v>18.728613865150717</v>
      </c>
      <c r="U249">
        <v>18.891996117156467</v>
      </c>
      <c r="V249">
        <v>19.257293371763296</v>
      </c>
      <c r="W249">
        <v>20.06747450150209</v>
      </c>
      <c r="X249">
        <v>21.832619045710672</v>
      </c>
      <c r="Y249">
        <v>25.533406319320186</v>
      </c>
      <c r="Z249">
        <v>32.703680573720419</v>
      </c>
      <c r="AA249">
        <v>44.689273773974172</v>
      </c>
      <c r="AB249">
        <v>60.515327997167098</v>
      </c>
      <c r="AC249">
        <v>75.981548265247483</v>
      </c>
      <c r="AD249">
        <v>87.234540266187707</v>
      </c>
      <c r="AE249">
        <v>93.786235483208216</v>
      </c>
      <c r="AF249">
        <v>97.116622215395481</v>
      </c>
      <c r="AG249">
        <v>98.693051090953958</v>
      </c>
      <c r="AH249">
        <v>99.414031152580137</v>
      </c>
      <c r="AI249">
        <v>99.738579758962061</v>
      </c>
      <c r="AJ249">
        <v>99.883630549223227</v>
      </c>
      <c r="AK249">
        <v>99.948250256329558</v>
      </c>
      <c r="AL249">
        <v>99.976996932837636</v>
      </c>
      <c r="AM249">
        <v>99.989777007287458</v>
      </c>
      <c r="AN249">
        <v>99.995457107454968</v>
      </c>
    </row>
    <row r="250" spans="17:40">
      <c r="Q250">
        <v>0.18556336599941356</v>
      </c>
      <c r="R250">
        <v>6.4028299978347585</v>
      </c>
      <c r="S250">
        <v>39.27445451190902</v>
      </c>
      <c r="T250">
        <v>18.556336599941357</v>
      </c>
      <c r="U250">
        <v>18.726220302218184</v>
      </c>
      <c r="V250">
        <v>19.107473330767817</v>
      </c>
      <c r="W250">
        <v>19.955877468217484</v>
      </c>
      <c r="X250">
        <v>21.808822829900627</v>
      </c>
      <c r="Y250">
        <v>25.695332436824071</v>
      </c>
      <c r="Z250">
        <v>33.197786298907303</v>
      </c>
      <c r="AA250">
        <v>45.60691790995125</v>
      </c>
      <c r="AB250">
        <v>61.687493415868147</v>
      </c>
      <c r="AC250">
        <v>77.030700676445136</v>
      </c>
      <c r="AD250">
        <v>87.94180057657735</v>
      </c>
      <c r="AE250">
        <v>94.184124982561457</v>
      </c>
      <c r="AF250">
        <v>97.319502247182157</v>
      </c>
      <c r="AG250">
        <v>98.791537793685251</v>
      </c>
      <c r="AH250">
        <v>99.460708492451133</v>
      </c>
      <c r="AI250">
        <v>99.760438845595289</v>
      </c>
      <c r="AJ250">
        <v>99.893801742382266</v>
      </c>
      <c r="AK250">
        <v>99.952964890030515</v>
      </c>
      <c r="AL250">
        <v>99.979176617444182</v>
      </c>
      <c r="AM250">
        <v>99.990782724030353</v>
      </c>
      <c r="AN250">
        <v>99.995920382379296</v>
      </c>
    </row>
    <row r="251" spans="17:40">
      <c r="Q251">
        <v>0.1729798959711617</v>
      </c>
      <c r="R251">
        <v>6.394459979292674</v>
      </c>
      <c r="S251">
        <v>38.913074821553217</v>
      </c>
      <c r="T251">
        <v>17.297989597116171</v>
      </c>
      <c r="U251">
        <v>17.473976494397416</v>
      </c>
      <c r="V251">
        <v>17.871432958772079</v>
      </c>
      <c r="W251">
        <v>18.761234214439888</v>
      </c>
      <c r="X251">
        <v>20.714773248059494</v>
      </c>
      <c r="Y251">
        <v>24.825874857806784</v>
      </c>
      <c r="Z251">
        <v>32.755517990522151</v>
      </c>
      <c r="AA251">
        <v>45.765868614965342</v>
      </c>
      <c r="AB251">
        <v>62.337692918520602</v>
      </c>
      <c r="AC251">
        <v>77.779172492266952</v>
      </c>
      <c r="AD251">
        <v>88.501054947802572</v>
      </c>
      <c r="AE251">
        <v>94.517371539040212</v>
      </c>
      <c r="AF251">
        <v>97.496381285326521</v>
      </c>
      <c r="AG251">
        <v>98.880164973699223</v>
      </c>
      <c r="AH251">
        <v>99.503836477858769</v>
      </c>
      <c r="AI251">
        <v>99.781096037460401</v>
      </c>
      <c r="AJ251">
        <v>99.903602440437396</v>
      </c>
      <c r="AK251">
        <v>99.957585121184579</v>
      </c>
      <c r="AL251">
        <v>99.981344289973066</v>
      </c>
      <c r="AM251">
        <v>99.99179581335153</v>
      </c>
      <c r="AN251">
        <v>99.996392315260465</v>
      </c>
    </row>
    <row r="252" spans="17:40">
      <c r="Q252">
        <v>0.17529243703842234</v>
      </c>
      <c r="R252">
        <v>6.1967559507504841</v>
      </c>
      <c r="S252">
        <v>39.207362498671358</v>
      </c>
      <c r="T252">
        <v>17.529243703842234</v>
      </c>
      <c r="U252">
        <v>17.731319139112355</v>
      </c>
      <c r="V252">
        <v>18.173207008639146</v>
      </c>
      <c r="W252">
        <v>19.130544503406412</v>
      </c>
      <c r="X252">
        <v>21.163372255010771</v>
      </c>
      <c r="Y252">
        <v>25.301744250690145</v>
      </c>
      <c r="Z252">
        <v>33.047619756873836</v>
      </c>
      <c r="AA252">
        <v>45.502501853597558</v>
      </c>
      <c r="AB252">
        <v>61.349104380419959</v>
      </c>
      <c r="AC252">
        <v>76.444720962479579</v>
      </c>
      <c r="AD252">
        <v>87.341208751091841</v>
      </c>
      <c r="AE252">
        <v>93.731822526354591</v>
      </c>
      <c r="AF252">
        <v>97.033007232387476</v>
      </c>
      <c r="AG252">
        <v>98.626856877013452</v>
      </c>
      <c r="AH252">
        <v>99.37125746515278</v>
      </c>
      <c r="AI252">
        <v>99.713530359765684</v>
      </c>
      <c r="AJ252">
        <v>99.86977367650627</v>
      </c>
      <c r="AK252">
        <v>99.940861569713604</v>
      </c>
      <c r="AL252">
        <v>99.973156657180795</v>
      </c>
      <c r="AM252">
        <v>99.987818222488301</v>
      </c>
      <c r="AN252">
        <v>99.994472323321332</v>
      </c>
    </row>
    <row r="253" spans="17:40">
      <c r="Q253">
        <v>0.18275334884895264</v>
      </c>
      <c r="R253">
        <v>6.5246564566346619</v>
      </c>
      <c r="S253">
        <v>39.46621411935071</v>
      </c>
      <c r="T253">
        <v>18.275334884895265</v>
      </c>
      <c r="U253">
        <v>18.429378163341386</v>
      </c>
      <c r="V253">
        <v>18.77928292313938</v>
      </c>
      <c r="W253">
        <v>19.567850973603356</v>
      </c>
      <c r="X253">
        <v>21.313928995071233</v>
      </c>
      <c r="Y253">
        <v>25.033514542946733</v>
      </c>
      <c r="Z253">
        <v>32.343243782950367</v>
      </c>
      <c r="AA253">
        <v>44.673236794035141</v>
      </c>
      <c r="AB253">
        <v>60.942014523413505</v>
      </c>
      <c r="AC253">
        <v>76.640908095133881</v>
      </c>
      <c r="AD253">
        <v>87.825280203329754</v>
      </c>
      <c r="AE253">
        <v>94.186824212000715</v>
      </c>
      <c r="AF253">
        <v>97.350728895871626</v>
      </c>
      <c r="AG253">
        <v>98.819372258093779</v>
      </c>
      <c r="AH253">
        <v>99.479215934659678</v>
      </c>
      <c r="AI253">
        <v>99.77132356918726</v>
      </c>
      <c r="AJ253">
        <v>99.899790006707221</v>
      </c>
      <c r="AK253">
        <v>99.956125033272968</v>
      </c>
      <c r="AL253">
        <v>99.980797651662442</v>
      </c>
      <c r="AM253">
        <v>99.991597312113228</v>
      </c>
      <c r="AN253">
        <v>99.996323370356137</v>
      </c>
    </row>
    <row r="254" spans="17:40">
      <c r="Q254">
        <v>0.17299181993291951</v>
      </c>
      <c r="R254">
        <v>6.2601300575142753</v>
      </c>
      <c r="S254">
        <v>39.272889823064311</v>
      </c>
      <c r="T254">
        <v>17.299181993291953</v>
      </c>
      <c r="U254">
        <v>17.491735011606288</v>
      </c>
      <c r="V254">
        <v>17.915802056388326</v>
      </c>
      <c r="W254">
        <v>18.841365598031913</v>
      </c>
      <c r="X254">
        <v>20.822361887486217</v>
      </c>
      <c r="Y254">
        <v>24.890344967410776</v>
      </c>
      <c r="Z254">
        <v>32.576709518070189</v>
      </c>
      <c r="AA254">
        <v>45.05342512780274</v>
      </c>
      <c r="AB254">
        <v>61.047525667900892</v>
      </c>
      <c r="AC254">
        <v>76.333383345800129</v>
      </c>
      <c r="AD254">
        <v>87.349071083627791</v>
      </c>
      <c r="AE254">
        <v>93.776553083582499</v>
      </c>
      <c r="AF254">
        <v>97.074533320634742</v>
      </c>
      <c r="AG254">
        <v>98.655482581048929</v>
      </c>
      <c r="AH254">
        <v>99.388606993832113</v>
      </c>
      <c r="AI254">
        <v>99.723337740862036</v>
      </c>
      <c r="AJ254">
        <v>99.875085523193263</v>
      </c>
      <c r="AK254">
        <v>99.943657237715726</v>
      </c>
      <c r="AL254">
        <v>99.97459811489253</v>
      </c>
      <c r="AM254">
        <v>99.988550022032769</v>
      </c>
      <c r="AN254">
        <v>99.994839364571845</v>
      </c>
    </row>
    <row r="255" spans="17:40">
      <c r="Q255">
        <v>0.19844730033457619</v>
      </c>
      <c r="R255">
        <v>6.1895073399375251</v>
      </c>
      <c r="S255">
        <v>40.36646156575928</v>
      </c>
      <c r="T255">
        <v>19.844730033457619</v>
      </c>
      <c r="U255">
        <v>20.034137175349493</v>
      </c>
      <c r="V255">
        <v>20.438828263700682</v>
      </c>
      <c r="W255">
        <v>21.296207329486638</v>
      </c>
      <c r="X255">
        <v>23.080501070676529</v>
      </c>
      <c r="Y255">
        <v>26.65958792463422</v>
      </c>
      <c r="Z255">
        <v>33.336590081691227</v>
      </c>
      <c r="AA255">
        <v>44.26010734974718</v>
      </c>
      <c r="AB255">
        <v>58.794289105520313</v>
      </c>
      <c r="AC255">
        <v>73.607805509789841</v>
      </c>
      <c r="AD255">
        <v>85.121550819349395</v>
      </c>
      <c r="AE255">
        <v>92.327029561707135</v>
      </c>
      <c r="AF255">
        <v>96.243287711375203</v>
      </c>
      <c r="AG255">
        <v>98.209952933056272</v>
      </c>
      <c r="AH255">
        <v>99.158372618421552</v>
      </c>
      <c r="AI255">
        <v>99.606807571604804</v>
      </c>
      <c r="AJ255">
        <v>99.816858491480346</v>
      </c>
      <c r="AK255">
        <v>99.914815784019751</v>
      </c>
      <c r="AL255">
        <v>99.960404336929699</v>
      </c>
      <c r="AM255">
        <v>99.981600582698931</v>
      </c>
      <c r="AN255">
        <v>99.991451318422946</v>
      </c>
    </row>
    <row r="256" spans="17:40">
      <c r="Q256">
        <v>0.19331844473151641</v>
      </c>
      <c r="R256">
        <v>6.8728471970874789</v>
      </c>
      <c r="S256">
        <v>39.379749476941086</v>
      </c>
      <c r="T256">
        <v>19.331844473151641</v>
      </c>
      <c r="U256">
        <v>19.448177639888968</v>
      </c>
      <c r="V256">
        <v>19.725230113289978</v>
      </c>
      <c r="W256">
        <v>20.380600926169862</v>
      </c>
      <c r="X256">
        <v>21.906426404723145</v>
      </c>
      <c r="Y256">
        <v>25.331010084035231</v>
      </c>
      <c r="Z256">
        <v>32.423071283858313</v>
      </c>
      <c r="AA256">
        <v>44.938876743211551</v>
      </c>
      <c r="AB256">
        <v>61.849028223760484</v>
      </c>
      <c r="AC256">
        <v>78.010895016453361</v>
      </c>
      <c r="AD256">
        <v>89.080982073614166</v>
      </c>
      <c r="AE256">
        <v>95.047677945919233</v>
      </c>
      <c r="AF256">
        <v>97.854067399425858</v>
      </c>
      <c r="AG256">
        <v>99.089236255991935</v>
      </c>
      <c r="AH256">
        <v>99.616923862467402</v>
      </c>
      <c r="AI256">
        <v>99.839489077792166</v>
      </c>
      <c r="AJ256">
        <v>99.932853112825143</v>
      </c>
      <c r="AK256">
        <v>99.971929210610682</v>
      </c>
      <c r="AL256">
        <v>99.988268299096333</v>
      </c>
      <c r="AM256">
        <v>99.995097516107322</v>
      </c>
      <c r="AN256">
        <v>99.997951433880317</v>
      </c>
    </row>
    <row r="257" spans="17:40">
      <c r="Q257">
        <v>0.19324776585516909</v>
      </c>
      <c r="R257">
        <v>6.0617078374033762</v>
      </c>
      <c r="S257">
        <v>40.006127158733499</v>
      </c>
      <c r="T257">
        <v>19.324776585516908</v>
      </c>
      <c r="U257">
        <v>19.537749648874271</v>
      </c>
      <c r="V257">
        <v>19.988315526661761</v>
      </c>
      <c r="W257">
        <v>20.93277430744817</v>
      </c>
      <c r="X257">
        <v>22.874762100854213</v>
      </c>
      <c r="Y257">
        <v>26.714389561031087</v>
      </c>
      <c r="Z257">
        <v>33.749956862497328</v>
      </c>
      <c r="AA257">
        <v>45.010956869528293</v>
      </c>
      <c r="AB257">
        <v>59.643620140646128</v>
      </c>
      <c r="AC257">
        <v>74.256486655494058</v>
      </c>
      <c r="AD257">
        <v>85.475356092569271</v>
      </c>
      <c r="AE257">
        <v>92.472764017792528</v>
      </c>
      <c r="AF257">
        <v>96.287734196913647</v>
      </c>
      <c r="AG257">
        <v>98.216221801251166</v>
      </c>
      <c r="AH257">
        <v>99.153865228499043</v>
      </c>
      <c r="AI257">
        <v>99.601122196648262</v>
      </c>
      <c r="AJ257">
        <v>99.812518268463663</v>
      </c>
      <c r="AK257">
        <v>99.912001802424342</v>
      </c>
      <c r="AL257">
        <v>99.958723342719551</v>
      </c>
      <c r="AM257">
        <v>99.980644610673224</v>
      </c>
      <c r="AN257">
        <v>99.990925206511804</v>
      </c>
    </row>
    <row r="258" spans="17:40">
      <c r="Q258">
        <v>0.16305028962784135</v>
      </c>
      <c r="R258">
        <v>6.7830235814241</v>
      </c>
      <c r="S258">
        <v>38.967508759083636</v>
      </c>
      <c r="T258">
        <v>16.305028962784135</v>
      </c>
      <c r="U258">
        <v>16.436546658575004</v>
      </c>
      <c r="V258">
        <v>16.748910053912514</v>
      </c>
      <c r="W258">
        <v>17.48538842000892</v>
      </c>
      <c r="X258">
        <v>19.192289091179603</v>
      </c>
      <c r="Y258">
        <v>22.995737536842864</v>
      </c>
      <c r="Z258">
        <v>30.775557955931365</v>
      </c>
      <c r="AA258">
        <v>44.229379480945767</v>
      </c>
      <c r="AB258">
        <v>61.906803909633346</v>
      </c>
      <c r="AC258">
        <v>78.317096587225208</v>
      </c>
      <c r="AD258">
        <v>89.311492344762499</v>
      </c>
      <c r="AE258">
        <v>95.16511948283781</v>
      </c>
      <c r="AF258">
        <v>97.904851737766421</v>
      </c>
      <c r="AG258">
        <v>99.109595989754212</v>
      </c>
      <c r="AH258">
        <v>99.624774543367351</v>
      </c>
      <c r="AI258">
        <v>99.842442632119813</v>
      </c>
      <c r="AJ258">
        <v>99.933941573783258</v>
      </c>
      <c r="AK258">
        <v>99.972321542491073</v>
      </c>
      <c r="AL258">
        <v>99.988405823929497</v>
      </c>
      <c r="AM258">
        <v>99.9951438796638</v>
      </c>
      <c r="AN258">
        <v>99.997966151075502</v>
      </c>
    </row>
    <row r="259" spans="17:40">
      <c r="Q259">
        <v>0.21284479610042381</v>
      </c>
      <c r="R259">
        <v>7.6658434283154548</v>
      </c>
      <c r="S259">
        <v>39.899719474987464</v>
      </c>
      <c r="T259">
        <v>21.284479610042382</v>
      </c>
      <c r="U259">
        <v>21.343968350546618</v>
      </c>
      <c r="V259">
        <v>21.499010452702073</v>
      </c>
      <c r="W259">
        <v>21.901320999772917</v>
      </c>
      <c r="X259">
        <v>22.933493005040166</v>
      </c>
      <c r="Y259">
        <v>25.506419335373582</v>
      </c>
      <c r="Z259">
        <v>31.484358842732725</v>
      </c>
      <c r="AA259">
        <v>43.362237126517513</v>
      </c>
      <c r="AB259">
        <v>61.021550621378395</v>
      </c>
      <c r="AC259">
        <v>78.522277030832157</v>
      </c>
      <c r="AD259">
        <v>90.117737709167642</v>
      </c>
      <c r="AE259">
        <v>95.901027140257142</v>
      </c>
      <c r="AF259">
        <v>98.379462846178285</v>
      </c>
      <c r="AG259">
        <v>99.371925248507324</v>
      </c>
      <c r="AH259">
        <v>99.758479065097319</v>
      </c>
      <c r="AI259">
        <v>99.907407096237264</v>
      </c>
      <c r="AJ259">
        <v>99.964543738887187</v>
      </c>
      <c r="AK259">
        <v>99.986428946866425</v>
      </c>
      <c r="AL259">
        <v>99.994806505904009</v>
      </c>
      <c r="AM259">
        <v>99.998012636953547</v>
      </c>
      <c r="AN259">
        <v>99.999239526889411</v>
      </c>
    </row>
    <row r="260" spans="17:40">
      <c r="Q260">
        <v>0.15665065327565081</v>
      </c>
      <c r="R260">
        <v>5.8886435293218611</v>
      </c>
      <c r="S260">
        <v>39.700521653845257</v>
      </c>
      <c r="T260">
        <v>15.665065327565081</v>
      </c>
      <c r="U260">
        <v>15.921881817468678</v>
      </c>
      <c r="V260">
        <v>16.455976075807897</v>
      </c>
      <c r="W260">
        <v>17.55544767970072</v>
      </c>
      <c r="X260">
        <v>19.772018543315152</v>
      </c>
      <c r="Y260">
        <v>24.058359906758906</v>
      </c>
      <c r="Z260">
        <v>31.717141900882929</v>
      </c>
      <c r="AA260">
        <v>43.648102386856344</v>
      </c>
      <c r="AB260">
        <v>58.771474703492558</v>
      </c>
      <c r="AC260">
        <v>73.629160747690463</v>
      </c>
      <c r="AD260">
        <v>84.987182682685258</v>
      </c>
      <c r="AE260">
        <v>92.115956971626176</v>
      </c>
      <c r="AF260">
        <v>96.051805292079536</v>
      </c>
      <c r="AG260">
        <v>98.072205106153348</v>
      </c>
      <c r="AH260">
        <v>99.070629039366182</v>
      </c>
      <c r="AI260">
        <v>99.554745367570433</v>
      </c>
      <c r="AJ260">
        <v>99.787323086874238</v>
      </c>
      <c r="AK260">
        <v>99.898560867355485</v>
      </c>
      <c r="AL260">
        <v>99.951650579270648</v>
      </c>
      <c r="AM260">
        <v>99.976962561509879</v>
      </c>
      <c r="AN260">
        <v>99.989024886548194</v>
      </c>
    </row>
    <row r="261" spans="17:40">
      <c r="Q261">
        <v>0.19148126307068741</v>
      </c>
      <c r="R261">
        <v>6.6693799893322447</v>
      </c>
      <c r="S261">
        <v>40.110658873221915</v>
      </c>
      <c r="T261">
        <v>19.14812630706874</v>
      </c>
      <c r="U261">
        <v>19.281114708310511</v>
      </c>
      <c r="V261">
        <v>19.584868672100072</v>
      </c>
      <c r="W261">
        <v>20.273851007337981</v>
      </c>
      <c r="X261">
        <v>21.812251885165907</v>
      </c>
      <c r="Y261">
        <v>25.129953595187061</v>
      </c>
      <c r="Z261">
        <v>31.777854078447316</v>
      </c>
      <c r="AA261">
        <v>43.332816493232876</v>
      </c>
      <c r="AB261">
        <v>59.201683123379368</v>
      </c>
      <c r="AC261">
        <v>75.169829080577074</v>
      </c>
      <c r="AD261">
        <v>86.923368019946466</v>
      </c>
      <c r="AE261">
        <v>93.734393912922997</v>
      </c>
      <c r="AF261">
        <v>97.146974033114162</v>
      </c>
      <c r="AG261">
        <v>98.732426818072966</v>
      </c>
      <c r="AH261">
        <v>99.44311105842101</v>
      </c>
      <c r="AI261">
        <v>99.756556616686453</v>
      </c>
      <c r="AJ261">
        <v>99.893812011351386</v>
      </c>
      <c r="AK261">
        <v>99.953726045654804</v>
      </c>
      <c r="AL261">
        <v>99.979843446295774</v>
      </c>
      <c r="AM261">
        <v>99.991221570443003</v>
      </c>
      <c r="AN261">
        <v>99.996177188238207</v>
      </c>
    </row>
    <row r="262" spans="17:40">
      <c r="Q262">
        <v>0.17404566843984218</v>
      </c>
      <c r="R262">
        <v>6.524511804673522</v>
      </c>
      <c r="S262">
        <v>39.140120100228081</v>
      </c>
      <c r="T262">
        <v>17.404566843984217</v>
      </c>
      <c r="U262">
        <v>17.562178213044309</v>
      </c>
      <c r="V262">
        <v>17.922616856505076</v>
      </c>
      <c r="W262">
        <v>18.740246591433372</v>
      </c>
      <c r="X262">
        <v>20.56137772021895</v>
      </c>
      <c r="Y262">
        <v>24.457507089196838</v>
      </c>
      <c r="Z262">
        <v>32.119203410868849</v>
      </c>
      <c r="AA262">
        <v>44.964709605276951</v>
      </c>
      <c r="AB262">
        <v>61.661038100517608</v>
      </c>
      <c r="AC262">
        <v>77.423256824705092</v>
      </c>
      <c r="AD262">
        <v>88.399192579962161</v>
      </c>
      <c r="AE262">
        <v>94.524849461886902</v>
      </c>
      <c r="AF262">
        <v>97.52835014459977</v>
      </c>
      <c r="AG262">
        <v>98.907525261011486</v>
      </c>
      <c r="AH262">
        <v>99.521710671489089</v>
      </c>
      <c r="AI262">
        <v>99.791485301426377</v>
      </c>
      <c r="AJ262">
        <v>99.909263956552309</v>
      </c>
      <c r="AK262">
        <v>99.960547641623435</v>
      </c>
      <c r="AL262">
        <v>99.982851988071928</v>
      </c>
      <c r="AM262">
        <v>99.992547733932795</v>
      </c>
      <c r="AN262">
        <v>99.996761572796487</v>
      </c>
    </row>
    <row r="263" spans="17:40">
      <c r="Q263">
        <v>0.18036155560224013</v>
      </c>
      <c r="R263">
        <v>5.9260729351929866</v>
      </c>
      <c r="S263">
        <v>39.461112382514315</v>
      </c>
      <c r="T263">
        <v>18.036155560224014</v>
      </c>
      <c r="U263">
        <v>18.280834704279439</v>
      </c>
      <c r="V263">
        <v>18.794477366355704</v>
      </c>
      <c r="W263">
        <v>19.861756152964642</v>
      </c>
      <c r="X263">
        <v>22.032977746773714</v>
      </c>
      <c r="Y263">
        <v>26.265838340363274</v>
      </c>
      <c r="Z263">
        <v>33.872687126052128</v>
      </c>
      <c r="AA263">
        <v>45.734716671144348</v>
      </c>
      <c r="AB263">
        <v>60.67971007695273</v>
      </c>
      <c r="AC263">
        <v>75.16945615266215</v>
      </c>
      <c r="AD263">
        <v>86.056595478408482</v>
      </c>
      <c r="AE263">
        <v>92.771794834968077</v>
      </c>
      <c r="AF263">
        <v>96.422474435785489</v>
      </c>
      <c r="AG263">
        <v>98.271850943957446</v>
      </c>
      <c r="AH263">
        <v>99.17523627317027</v>
      </c>
      <c r="AI263">
        <v>99.608676234534158</v>
      </c>
      <c r="AJ263">
        <v>99.814847888716756</v>
      </c>
      <c r="AK263">
        <v>99.912512755284467</v>
      </c>
      <c r="AL263">
        <v>99.958686875252241</v>
      </c>
      <c r="AM263">
        <v>99.980496953747021</v>
      </c>
      <c r="AN263">
        <v>99.990794317636372</v>
      </c>
    </row>
    <row r="264" spans="17:40">
      <c r="Q264">
        <v>0.17852383305769884</v>
      </c>
      <c r="R264">
        <v>6.2399953540947886</v>
      </c>
      <c r="S264">
        <v>39.353384095953572</v>
      </c>
      <c r="T264">
        <v>17.852383305769884</v>
      </c>
      <c r="U264">
        <v>18.046055370031794</v>
      </c>
      <c r="V264">
        <v>18.47077347574055</v>
      </c>
      <c r="W264">
        <v>19.393801301988585</v>
      </c>
      <c r="X264">
        <v>21.361029454411007</v>
      </c>
      <c r="Y264">
        <v>25.384763340821458</v>
      </c>
      <c r="Z264">
        <v>32.963835291053087</v>
      </c>
      <c r="AA264">
        <v>45.251657623564647</v>
      </c>
      <c r="AB264">
        <v>61.033885401771549</v>
      </c>
      <c r="AC264">
        <v>76.196062681660067</v>
      </c>
      <c r="AD264">
        <v>87.200705326394043</v>
      </c>
      <c r="AE264">
        <v>93.668448229919861</v>
      </c>
      <c r="AF264">
        <v>97.008565256741932</v>
      </c>
      <c r="AG264">
        <v>98.618687590737693</v>
      </c>
      <c r="AH264">
        <v>99.369064723359557</v>
      </c>
      <c r="AI264">
        <v>99.713255134480107</v>
      </c>
      <c r="AJ264">
        <v>99.869980270375521</v>
      </c>
      <c r="AK264">
        <v>99.941106204900947</v>
      </c>
      <c r="AL264">
        <v>99.973336064606897</v>
      </c>
      <c r="AM264">
        <v>99.987930595746619</v>
      </c>
      <c r="AN264">
        <v>99.994537326323993</v>
      </c>
    </row>
    <row r="265" spans="17:40">
      <c r="Q265">
        <v>0.11651222149679166</v>
      </c>
      <c r="R265">
        <v>5.4201750511110269</v>
      </c>
      <c r="S265">
        <v>37.848551427416702</v>
      </c>
      <c r="T265">
        <v>11.651222149679166</v>
      </c>
      <c r="U265">
        <v>12.060310240511185</v>
      </c>
      <c r="V265">
        <v>12.885731204392648</v>
      </c>
      <c r="W265">
        <v>14.527406846400776</v>
      </c>
      <c r="X265">
        <v>17.701079333974242</v>
      </c>
      <c r="Y265">
        <v>23.512665258400116</v>
      </c>
      <c r="Z265">
        <v>33.169700954904407</v>
      </c>
      <c r="AA265">
        <v>46.890927489565982</v>
      </c>
      <c r="AB265">
        <v>62.602814752843393</v>
      </c>
      <c r="AC265">
        <v>76.705118232557211</v>
      </c>
      <c r="AD265">
        <v>86.851316188769232</v>
      </c>
      <c r="AE265">
        <v>93.047722050460493</v>
      </c>
      <c r="AF265">
        <v>96.460745514138708</v>
      </c>
      <c r="AG265">
        <v>98.234410908674064</v>
      </c>
      <c r="AH265">
        <v>99.128313432836606</v>
      </c>
      <c r="AI265">
        <v>99.571868536529578</v>
      </c>
      <c r="AJ265">
        <v>99.790260675240262</v>
      </c>
      <c r="AK265">
        <v>99.897379269704544</v>
      </c>
      <c r="AL265">
        <v>99.949820993987188</v>
      </c>
      <c r="AM265">
        <v>99.975471119596421</v>
      </c>
      <c r="AN265">
        <v>99.988011379864815</v>
      </c>
    </row>
    <row r="266" spans="17:40">
      <c r="Q266">
        <v>0.15318378317330095</v>
      </c>
      <c r="R266">
        <v>6.2259909455527076</v>
      </c>
      <c r="S266">
        <v>39.398921532586698</v>
      </c>
      <c r="T266">
        <v>15.318378317330094</v>
      </c>
      <c r="U266">
        <v>15.51984652201879</v>
      </c>
      <c r="V266">
        <v>15.960448761155385</v>
      </c>
      <c r="W266">
        <v>16.915349932209526</v>
      </c>
      <c r="X266">
        <v>18.944904115926931</v>
      </c>
      <c r="Y266">
        <v>23.085236336508792</v>
      </c>
      <c r="Z266">
        <v>30.867126557661805</v>
      </c>
      <c r="AA266">
        <v>43.470721983848179</v>
      </c>
      <c r="AB266">
        <v>59.672342796889701</v>
      </c>
      <c r="AC266">
        <v>75.283115012177873</v>
      </c>
      <c r="AD266">
        <v>86.661406517694843</v>
      </c>
      <c r="AE266">
        <v>93.378530215136806</v>
      </c>
      <c r="AF266">
        <v>96.861467158169319</v>
      </c>
      <c r="AG266">
        <v>98.546398480325081</v>
      </c>
      <c r="AH266">
        <v>99.334140283568246</v>
      </c>
      <c r="AI266">
        <v>99.696539145855667</v>
      </c>
      <c r="AJ266">
        <v>99.862023135151802</v>
      </c>
      <c r="AK266">
        <v>99.937331894812559</v>
      </c>
      <c r="AL266">
        <v>99.971550399223105</v>
      </c>
      <c r="AM266">
        <v>99.987087507099133</v>
      </c>
      <c r="AN266">
        <v>99.994139960116684</v>
      </c>
    </row>
    <row r="267" spans="17:40">
      <c r="Q267">
        <v>0.15852138029835258</v>
      </c>
      <c r="R267">
        <v>5.5996981388367164</v>
      </c>
      <c r="S267">
        <v>38.257656590630823</v>
      </c>
      <c r="T267">
        <v>15.852138029835258</v>
      </c>
      <c r="U267">
        <v>16.18786065948164</v>
      </c>
      <c r="V267">
        <v>16.877292548247137</v>
      </c>
      <c r="W267">
        <v>18.274864723300034</v>
      </c>
      <c r="X267">
        <v>21.034956974044373</v>
      </c>
      <c r="Y267">
        <v>26.215410383253356</v>
      </c>
      <c r="Z267">
        <v>35.070789778011999</v>
      </c>
      <c r="AA267">
        <v>48.035968320492081</v>
      </c>
      <c r="AB267">
        <v>63.279389039959163</v>
      </c>
      <c r="AC267">
        <v>77.189857429725492</v>
      </c>
      <c r="AD267">
        <v>87.239281070784315</v>
      </c>
      <c r="AE267">
        <v>93.339563948117316</v>
      </c>
      <c r="AF267">
        <v>96.659464517686473</v>
      </c>
      <c r="AG267">
        <v>98.359451593620122</v>
      </c>
      <c r="AH267">
        <v>99.202822598441657</v>
      </c>
      <c r="AI267">
        <v>99.614651786162511</v>
      </c>
      <c r="AJ267">
        <v>99.814198707489453</v>
      </c>
      <c r="AK267">
        <v>99.910523152163009</v>
      </c>
      <c r="AL267">
        <v>99.956935901725373</v>
      </c>
      <c r="AM267">
        <v>99.979279695424523</v>
      </c>
      <c r="AN267">
        <v>99.990031787788354</v>
      </c>
    </row>
    <row r="268" spans="17:40">
      <c r="Q268">
        <v>0.17459486924699283</v>
      </c>
      <c r="R268">
        <v>5.7188760565571366</v>
      </c>
      <c r="S268">
        <v>39.663369097886502</v>
      </c>
      <c r="T268">
        <v>17.459486924699284</v>
      </c>
      <c r="U268">
        <v>17.745715748912229</v>
      </c>
      <c r="V268">
        <v>18.328104940346666</v>
      </c>
      <c r="W268">
        <v>19.500150032750398</v>
      </c>
      <c r="X268">
        <v>21.807591791695497</v>
      </c>
      <c r="Y268">
        <v>26.159926328691707</v>
      </c>
      <c r="Z268">
        <v>33.743605482036124</v>
      </c>
      <c r="AA268">
        <v>45.296645098490686</v>
      </c>
      <c r="AB268">
        <v>59.734337469738328</v>
      </c>
      <c r="AC268">
        <v>73.899617512231458</v>
      </c>
      <c r="AD268">
        <v>84.855388178875984</v>
      </c>
      <c r="AE268">
        <v>91.871538499509953</v>
      </c>
      <c r="AF268">
        <v>95.837223919136221</v>
      </c>
      <c r="AG268">
        <v>97.921977250145346</v>
      </c>
      <c r="AH268">
        <v>98.976258408157861</v>
      </c>
      <c r="AI268">
        <v>99.498971306320243</v>
      </c>
      <c r="AJ268">
        <v>99.755589429581462</v>
      </c>
      <c r="AK268">
        <v>99.880962321798023</v>
      </c>
      <c r="AL268">
        <v>99.942069032913423</v>
      </c>
      <c r="AM268">
        <v>99.971817961769958</v>
      </c>
      <c r="AN268">
        <v>99.986292638805878</v>
      </c>
    </row>
    <row r="269" spans="17:40">
      <c r="Q269">
        <v>0.1707492260485596</v>
      </c>
      <c r="R269">
        <v>6.0154214769890393</v>
      </c>
      <c r="S269">
        <v>39.52089243349652</v>
      </c>
      <c r="T269">
        <v>17.07492260485596</v>
      </c>
      <c r="U269">
        <v>17.305688158505848</v>
      </c>
      <c r="V269">
        <v>17.795352345163522</v>
      </c>
      <c r="W269">
        <v>18.824235282784606</v>
      </c>
      <c r="X269">
        <v>20.942259224500003</v>
      </c>
      <c r="Y269">
        <v>25.124062715415736</v>
      </c>
      <c r="Z269">
        <v>32.739521099876903</v>
      </c>
      <c r="AA269">
        <v>44.764604974092684</v>
      </c>
      <c r="AB269">
        <v>60.0521676409317</v>
      </c>
      <c r="AC269">
        <v>74.913929479421654</v>
      </c>
      <c r="AD269">
        <v>86.034833167583386</v>
      </c>
      <c r="AE269">
        <v>92.834364876021141</v>
      </c>
      <c r="AF269">
        <v>96.491212296330843</v>
      </c>
      <c r="AG269">
        <v>98.323054319797293</v>
      </c>
      <c r="AH269">
        <v>99.208054244233452</v>
      </c>
      <c r="AI269">
        <v>99.628132106289897</v>
      </c>
      <c r="AJ269">
        <v>99.825856126512946</v>
      </c>
      <c r="AK269">
        <v>99.918552763083738</v>
      </c>
      <c r="AL269">
        <v>99.961929703127922</v>
      </c>
      <c r="AM269">
        <v>99.982210023331191</v>
      </c>
      <c r="AN269">
        <v>99.99168795223963</v>
      </c>
    </row>
    <row r="270" spans="17:40">
      <c r="Q270">
        <v>0.16889723014284327</v>
      </c>
      <c r="R270">
        <v>6.17886123681141</v>
      </c>
      <c r="S270">
        <v>39.614820592670085</v>
      </c>
      <c r="T270">
        <v>16.889723014284328</v>
      </c>
      <c r="U270">
        <v>17.093128891015962</v>
      </c>
      <c r="V270">
        <v>17.533358422940051</v>
      </c>
      <c r="W270">
        <v>18.477545372651065</v>
      </c>
      <c r="X270">
        <v>20.463807580484186</v>
      </c>
      <c r="Y270">
        <v>24.47735695619895</v>
      </c>
      <c r="Z270">
        <v>31.965670503218234</v>
      </c>
      <c r="AA270">
        <v>44.063196940536841</v>
      </c>
      <c r="AB270">
        <v>59.695270230288656</v>
      </c>
      <c r="AC270">
        <v>74.959044511888877</v>
      </c>
      <c r="AD270">
        <v>86.286699488775639</v>
      </c>
      <c r="AE270">
        <v>93.097416877480413</v>
      </c>
      <c r="AF270">
        <v>96.686684163593071</v>
      </c>
      <c r="AG270">
        <v>98.447507459872412</v>
      </c>
      <c r="AH270">
        <v>99.280975299788892</v>
      </c>
      <c r="AI270">
        <v>99.668802585446556</v>
      </c>
      <c r="AJ270">
        <v>99.847829270777339</v>
      </c>
      <c r="AK270">
        <v>99.930165672736905</v>
      </c>
      <c r="AL270">
        <v>99.96796873379256</v>
      </c>
      <c r="AM270">
        <v>99.985311668286897</v>
      </c>
      <c r="AN270">
        <v>99.993265244177408</v>
      </c>
    </row>
    <row r="271" spans="17:40">
      <c r="Q271">
        <v>0.17918207036959852</v>
      </c>
      <c r="R271">
        <v>6.9248628821058578</v>
      </c>
      <c r="S271">
        <v>39.174331605165456</v>
      </c>
      <c r="T271">
        <v>17.918207036959853</v>
      </c>
      <c r="U271">
        <v>18.03275533717504</v>
      </c>
      <c r="V271">
        <v>18.30866688557855</v>
      </c>
      <c r="W271">
        <v>18.968803579369641</v>
      </c>
      <c r="X271">
        <v>20.523159826715538</v>
      </c>
      <c r="Y271">
        <v>24.049164999607754</v>
      </c>
      <c r="Z271">
        <v>31.413492932286335</v>
      </c>
      <c r="AA271">
        <v>44.449403533572628</v>
      </c>
      <c r="AB271">
        <v>61.951561689482681</v>
      </c>
      <c r="AC271">
        <v>78.412558519060411</v>
      </c>
      <c r="AD271">
        <v>89.454414433112035</v>
      </c>
      <c r="AE271">
        <v>95.287776082784958</v>
      </c>
      <c r="AF271">
        <v>97.985154909457506</v>
      </c>
      <c r="AG271">
        <v>99.15533488652278</v>
      </c>
      <c r="AH271">
        <v>99.648876123038249</v>
      </c>
      <c r="AI271">
        <v>99.85455501407337</v>
      </c>
      <c r="AJ271">
        <v>99.939841355243999</v>
      </c>
      <c r="AK271">
        <v>99.975132472807488</v>
      </c>
      <c r="AL271">
        <v>99.989723205764108</v>
      </c>
      <c r="AM271">
        <v>99.995753438109787</v>
      </c>
      <c r="AN271">
        <v>99.99824531748078</v>
      </c>
    </row>
    <row r="272" spans="17:40">
      <c r="Q272">
        <v>0.16237842599018565</v>
      </c>
      <c r="R272">
        <v>6.0358623372825635</v>
      </c>
      <c r="S272">
        <v>39.052299134367644</v>
      </c>
      <c r="T272">
        <v>16.237842599018563</v>
      </c>
      <c r="U272">
        <v>16.471274362014178</v>
      </c>
      <c r="V272">
        <v>16.972408419297253</v>
      </c>
      <c r="W272">
        <v>18.037416940408519</v>
      </c>
      <c r="X272">
        <v>20.25288258021201</v>
      </c>
      <c r="Y272">
        <v>24.663258390322383</v>
      </c>
      <c r="Z272">
        <v>32.721765158367859</v>
      </c>
      <c r="AA272">
        <v>45.376348582346033</v>
      </c>
      <c r="AB272">
        <v>61.187519848205007</v>
      </c>
      <c r="AC272">
        <v>76.143384555529934</v>
      </c>
      <c r="AD272">
        <v>86.996028082952463</v>
      </c>
      <c r="AE272">
        <v>93.449702981065897</v>
      </c>
      <c r="AF272">
        <v>96.84301186348921</v>
      </c>
      <c r="AG272">
        <v>98.512238125304251</v>
      </c>
      <c r="AH272">
        <v>99.306452593034052</v>
      </c>
      <c r="AI272">
        <v>99.678343708085478</v>
      </c>
      <c r="AJ272">
        <v>99.851177310453593</v>
      </c>
      <c r="AK272">
        <v>99.931219660322725</v>
      </c>
      <c r="AL272">
        <v>99.968228591095993</v>
      </c>
      <c r="AM272">
        <v>99.985327451347345</v>
      </c>
      <c r="AN272">
        <v>99.993224723419232</v>
      </c>
    </row>
    <row r="273" spans="17:40">
      <c r="Q273">
        <v>0.14464466672566248</v>
      </c>
      <c r="R273">
        <v>5.3805176308474447</v>
      </c>
      <c r="S273">
        <v>37.993702194197567</v>
      </c>
      <c r="T273">
        <v>14.464466672566248</v>
      </c>
      <c r="U273">
        <v>14.870192357958246</v>
      </c>
      <c r="V273">
        <v>15.682126682554323</v>
      </c>
      <c r="W273">
        <v>17.283695828793057</v>
      </c>
      <c r="X273">
        <v>20.354843790906418</v>
      </c>
      <c r="Y273">
        <v>25.93728992206016</v>
      </c>
      <c r="Z273">
        <v>35.163067030558224</v>
      </c>
      <c r="AA273">
        <v>48.249787316807947</v>
      </c>
      <c r="AB273">
        <v>63.29132874517542</v>
      </c>
      <c r="AC273">
        <v>76.913643789948608</v>
      </c>
      <c r="AD273">
        <v>86.833012078245446</v>
      </c>
      <c r="AE273">
        <v>92.967314188595864</v>
      </c>
      <c r="AF273">
        <v>96.385688539052552</v>
      </c>
      <c r="AG273">
        <v>98.180805733294051</v>
      </c>
      <c r="AH273">
        <v>99.094154540768216</v>
      </c>
      <c r="AI273">
        <v>99.551391020401411</v>
      </c>
      <c r="AJ273">
        <v>99.77843325713458</v>
      </c>
      <c r="AK273">
        <v>99.890715692197972</v>
      </c>
      <c r="AL273">
        <v>99.946132996046572</v>
      </c>
      <c r="AM273">
        <v>99.973457265903292</v>
      </c>
      <c r="AN273">
        <v>99.986923292636305</v>
      </c>
    </row>
    <row r="274" spans="17:40">
      <c r="Q274">
        <v>0.19836633312571686</v>
      </c>
      <c r="R274">
        <v>6.5568379138122044</v>
      </c>
      <c r="S274">
        <v>39.344683581411665</v>
      </c>
      <c r="T274">
        <v>19.836633312571685</v>
      </c>
      <c r="U274">
        <v>19.984681017526242</v>
      </c>
      <c r="V274">
        <v>20.323241159226075</v>
      </c>
      <c r="W274">
        <v>21.091425276481949</v>
      </c>
      <c r="X274">
        <v>22.803835549847246</v>
      </c>
      <c r="Y274">
        <v>26.474945713014801</v>
      </c>
      <c r="Z274">
        <v>33.726333489385965</v>
      </c>
      <c r="AA274">
        <v>45.983513081178273</v>
      </c>
      <c r="AB274">
        <v>62.107729481364515</v>
      </c>
      <c r="AC274">
        <v>77.536011910881626</v>
      </c>
      <c r="AD274">
        <v>88.401473851083679</v>
      </c>
      <c r="AE274">
        <v>94.510503845922912</v>
      </c>
      <c r="AF274">
        <v>97.518139599356132</v>
      </c>
      <c r="AG274">
        <v>98.902114537649339</v>
      </c>
      <c r="AH274">
        <v>99.519105699877088</v>
      </c>
      <c r="AI274">
        <v>99.790277731037961</v>
      </c>
      <c r="AJ274">
        <v>99.908713188317947</v>
      </c>
      <c r="AK274">
        <v>99.960298318566601</v>
      </c>
      <c r="AL274">
        <v>99.982739558077697</v>
      </c>
      <c r="AM274">
        <v>99.992497149911529</v>
      </c>
      <c r="AN274">
        <v>99.996738849961659</v>
      </c>
    </row>
    <row r="275" spans="17:40">
      <c r="Q275">
        <v>0.17969918712860936</v>
      </c>
      <c r="R275">
        <v>6.5425212536342645</v>
      </c>
      <c r="S275">
        <v>39.418594407903733</v>
      </c>
      <c r="T275">
        <v>17.969918712860935</v>
      </c>
      <c r="U275">
        <v>18.122682422329873</v>
      </c>
      <c r="V275">
        <v>18.470836333520033</v>
      </c>
      <c r="W275">
        <v>19.258095810396391</v>
      </c>
      <c r="X275">
        <v>21.007152622090455</v>
      </c>
      <c r="Y275">
        <v>24.745245678132648</v>
      </c>
      <c r="Z275">
        <v>32.111853180169334</v>
      </c>
      <c r="AA275">
        <v>44.55680162538421</v>
      </c>
      <c r="AB275">
        <v>60.965097658706291</v>
      </c>
      <c r="AC275">
        <v>76.745832899812299</v>
      </c>
      <c r="AD275">
        <v>87.932526294597167</v>
      </c>
      <c r="AE275">
        <v>94.262035533668595</v>
      </c>
      <c r="AF275">
        <v>97.395056242362983</v>
      </c>
      <c r="AG275">
        <v>98.84329366077425</v>
      </c>
      <c r="AH275">
        <v>99.491519903275488</v>
      </c>
      <c r="AI275">
        <v>99.777473760590468</v>
      </c>
      <c r="AJ275">
        <v>99.902807247217908</v>
      </c>
      <c r="AK275">
        <v>99.957585681983801</v>
      </c>
      <c r="AL275">
        <v>99.981497615034286</v>
      </c>
      <c r="AM275">
        <v>99.991930035259628</v>
      </c>
      <c r="AN275">
        <v>99.996480471728376</v>
      </c>
    </row>
    <row r="276" spans="17:40">
      <c r="Q276">
        <v>0.17671377868593921</v>
      </c>
      <c r="R276">
        <v>6.2630316933822128</v>
      </c>
      <c r="S276">
        <v>39.21633763401109</v>
      </c>
      <c r="T276">
        <v>17.671377868593922</v>
      </c>
      <c r="U276">
        <v>17.863036920883722</v>
      </c>
      <c r="V276">
        <v>18.285774069283971</v>
      </c>
      <c r="W276">
        <v>19.209801156514661</v>
      </c>
      <c r="X276">
        <v>21.190239349334377</v>
      </c>
      <c r="Y276">
        <v>25.261609695808186</v>
      </c>
      <c r="Z276">
        <v>32.958234188214504</v>
      </c>
      <c r="AA276">
        <v>45.443488764979421</v>
      </c>
      <c r="AB276">
        <v>61.412885603967126</v>
      </c>
      <c r="AC276">
        <v>76.620718591537496</v>
      </c>
      <c r="AD276">
        <v>87.536559932975081</v>
      </c>
      <c r="AE276">
        <v>93.883205170805425</v>
      </c>
      <c r="AF276">
        <v>97.130447576337147</v>
      </c>
      <c r="AG276">
        <v>98.683532479577906</v>
      </c>
      <c r="AH276">
        <v>99.402352673396933</v>
      </c>
      <c r="AI276">
        <v>99.729986880985209</v>
      </c>
      <c r="AJ276">
        <v>99.878276837605171</v>
      </c>
      <c r="AK276">
        <v>99.945180937334598</v>
      </c>
      <c r="AL276">
        <v>99.9753227859905</v>
      </c>
      <c r="AM276">
        <v>99.988893599224653</v>
      </c>
      <c r="AN276">
        <v>99.99500182737971</v>
      </c>
    </row>
    <row r="277" spans="17:40">
      <c r="Q277">
        <v>0.1858798795007616</v>
      </c>
      <c r="R277">
        <v>7.0091977149138209</v>
      </c>
      <c r="S277">
        <v>39.8432870396338</v>
      </c>
      <c r="T277">
        <v>18.587987950076158</v>
      </c>
      <c r="U277">
        <v>18.691661489365714</v>
      </c>
      <c r="V277">
        <v>18.940425394786569</v>
      </c>
      <c r="W277">
        <v>19.533719204880455</v>
      </c>
      <c r="X277">
        <v>20.928446744156084</v>
      </c>
      <c r="Y277">
        <v>24.098940451359063</v>
      </c>
      <c r="Z277">
        <v>30.786968787241797</v>
      </c>
      <c r="AA277">
        <v>42.910062047841357</v>
      </c>
      <c r="AB277">
        <v>59.855566976100192</v>
      </c>
      <c r="AC277">
        <v>76.596493359967027</v>
      </c>
      <c r="AD277">
        <v>88.32731636565795</v>
      </c>
      <c r="AE277">
        <v>94.71335342698714</v>
      </c>
      <c r="AF277">
        <v>97.719751569186329</v>
      </c>
      <c r="AG277">
        <v>99.03806099976029</v>
      </c>
      <c r="AH277">
        <v>99.598066885128375</v>
      </c>
      <c r="AI277">
        <v>99.8327349230631</v>
      </c>
      <c r="AJ277">
        <v>99.930509804325425</v>
      </c>
      <c r="AK277">
        <v>99.97115060835155</v>
      </c>
      <c r="AL277">
        <v>99.988026447684149</v>
      </c>
      <c r="AM277">
        <v>99.9950311401916</v>
      </c>
      <c r="AN277">
        <v>99.997938095110911</v>
      </c>
    </row>
    <row r="278" spans="17:40">
      <c r="Q278">
        <v>0.18221734744626106</v>
      </c>
      <c r="R278">
        <v>6.4529997604900275</v>
      </c>
      <c r="S278">
        <v>39.026896428878388</v>
      </c>
      <c r="T278">
        <v>18.221734744626104</v>
      </c>
      <c r="U278">
        <v>18.387361346811382</v>
      </c>
      <c r="V278">
        <v>18.763450839302052</v>
      </c>
      <c r="W278">
        <v>19.61025303712967</v>
      </c>
      <c r="X278">
        <v>21.481158854691643</v>
      </c>
      <c r="Y278">
        <v>25.447248052050202</v>
      </c>
      <c r="Z278">
        <v>33.164191799459765</v>
      </c>
      <c r="AA278">
        <v>45.952302497386157</v>
      </c>
      <c r="AB278">
        <v>62.398088644934923</v>
      </c>
      <c r="AC278">
        <v>77.823106736116301</v>
      </c>
      <c r="AD278">
        <v>88.555035039378637</v>
      </c>
      <c r="AE278">
        <v>94.566000187282668</v>
      </c>
      <c r="AF278">
        <v>97.530608201552923</v>
      </c>
      <c r="AG278">
        <v>98.901067597189041</v>
      </c>
      <c r="AH278">
        <v>99.515589429711909</v>
      </c>
      <c r="AI278">
        <v>99.787375495432769</v>
      </c>
      <c r="AJ278">
        <v>99.906846231441051</v>
      </c>
      <c r="AK278">
        <v>99.959221539208016</v>
      </c>
      <c r="AL278">
        <v>99.982155477150698</v>
      </c>
      <c r="AM278">
        <v>99.992192524454936</v>
      </c>
      <c r="AN278">
        <v>99.996584247571334</v>
      </c>
    </row>
    <row r="279" spans="17:40">
      <c r="Q279">
        <v>0.16443662404998033</v>
      </c>
      <c r="R279">
        <v>5.3451625149385666</v>
      </c>
      <c r="S279">
        <v>39.598906052669477</v>
      </c>
      <c r="T279">
        <v>16.443662404998033</v>
      </c>
      <c r="U279">
        <v>16.827983763520947</v>
      </c>
      <c r="V279">
        <v>17.572540824732563</v>
      </c>
      <c r="W279">
        <v>18.996622291556793</v>
      </c>
      <c r="X279">
        <v>21.654813333211901</v>
      </c>
      <c r="Y279">
        <v>26.398137587222788</v>
      </c>
      <c r="Z279">
        <v>34.219438894174289</v>
      </c>
      <c r="AA279">
        <v>45.576968798188467</v>
      </c>
      <c r="AB279">
        <v>59.357777716111279</v>
      </c>
      <c r="AC279">
        <v>72.856004227882536</v>
      </c>
      <c r="AD279">
        <v>83.571438125223764</v>
      </c>
      <c r="AE279">
        <v>90.745823578154329</v>
      </c>
      <c r="AF279">
        <v>95.018268240491338</v>
      </c>
      <c r="AG279">
        <v>97.387209261981241</v>
      </c>
      <c r="AH279">
        <v>98.648929199813267</v>
      </c>
      <c r="AI279">
        <v>99.306556915512132</v>
      </c>
      <c r="AJ279">
        <v>99.645461064440141</v>
      </c>
      <c r="AK279">
        <v>99.819093566754063</v>
      </c>
      <c r="AL279">
        <v>99.907784784929916</v>
      </c>
      <c r="AM279">
        <v>99.953018615583389</v>
      </c>
      <c r="AN279">
        <v>99.976070470911239</v>
      </c>
    </row>
    <row r="280" spans="17:40">
      <c r="Q280">
        <v>0.16948623525288384</v>
      </c>
      <c r="R280">
        <v>6.2931873720585019</v>
      </c>
      <c r="S280">
        <v>39.354777594141389</v>
      </c>
      <c r="T280">
        <v>16.948623525288383</v>
      </c>
      <c r="U280">
        <v>17.136572245592617</v>
      </c>
      <c r="V280">
        <v>17.551634085075545</v>
      </c>
      <c r="W280">
        <v>18.460202750342837</v>
      </c>
      <c r="X280">
        <v>20.411240416901482</v>
      </c>
      <c r="Y280">
        <v>24.433442444479052</v>
      </c>
      <c r="Z280">
        <v>32.070226757299004</v>
      </c>
      <c r="AA280">
        <v>44.538603184897219</v>
      </c>
      <c r="AB280">
        <v>60.618419879768958</v>
      </c>
      <c r="AC280">
        <v>76.059155172416055</v>
      </c>
      <c r="AD280">
        <v>87.212411840145279</v>
      </c>
      <c r="AE280">
        <v>93.720294527281624</v>
      </c>
      <c r="AF280">
        <v>97.054701504073918</v>
      </c>
      <c r="AG280">
        <v>98.649679014074394</v>
      </c>
      <c r="AH280">
        <v>99.387514297067909</v>
      </c>
      <c r="AI280">
        <v>99.723547132488704</v>
      </c>
      <c r="AJ280">
        <v>99.875497546301361</v>
      </c>
      <c r="AK280">
        <v>99.943985874400681</v>
      </c>
      <c r="AL280">
        <v>99.974810455515666</v>
      </c>
      <c r="AM280">
        <v>99.988674575776244</v>
      </c>
      <c r="AN280">
        <v>99.994908464170166</v>
      </c>
    </row>
    <row r="281" spans="17:40">
      <c r="Q281">
        <v>0.17916515935287997</v>
      </c>
      <c r="R281">
        <v>6.0278734803892435</v>
      </c>
      <c r="S281">
        <v>39.359893404604648</v>
      </c>
      <c r="T281">
        <v>17.916515935287997</v>
      </c>
      <c r="U281">
        <v>18.144100691577695</v>
      </c>
      <c r="V281">
        <v>18.629290081726172</v>
      </c>
      <c r="W281">
        <v>19.653488589479135</v>
      </c>
      <c r="X281">
        <v>21.771065778878739</v>
      </c>
      <c r="Y281">
        <v>25.967225894084233</v>
      </c>
      <c r="Z281">
        <v>33.624089836884522</v>
      </c>
      <c r="AA281">
        <v>45.701425524700596</v>
      </c>
      <c r="AB281">
        <v>60.972944526842277</v>
      </c>
      <c r="AC281">
        <v>75.681845519590922</v>
      </c>
      <c r="AD281">
        <v>86.568504412321417</v>
      </c>
      <c r="AE281">
        <v>93.156846084391987</v>
      </c>
      <c r="AF281">
        <v>96.669821282786316</v>
      </c>
      <c r="AG281">
        <v>98.417225965735227</v>
      </c>
      <c r="AH281">
        <v>99.25637194976791</v>
      </c>
      <c r="AI281">
        <v>99.652539903503296</v>
      </c>
      <c r="AJ281">
        <v>99.838068472410725</v>
      </c>
      <c r="AK281">
        <v>99.924623994480697</v>
      </c>
      <c r="AL281">
        <v>99.964933677924009</v>
      </c>
      <c r="AM281">
        <v>99.983690770377962</v>
      </c>
      <c r="AN281">
        <v>99.992415556830721</v>
      </c>
    </row>
    <row r="282" spans="17:40">
      <c r="Q282">
        <v>0.14279604468920531</v>
      </c>
      <c r="R282">
        <v>5.7859270336902524</v>
      </c>
      <c r="S282">
        <v>38.266300787868346</v>
      </c>
      <c r="T282">
        <v>14.279604468920532</v>
      </c>
      <c r="U282">
        <v>14.576839669596495</v>
      </c>
      <c r="V282">
        <v>15.203058938298955</v>
      </c>
      <c r="W282">
        <v>16.506624793987601</v>
      </c>
      <c r="X282">
        <v>19.153563232556557</v>
      </c>
      <c r="Y282">
        <v>24.266936699747344</v>
      </c>
      <c r="Z282">
        <v>33.257360686294518</v>
      </c>
      <c r="AA282">
        <v>46.726405974306644</v>
      </c>
      <c r="AB282">
        <v>62.740454913131984</v>
      </c>
      <c r="AC282">
        <v>77.28361004051591</v>
      </c>
      <c r="AD282">
        <v>87.595399499632492</v>
      </c>
      <c r="AE282">
        <v>93.692919708352633</v>
      </c>
      <c r="AF282">
        <v>96.918699393097114</v>
      </c>
      <c r="AG282">
        <v>98.525180071985986</v>
      </c>
      <c r="AH282">
        <v>99.301159044362876</v>
      </c>
      <c r="AI282">
        <v>99.67044750061298</v>
      </c>
      <c r="AJ282">
        <v>99.844947668833754</v>
      </c>
      <c r="AK282">
        <v>99.927127484981185</v>
      </c>
      <c r="AL282">
        <v>99.965768267453555</v>
      </c>
      <c r="AM282">
        <v>99.983923539448853</v>
      </c>
      <c r="AN282">
        <v>99.992450757995528</v>
      </c>
    </row>
    <row r="283" spans="17:40">
      <c r="Q283">
        <v>0.18131481890706982</v>
      </c>
      <c r="R283">
        <v>6.0122627733780005</v>
      </c>
      <c r="S283">
        <v>39.083743534579988</v>
      </c>
      <c r="T283">
        <v>18.131481890706983</v>
      </c>
      <c r="U283">
        <v>18.363509853121457</v>
      </c>
      <c r="V283">
        <v>18.859756843796042</v>
      </c>
      <c r="W283">
        <v>19.91033465737857</v>
      </c>
      <c r="X283">
        <v>22.087235848090643</v>
      </c>
      <c r="Y283">
        <v>26.403965370405384</v>
      </c>
      <c r="Z283">
        <v>34.263405519398219</v>
      </c>
      <c r="AA283">
        <v>46.575129227115383</v>
      </c>
      <c r="AB283">
        <v>61.952345762966885</v>
      </c>
      <c r="AC283">
        <v>76.529956073959553</v>
      </c>
      <c r="AD283">
        <v>87.152322265928788</v>
      </c>
      <c r="AE283">
        <v>93.500325645761137</v>
      </c>
      <c r="AF283">
        <v>96.854330888789192</v>
      </c>
      <c r="AG283">
        <v>98.51166671369937</v>
      </c>
      <c r="AH283">
        <v>99.303519651138757</v>
      </c>
      <c r="AI283">
        <v>99.675770241258775</v>
      </c>
      <c r="AJ283">
        <v>99.849430737032947</v>
      </c>
      <c r="AK283">
        <v>99.930156515871175</v>
      </c>
      <c r="AL283">
        <v>99.96761931147303</v>
      </c>
      <c r="AM283">
        <v>99.984991411507394</v>
      </c>
      <c r="AN283">
        <v>99.993044244863142</v>
      </c>
    </row>
    <row r="284" spans="17:40">
      <c r="Q284">
        <v>0.17449930121601545</v>
      </c>
      <c r="R284">
        <v>5.9259023722044395</v>
      </c>
      <c r="S284">
        <v>39.138491583259551</v>
      </c>
      <c r="T284">
        <v>17.449930121601547</v>
      </c>
      <c r="U284">
        <v>17.69928031076272</v>
      </c>
      <c r="V284">
        <v>18.225888472894209</v>
      </c>
      <c r="W284">
        <v>19.326400724707206</v>
      </c>
      <c r="X284">
        <v>21.576515531176121</v>
      </c>
      <c r="Y284">
        <v>25.978137564936265</v>
      </c>
      <c r="Z284">
        <v>33.888934947618509</v>
      </c>
      <c r="AA284">
        <v>46.156837295884614</v>
      </c>
      <c r="AB284">
        <v>61.419832320227698</v>
      </c>
      <c r="AC284">
        <v>75.952777127147883</v>
      </c>
      <c r="AD284">
        <v>86.663391880282376</v>
      </c>
      <c r="AE284">
        <v>93.159220491067714</v>
      </c>
      <c r="AF284">
        <v>96.644060269460709</v>
      </c>
      <c r="AG284">
        <v>98.391260046904364</v>
      </c>
      <c r="AH284">
        <v>99.237550084767989</v>
      </c>
      <c r="AI284">
        <v>99.64061404895071</v>
      </c>
      <c r="AJ284">
        <v>99.831039982301178</v>
      </c>
      <c r="AK284">
        <v>99.92066306817155</v>
      </c>
      <c r="AL284">
        <v>99.962767947199907</v>
      </c>
      <c r="AM284">
        <v>99.982532078907141</v>
      </c>
      <c r="AN284">
        <v>99.991805727698505</v>
      </c>
    </row>
    <row r="285" spans="17:40">
      <c r="Q285">
        <v>0.21103779452951571</v>
      </c>
      <c r="R285">
        <v>7.5496031150059757</v>
      </c>
      <c r="S285">
        <v>40.236000475597457</v>
      </c>
      <c r="T285">
        <v>21.103779452951571</v>
      </c>
      <c r="U285">
        <v>21.168343289430737</v>
      </c>
      <c r="V285">
        <v>21.332843535886976</v>
      </c>
      <c r="W285">
        <v>21.750087182705268</v>
      </c>
      <c r="X285">
        <v>22.796429137373806</v>
      </c>
      <c r="Y285">
        <v>25.347225000706391</v>
      </c>
      <c r="Z285">
        <v>31.159205653732947</v>
      </c>
      <c r="AA285">
        <v>42.581865698253843</v>
      </c>
      <c r="AB285">
        <v>59.678151884477373</v>
      </c>
      <c r="AC285">
        <v>77.100773077863565</v>
      </c>
      <c r="AD285">
        <v>89.116915103015899</v>
      </c>
      <c r="AE285">
        <v>95.350822400185024</v>
      </c>
      <c r="AF285">
        <v>98.112918928750403</v>
      </c>
      <c r="AG285">
        <v>99.250595675244057</v>
      </c>
      <c r="AH285">
        <v>99.705019709548722</v>
      </c>
      <c r="AI285">
        <v>99.884297713866204</v>
      </c>
      <c r="AJ285">
        <v>99.954680032566401</v>
      </c>
      <c r="AK285">
        <v>99.982258047770614</v>
      </c>
      <c r="AL285">
        <v>99.993055821908456</v>
      </c>
      <c r="AM285">
        <v>99.997282283609692</v>
      </c>
      <c r="AN285">
        <v>99.998936412404987</v>
      </c>
    </row>
    <row r="286" spans="17:40">
      <c r="Q286">
        <v>0.16502018146775688</v>
      </c>
      <c r="R286">
        <v>5.9365560862955791</v>
      </c>
      <c r="S286">
        <v>38.931386784119049</v>
      </c>
      <c r="T286">
        <v>16.502018146775686</v>
      </c>
      <c r="U286">
        <v>16.754094813742363</v>
      </c>
      <c r="V286">
        <v>17.28932546834109</v>
      </c>
      <c r="W286">
        <v>18.413718092564501</v>
      </c>
      <c r="X286">
        <v>20.723772186382927</v>
      </c>
      <c r="Y286">
        <v>25.25986205780324</v>
      </c>
      <c r="Z286">
        <v>33.425151891926205</v>
      </c>
      <c r="AA286">
        <v>46.057204050025483</v>
      </c>
      <c r="AB286">
        <v>61.653263512875924</v>
      </c>
      <c r="AC286">
        <v>76.32526376648255</v>
      </c>
      <c r="AD286">
        <v>86.992845282665471</v>
      </c>
      <c r="AE286">
        <v>93.383399186184604</v>
      </c>
      <c r="AF286">
        <v>96.777298769483352</v>
      </c>
      <c r="AG286">
        <v>98.464999286645835</v>
      </c>
      <c r="AH286">
        <v>99.276806230542604</v>
      </c>
      <c r="AI286">
        <v>99.661048230021038</v>
      </c>
      <c r="AJ286">
        <v>99.841527400638981</v>
      </c>
      <c r="AK286">
        <v>99.925993441356653</v>
      </c>
      <c r="AL286">
        <v>99.965457615434431</v>
      </c>
      <c r="AM286">
        <v>99.983881479718434</v>
      </c>
      <c r="AN286">
        <v>99.992479494536951</v>
      </c>
    </row>
    <row r="287" spans="17:40">
      <c r="Q287">
        <v>0.16404676953049485</v>
      </c>
      <c r="R287">
        <v>6.1983367800009495</v>
      </c>
      <c r="S287">
        <v>38.960634828109278</v>
      </c>
      <c r="T287">
        <v>16.404676953049485</v>
      </c>
      <c r="U287">
        <v>16.611134200649254</v>
      </c>
      <c r="V287">
        <v>17.064920049022131</v>
      </c>
      <c r="W287">
        <v>18.052883964536086</v>
      </c>
      <c r="X287">
        <v>20.159997251875907</v>
      </c>
      <c r="Y287">
        <v>24.463064196830807</v>
      </c>
      <c r="Z287">
        <v>32.520451752076632</v>
      </c>
      <c r="AA287">
        <v>45.419001760080114</v>
      </c>
      <c r="AB287">
        <v>61.656654667919987</v>
      </c>
      <c r="AC287">
        <v>76.888963375775759</v>
      </c>
      <c r="AD287">
        <v>87.707658422250574</v>
      </c>
      <c r="AE287">
        <v>93.965759662338115</v>
      </c>
      <c r="AF287">
        <v>97.164234044476984</v>
      </c>
      <c r="AG287">
        <v>98.695789120707843</v>
      </c>
      <c r="AH287">
        <v>99.406242713265954</v>
      </c>
      <c r="AI287">
        <v>99.730947758986161</v>
      </c>
      <c r="AJ287">
        <v>99.878342732000164</v>
      </c>
      <c r="AK287">
        <v>99.945043417949478</v>
      </c>
      <c r="AL287">
        <v>99.975185156825134</v>
      </c>
      <c r="AM287">
        <v>99.988797431788072</v>
      </c>
      <c r="AN287">
        <v>99.994943093363915</v>
      </c>
    </row>
    <row r="288" spans="17:40">
      <c r="Q288">
        <v>0.19314695390338099</v>
      </c>
      <c r="R288">
        <v>7.3469445615287983</v>
      </c>
      <c r="S288">
        <v>39.486660063117611</v>
      </c>
      <c r="T288">
        <v>19.314695390338098</v>
      </c>
      <c r="U288">
        <v>19.394512674542966</v>
      </c>
      <c r="V288">
        <v>19.59616652908278</v>
      </c>
      <c r="W288">
        <v>20.102923900316245</v>
      </c>
      <c r="X288">
        <v>21.359522950474837</v>
      </c>
      <c r="Y288">
        <v>24.375016490146734</v>
      </c>
      <c r="Z288">
        <v>31.075598615761653</v>
      </c>
      <c r="AA288">
        <v>43.718343662864761</v>
      </c>
      <c r="AB288">
        <v>61.583685876411451</v>
      </c>
      <c r="AC288">
        <v>78.714010253572326</v>
      </c>
      <c r="AD288">
        <v>90.009003410912641</v>
      </c>
      <c r="AE288">
        <v>95.739993479992762</v>
      </c>
      <c r="AF288">
        <v>98.264254265157248</v>
      </c>
      <c r="AG288">
        <v>99.306334654975842</v>
      </c>
      <c r="AH288">
        <v>99.724964863798675</v>
      </c>
      <c r="AI288">
        <v>99.891292943147747</v>
      </c>
      <c r="AJ288">
        <v>99.957087411023281</v>
      </c>
      <c r="AK288">
        <v>99.983068429054924</v>
      </c>
      <c r="AL288">
        <v>99.993320789316925</v>
      </c>
      <c r="AM288">
        <v>99.997365370006989</v>
      </c>
      <c r="AN288">
        <v>99.998960795675828</v>
      </c>
    </row>
    <row r="289" spans="17:40">
      <c r="Q289">
        <v>0.18899508056575393</v>
      </c>
      <c r="R289">
        <v>6.1048490582888633</v>
      </c>
      <c r="S289">
        <v>39.471515990615089</v>
      </c>
      <c r="T289">
        <v>18.899508056575392</v>
      </c>
      <c r="U289">
        <v>19.110669126458028</v>
      </c>
      <c r="V289">
        <v>19.564493932641934</v>
      </c>
      <c r="W289">
        <v>20.530648747939924</v>
      </c>
      <c r="X289">
        <v>22.546642762640662</v>
      </c>
      <c r="Y289">
        <v>26.582530252990509</v>
      </c>
      <c r="Z289">
        <v>34.031334626430507</v>
      </c>
      <c r="AA289">
        <v>45.920915687079159</v>
      </c>
      <c r="AB289">
        <v>61.109629571183753</v>
      </c>
      <c r="AC289">
        <v>75.823673559285652</v>
      </c>
      <c r="AD289">
        <v>86.715286925648826</v>
      </c>
      <c r="AE289">
        <v>93.277748159767754</v>
      </c>
      <c r="AF289">
        <v>96.753234406357961</v>
      </c>
      <c r="AG289">
        <v>98.468754274205338</v>
      </c>
      <c r="AH289">
        <v>99.286123225805937</v>
      </c>
      <c r="AI289">
        <v>99.66899684667321</v>
      </c>
      <c r="AJ289">
        <v>99.846913983757716</v>
      </c>
      <c r="AK289">
        <v>99.929282620369619</v>
      </c>
      <c r="AL289">
        <v>99.967350268128598</v>
      </c>
      <c r="AM289">
        <v>99.984929644165106</v>
      </c>
      <c r="AN289">
        <v>99.993044684984554</v>
      </c>
    </row>
    <row r="290" spans="17:40">
      <c r="Q290">
        <v>0.16843372978600013</v>
      </c>
      <c r="R290">
        <v>6.0830862568761761</v>
      </c>
      <c r="S290">
        <v>39.164806824552741</v>
      </c>
      <c r="T290">
        <v>16.843372978600012</v>
      </c>
      <c r="U290">
        <v>17.065994795735946</v>
      </c>
      <c r="V290">
        <v>17.545901337980574</v>
      </c>
      <c r="W290">
        <v>18.57032661849933</v>
      </c>
      <c r="X290">
        <v>20.711979961141953</v>
      </c>
      <c r="Y290">
        <v>25.000415661592601</v>
      </c>
      <c r="Z290">
        <v>32.891593325720891</v>
      </c>
      <c r="AA290">
        <v>45.384709455670773</v>
      </c>
      <c r="AB290">
        <v>61.120487569374781</v>
      </c>
      <c r="AC290">
        <v>76.094652232263641</v>
      </c>
      <c r="AD290">
        <v>86.989065541873856</v>
      </c>
      <c r="AE290">
        <v>93.464441971989331</v>
      </c>
      <c r="AF290">
        <v>96.860933782724032</v>
      </c>
      <c r="AG290">
        <v>98.526157407305334</v>
      </c>
      <c r="AH290">
        <v>99.315545214973142</v>
      </c>
      <c r="AI290">
        <v>99.683771146097754</v>
      </c>
      <c r="AJ290">
        <v>99.854246601394465</v>
      </c>
      <c r="AK290">
        <v>99.932894910388796</v>
      </c>
      <c r="AL290">
        <v>99.969120463908538</v>
      </c>
      <c r="AM290">
        <v>99.985793597824852</v>
      </c>
      <c r="AN290">
        <v>99.993464925858348</v>
      </c>
    </row>
    <row r="291" spans="17:40">
      <c r="Q291">
        <v>0.19267909837660718</v>
      </c>
      <c r="R291">
        <v>6.8454997547198762</v>
      </c>
      <c r="S291">
        <v>39.770357137909066</v>
      </c>
      <c r="T291">
        <v>19.267909837660717</v>
      </c>
      <c r="U291">
        <v>19.385111827047112</v>
      </c>
      <c r="V291">
        <v>19.66090397173404</v>
      </c>
      <c r="W291">
        <v>20.305608262994099</v>
      </c>
      <c r="X291">
        <v>21.789710025171065</v>
      </c>
      <c r="Y291">
        <v>25.08847026003302</v>
      </c>
      <c r="Z291">
        <v>31.882276327081005</v>
      </c>
      <c r="AA291">
        <v>43.910744416046896</v>
      </c>
      <c r="AB291">
        <v>60.432467159382618</v>
      </c>
      <c r="AC291">
        <v>76.677419002065577</v>
      </c>
      <c r="AD291">
        <v>88.166144905909306</v>
      </c>
      <c r="AE291">
        <v>94.533579272787847</v>
      </c>
      <c r="AF291">
        <v>97.594368724285459</v>
      </c>
      <c r="AG291">
        <v>98.964886317972159</v>
      </c>
      <c r="AH291">
        <v>99.558994610980562</v>
      </c>
      <c r="AI291">
        <v>99.812911310136883</v>
      </c>
      <c r="AJ291">
        <v>99.920775053297021</v>
      </c>
      <c r="AK291">
        <v>99.966477102220793</v>
      </c>
      <c r="AL291">
        <v>99.985819897772004</v>
      </c>
      <c r="AM291">
        <v>99.994002680653921</v>
      </c>
      <c r="AN291">
        <v>99.997463647509591</v>
      </c>
    </row>
    <row r="292" spans="17:40">
      <c r="Q292">
        <v>0.1836691769513161</v>
      </c>
      <c r="R292">
        <v>6.7017663223391608</v>
      </c>
      <c r="S292">
        <v>39.599939338992456</v>
      </c>
      <c r="T292">
        <v>18.366917695131608</v>
      </c>
      <c r="U292">
        <v>18.500343973104197</v>
      </c>
      <c r="V292">
        <v>18.80963879820866</v>
      </c>
      <c r="W292">
        <v>19.521490952905449</v>
      </c>
      <c r="X292">
        <v>21.133148760095079</v>
      </c>
      <c r="Y292">
        <v>24.650117419023093</v>
      </c>
      <c r="Z292">
        <v>31.744352729547558</v>
      </c>
      <c r="AA292">
        <v>44.027060720798353</v>
      </c>
      <c r="AB292">
        <v>60.566314471205985</v>
      </c>
      <c r="AC292">
        <v>76.648511313755392</v>
      </c>
      <c r="AD292">
        <v>88.028201079696018</v>
      </c>
      <c r="AE292">
        <v>94.394748357028746</v>
      </c>
      <c r="AF292">
        <v>97.497068212916034</v>
      </c>
      <c r="AG292">
        <v>98.907009246061705</v>
      </c>
      <c r="AH292">
        <v>99.527445299975824</v>
      </c>
      <c r="AI292">
        <v>99.796579332311637</v>
      </c>
      <c r="AJ292">
        <v>99.912598348012224</v>
      </c>
      <c r="AK292">
        <v>99.962477490636331</v>
      </c>
      <c r="AL292">
        <v>99.983896780224754</v>
      </c>
      <c r="AM292">
        <v>99.993090150753389</v>
      </c>
      <c r="AN292">
        <v>99.997035192286816</v>
      </c>
    </row>
    <row r="293" spans="17:40">
      <c r="Q293">
        <v>0.14565728839718103</v>
      </c>
      <c r="R293">
        <v>6.0430775253213342</v>
      </c>
      <c r="S293">
        <v>39.377374243041125</v>
      </c>
      <c r="T293">
        <v>14.565728839718103</v>
      </c>
      <c r="U293">
        <v>14.799723323801771</v>
      </c>
      <c r="V293">
        <v>15.299420029177774</v>
      </c>
      <c r="W293">
        <v>16.356106920789919</v>
      </c>
      <c r="X293">
        <v>18.544998706997518</v>
      </c>
      <c r="Y293">
        <v>22.891491433923917</v>
      </c>
      <c r="Z293">
        <v>30.840609710775414</v>
      </c>
      <c r="AA293">
        <v>43.407365332415317</v>
      </c>
      <c r="AB293">
        <v>59.32678197769232</v>
      </c>
      <c r="AC293">
        <v>74.672916906297033</v>
      </c>
      <c r="AD293">
        <v>86.028077005762853</v>
      </c>
      <c r="AE293">
        <v>92.89223883307109</v>
      </c>
      <c r="AF293">
        <v>96.546654572955887</v>
      </c>
      <c r="AG293">
        <v>98.361378124611591</v>
      </c>
      <c r="AH293">
        <v>99.231388031126301</v>
      </c>
      <c r="AI293">
        <v>99.641446601629085</v>
      </c>
      <c r="AJ293">
        <v>99.833166792083489</v>
      </c>
      <c r="AK293">
        <v>99.922466496205104</v>
      </c>
      <c r="AL293">
        <v>99.963987479888758</v>
      </c>
      <c r="AM293">
        <v>99.98327736281081</v>
      </c>
      <c r="AN293">
        <v>99.992235676833261</v>
      </c>
    </row>
    <row r="294" spans="17:40">
      <c r="Q294">
        <v>0.17993752713663105</v>
      </c>
      <c r="R294">
        <v>6.2823829255964432</v>
      </c>
      <c r="S294">
        <v>39.592209527625116</v>
      </c>
      <c r="T294">
        <v>17.993752713663106</v>
      </c>
      <c r="U294">
        <v>18.179263519736512</v>
      </c>
      <c r="V294">
        <v>18.586439632476985</v>
      </c>
      <c r="W294">
        <v>19.472425503224844</v>
      </c>
      <c r="X294">
        <v>21.364388282028045</v>
      </c>
      <c r="Y294">
        <v>25.247305160204359</v>
      </c>
      <c r="Z294">
        <v>32.604816718221187</v>
      </c>
      <c r="AA294">
        <v>44.649352707324361</v>
      </c>
      <c r="AB294">
        <v>60.325412340635545</v>
      </c>
      <c r="AC294">
        <v>75.602115588698481</v>
      </c>
      <c r="AD294">
        <v>86.82118524345448</v>
      </c>
      <c r="AE294">
        <v>93.464969824762392</v>
      </c>
      <c r="AF294">
        <v>96.909504551006066</v>
      </c>
      <c r="AG294">
        <v>98.572732221940029</v>
      </c>
      <c r="AH294">
        <v>99.348230548238064</v>
      </c>
      <c r="AI294">
        <v>99.703911353448973</v>
      </c>
      <c r="AJ294">
        <v>99.865811120496318</v>
      </c>
      <c r="AK294">
        <v>99.939250610871227</v>
      </c>
      <c r="AL294">
        <v>99.972511277704839</v>
      </c>
      <c r="AM294">
        <v>99.987564281790014</v>
      </c>
      <c r="AN294">
        <v>99.994374726975067</v>
      </c>
    </row>
    <row r="295" spans="17:40">
      <c r="Q295">
        <v>0.17510804249356293</v>
      </c>
      <c r="R295">
        <v>6.1173828096958269</v>
      </c>
      <c r="S295">
        <v>39.407389285715318</v>
      </c>
      <c r="T295">
        <v>17.510804249356294</v>
      </c>
      <c r="U295">
        <v>17.724027587125818</v>
      </c>
      <c r="V295">
        <v>18.18361191286488</v>
      </c>
      <c r="W295">
        <v>19.164861771962407</v>
      </c>
      <c r="X295">
        <v>21.218162899808007</v>
      </c>
      <c r="Y295">
        <v>25.339432130993462</v>
      </c>
      <c r="Z295">
        <v>32.960611207503462</v>
      </c>
      <c r="AA295">
        <v>45.131933702919802</v>
      </c>
      <c r="AB295">
        <v>60.655179377324252</v>
      </c>
      <c r="AC295">
        <v>75.635211813563458</v>
      </c>
      <c r="AD295">
        <v>86.666921963110568</v>
      </c>
      <c r="AE295">
        <v>93.279486299939435</v>
      </c>
      <c r="AF295">
        <v>96.765518516057824</v>
      </c>
      <c r="AG295">
        <v>98.479493435266107</v>
      </c>
      <c r="AH295">
        <v>99.293300812700664</v>
      </c>
      <c r="AI295">
        <v>99.673294752548088</v>
      </c>
      <c r="AJ295">
        <v>99.849340555920747</v>
      </c>
      <c r="AK295">
        <v>99.930603656793778</v>
      </c>
      <c r="AL295">
        <v>99.968051814797647</v>
      </c>
      <c r="AM295">
        <v>99.985295523530965</v>
      </c>
      <c r="AN295">
        <v>99.993232877605976</v>
      </c>
    </row>
    <row r="296" spans="17:40">
      <c r="Q296">
        <v>0.14438854862666312</v>
      </c>
      <c r="R296">
        <v>5.4555519553811243</v>
      </c>
      <c r="S296">
        <v>38.131140080102846</v>
      </c>
      <c r="T296">
        <v>14.438854862666311</v>
      </c>
      <c r="U296">
        <v>14.820770321587979</v>
      </c>
      <c r="V296">
        <v>15.5912445076839</v>
      </c>
      <c r="W296">
        <v>17.124208728866453</v>
      </c>
      <c r="X296">
        <v>20.091877288273096</v>
      </c>
      <c r="Y296">
        <v>25.544020269810119</v>
      </c>
      <c r="Z296">
        <v>34.660590099997599</v>
      </c>
      <c r="AA296">
        <v>47.744651534392176</v>
      </c>
      <c r="AB296">
        <v>62.926158962582576</v>
      </c>
      <c r="AC296">
        <v>76.743180143966597</v>
      </c>
      <c r="AD296">
        <v>86.801840694170167</v>
      </c>
      <c r="AE296">
        <v>92.996253832581274</v>
      </c>
      <c r="AF296">
        <v>96.426239042866513</v>
      </c>
      <c r="AG296">
        <v>98.21443983779929</v>
      </c>
      <c r="AH296">
        <v>99.1174678940219</v>
      </c>
      <c r="AI296">
        <v>99.566153836659694</v>
      </c>
      <c r="AJ296">
        <v>99.787295001181064</v>
      </c>
      <c r="AK296">
        <v>99.895852842467093</v>
      </c>
      <c r="AL296">
        <v>99.949039166250373</v>
      </c>
      <c r="AM296">
        <v>99.9750719556977</v>
      </c>
      <c r="AN296">
        <v>99.987808064833587</v>
      </c>
    </row>
    <row r="297" spans="17:40">
      <c r="Q297">
        <v>0.16215133030628609</v>
      </c>
      <c r="R297">
        <v>5.9286432107784224</v>
      </c>
      <c r="S297">
        <v>38.969958715346621</v>
      </c>
      <c r="T297">
        <v>16.215133030628611</v>
      </c>
      <c r="U297">
        <v>16.469241925523075</v>
      </c>
      <c r="V297">
        <v>17.007816148377771</v>
      </c>
      <c r="W297">
        <v>18.137195509922687</v>
      </c>
      <c r="X297">
        <v>20.453407589698546</v>
      </c>
      <c r="Y297">
        <v>24.994288638502326</v>
      </c>
      <c r="Z297">
        <v>33.158576739533238</v>
      </c>
      <c r="AA297">
        <v>45.785405454101777</v>
      </c>
      <c r="AB297">
        <v>61.391279498342676</v>
      </c>
      <c r="AC297">
        <v>76.107317126946896</v>
      </c>
      <c r="AD297">
        <v>86.840097463128728</v>
      </c>
      <c r="AE297">
        <v>93.289778715666046</v>
      </c>
      <c r="AF297">
        <v>96.724599483214874</v>
      </c>
      <c r="AG297">
        <v>98.436764716923861</v>
      </c>
      <c r="AH297">
        <v>99.262102195518381</v>
      </c>
      <c r="AI297">
        <v>99.653519534460202</v>
      </c>
      <c r="AJ297">
        <v>99.837714478484244</v>
      </c>
      <c r="AK297">
        <v>99.924077100934198</v>
      </c>
      <c r="AL297">
        <v>99.964500044804794</v>
      </c>
      <c r="AM297">
        <v>99.98340522073623</v>
      </c>
      <c r="AN297">
        <v>99.992243548349705</v>
      </c>
    </row>
    <row r="298" spans="17:40">
      <c r="Q298">
        <v>0.1947394842866341</v>
      </c>
      <c r="R298">
        <v>5.9807911260852</v>
      </c>
      <c r="S298">
        <v>40.112705563216153</v>
      </c>
      <c r="T298">
        <v>19.473948428663409</v>
      </c>
      <c r="U298">
        <v>19.69923445394949</v>
      </c>
      <c r="V298">
        <v>20.169919319163565</v>
      </c>
      <c r="W298">
        <v>21.144035846966649</v>
      </c>
      <c r="X298">
        <v>23.121084734824237</v>
      </c>
      <c r="Y298">
        <v>26.979369336355131</v>
      </c>
      <c r="Z298">
        <v>33.963856638344048</v>
      </c>
      <c r="AA298">
        <v>45.04239718154134</v>
      </c>
      <c r="AB298">
        <v>59.397820758813701</v>
      </c>
      <c r="AC298">
        <v>73.813422795800264</v>
      </c>
      <c r="AD298">
        <v>85.021300245691776</v>
      </c>
      <c r="AE298">
        <v>92.124797224103531</v>
      </c>
      <c r="AF298">
        <v>96.061328302931301</v>
      </c>
      <c r="AG298">
        <v>98.081933390561559</v>
      </c>
      <c r="AH298">
        <v>99.078374856676646</v>
      </c>
      <c r="AI298">
        <v>99.560051594427463</v>
      </c>
      <c r="AJ298">
        <v>99.790645917258942</v>
      </c>
      <c r="AK298">
        <v>99.900526394867242</v>
      </c>
      <c r="AL298">
        <v>99.952769413341997</v>
      </c>
      <c r="AM298">
        <v>99.977582299524883</v>
      </c>
      <c r="AN298">
        <v>99.989361298509806</v>
      </c>
    </row>
    <row r="299" spans="17:40">
      <c r="Q299">
        <v>0.15285920176152204</v>
      </c>
      <c r="R299">
        <v>5.4588035976596947</v>
      </c>
      <c r="S299">
        <v>39.208119531043174</v>
      </c>
      <c r="T299">
        <v>15.285920176152205</v>
      </c>
      <c r="U299">
        <v>15.648835071041562</v>
      </c>
      <c r="V299">
        <v>16.367539398746882</v>
      </c>
      <c r="W299">
        <v>17.772939977286921</v>
      </c>
      <c r="X299">
        <v>20.454377774670128</v>
      </c>
      <c r="Y299">
        <v>25.338387496900793</v>
      </c>
      <c r="Z299">
        <v>33.525680395047189</v>
      </c>
      <c r="AA299">
        <v>45.511641790830346</v>
      </c>
      <c r="AB299">
        <v>59.984967555565738</v>
      </c>
      <c r="AC299">
        <v>73.894714985602832</v>
      </c>
      <c r="AD299">
        <v>84.619559941942413</v>
      </c>
      <c r="AE299">
        <v>91.568281174887488</v>
      </c>
      <c r="AF299">
        <v>95.576872470574841</v>
      </c>
      <c r="AG299">
        <v>97.735999952685233</v>
      </c>
      <c r="AH299">
        <v>98.85610815565407</v>
      </c>
      <c r="AI299">
        <v>99.425887524975181</v>
      </c>
      <c r="AJ299">
        <v>99.712827413922952</v>
      </c>
      <c r="AK299">
        <v>99.856598875720408</v>
      </c>
      <c r="AL299">
        <v>99.928452639015248</v>
      </c>
      <c r="AM299">
        <v>99.964317882018719</v>
      </c>
      <c r="AN299">
        <v>99.982208367948459</v>
      </c>
    </row>
    <row r="300" spans="17:40">
      <c r="Q300">
        <v>0.20678699710167869</v>
      </c>
      <c r="R300">
        <v>6.2922482198235707</v>
      </c>
      <c r="S300">
        <v>39.602312338117351</v>
      </c>
      <c r="T300">
        <v>20.678699710167869</v>
      </c>
      <c r="U300">
        <v>20.856713766864853</v>
      </c>
      <c r="V300">
        <v>21.247863573653365</v>
      </c>
      <c r="W300">
        <v>22.099948900189816</v>
      </c>
      <c r="X300">
        <v>23.921736069564844</v>
      </c>
      <c r="Y300">
        <v>27.665608418744174</v>
      </c>
      <c r="Z300">
        <v>34.769959134794171</v>
      </c>
      <c r="AA300">
        <v>46.417160579574187</v>
      </c>
      <c r="AB300">
        <v>61.59419983407706</v>
      </c>
      <c r="AC300">
        <v>76.3928309979012</v>
      </c>
      <c r="AD300">
        <v>87.258569124337683</v>
      </c>
      <c r="AE300">
        <v>93.688191318875539</v>
      </c>
      <c r="AF300">
        <v>97.018260492517015</v>
      </c>
      <c r="AG300">
        <v>98.624442029707041</v>
      </c>
      <c r="AH300">
        <v>99.372515486071137</v>
      </c>
      <c r="AI300">
        <v>99.715245538715109</v>
      </c>
      <c r="AJ300">
        <v>99.871083618107065</v>
      </c>
      <c r="AK300">
        <v>99.941698709198988</v>
      </c>
      <c r="AL300">
        <v>99.97364660602625</v>
      </c>
      <c r="AM300">
        <v>99.988090344338303</v>
      </c>
      <c r="AN300">
        <v>99.994618311197769</v>
      </c>
    </row>
    <row r="301" spans="17:40">
      <c r="Q301">
        <v>0.19570845162550138</v>
      </c>
      <c r="R301">
        <v>6.7279468967956122</v>
      </c>
      <c r="S301">
        <v>40.003090502159992</v>
      </c>
      <c r="T301">
        <v>19.570845162550139</v>
      </c>
      <c r="U301">
        <v>19.697734158620069</v>
      </c>
      <c r="V301">
        <v>19.990394009731606</v>
      </c>
      <c r="W301">
        <v>20.660793628925695</v>
      </c>
      <c r="X301">
        <v>22.172731600731463</v>
      </c>
      <c r="Y301">
        <v>25.465883690972547</v>
      </c>
      <c r="Z301">
        <v>32.124773831600159</v>
      </c>
      <c r="AA301">
        <v>43.771720736570138</v>
      </c>
      <c r="AB301">
        <v>59.774958722789464</v>
      </c>
      <c r="AC301">
        <v>75.766265958118268</v>
      </c>
      <c r="AD301">
        <v>87.389546683203719</v>
      </c>
      <c r="AE301">
        <v>94.029243935567266</v>
      </c>
      <c r="AF301">
        <v>97.311383341124852</v>
      </c>
      <c r="AG301">
        <v>98.81792826600568</v>
      </c>
      <c r="AH301">
        <v>99.485868747337264</v>
      </c>
      <c r="AI301">
        <v>99.777442005906209</v>
      </c>
      <c r="AJ301">
        <v>99.90385741827437</v>
      </c>
      <c r="AK301">
        <v>99.958504576793587</v>
      </c>
      <c r="AL301">
        <v>99.982097366230377</v>
      </c>
      <c r="AM301">
        <v>99.992277440191117</v>
      </c>
      <c r="AN301">
        <v>99.996669001727383</v>
      </c>
    </row>
    <row r="302" spans="17:40">
      <c r="Q302">
        <v>0.16597659896634664</v>
      </c>
      <c r="R302">
        <v>6.5617509729227166</v>
      </c>
      <c r="S302">
        <v>39.095884127278609</v>
      </c>
      <c r="T302">
        <v>16.597659896634664</v>
      </c>
      <c r="U302">
        <v>16.752544562709833</v>
      </c>
      <c r="V302">
        <v>17.108825619567394</v>
      </c>
      <c r="W302">
        <v>17.921850011145178</v>
      </c>
      <c r="X302">
        <v>19.743765851276805</v>
      </c>
      <c r="Y302">
        <v>23.665480415887828</v>
      </c>
      <c r="Z302">
        <v>31.421508663159482</v>
      </c>
      <c r="AA302">
        <v>44.478274411138841</v>
      </c>
      <c r="AB302">
        <v>61.460863923528954</v>
      </c>
      <c r="AC302">
        <v>77.435283565442319</v>
      </c>
      <c r="AD302">
        <v>88.483574062218068</v>
      </c>
      <c r="AE302">
        <v>94.601423047909989</v>
      </c>
      <c r="AF302">
        <v>97.578591314374805</v>
      </c>
      <c r="AG302">
        <v>98.936287502232773</v>
      </c>
      <c r="AH302">
        <v>99.537062058061437</v>
      </c>
      <c r="AI302">
        <v>99.799350617647406</v>
      </c>
      <c r="AJ302">
        <v>99.913188644634772</v>
      </c>
      <c r="AK302">
        <v>99.962469985550655</v>
      </c>
      <c r="AL302">
        <v>99.983780579719365</v>
      </c>
      <c r="AM302">
        <v>99.992991437066024</v>
      </c>
      <c r="AN302">
        <v>99.996971724214546</v>
      </c>
    </row>
    <row r="303" spans="17:40">
      <c r="Q303">
        <v>0.19731974125354818</v>
      </c>
      <c r="R303">
        <v>6.9508969039539981</v>
      </c>
      <c r="S303">
        <v>40.284047225834883</v>
      </c>
      <c r="T303">
        <v>19.731974125354817</v>
      </c>
      <c r="U303">
        <v>19.83723266371857</v>
      </c>
      <c r="V303">
        <v>20.085558190076803</v>
      </c>
      <c r="W303">
        <v>20.667901309123522</v>
      </c>
      <c r="X303">
        <v>22.014532590655385</v>
      </c>
      <c r="Y303">
        <v>25.030093238341045</v>
      </c>
      <c r="Z303">
        <v>31.322943556856664</v>
      </c>
      <c r="AA303">
        <v>42.716762798796168</v>
      </c>
      <c r="AB303">
        <v>58.881703286384536</v>
      </c>
      <c r="AC303">
        <v>75.359006022517235</v>
      </c>
      <c r="AD303">
        <v>87.360881717605281</v>
      </c>
      <c r="AE303">
        <v>94.132737945228101</v>
      </c>
      <c r="AF303">
        <v>97.414865435383874</v>
      </c>
      <c r="AG303">
        <v>98.888384699403446</v>
      </c>
      <c r="AH303">
        <v>99.527110009844336</v>
      </c>
      <c r="AI303">
        <v>99.799756358516206</v>
      </c>
      <c r="AJ303">
        <v>99.915374069059013</v>
      </c>
      <c r="AK303">
        <v>99.964265591920736</v>
      </c>
      <c r="AL303">
        <v>99.984915986597954</v>
      </c>
      <c r="AM303">
        <v>99.993633764538956</v>
      </c>
      <c r="AN303">
        <v>99.997313287187978</v>
      </c>
    </row>
    <row r="304" spans="17:40">
      <c r="Q304">
        <v>0.19749060335411991</v>
      </c>
      <c r="R304">
        <v>6.8218580457241416</v>
      </c>
      <c r="S304">
        <v>39.681357545171657</v>
      </c>
      <c r="T304">
        <v>19.74906033541199</v>
      </c>
      <c r="U304">
        <v>19.868133540010184</v>
      </c>
      <c r="V304">
        <v>20.148006157531292</v>
      </c>
      <c r="W304">
        <v>20.801412456197362</v>
      </c>
      <c r="X304">
        <v>22.303209892289448</v>
      </c>
      <c r="Y304">
        <v>25.634233497327109</v>
      </c>
      <c r="Z304">
        <v>32.472786131581962</v>
      </c>
      <c r="AA304">
        <v>44.523457682505544</v>
      </c>
      <c r="AB304">
        <v>60.974452145705058</v>
      </c>
      <c r="AC304">
        <v>77.050226556810102</v>
      </c>
      <c r="AD304">
        <v>88.368356912194812</v>
      </c>
      <c r="AE304">
        <v>94.627290726784537</v>
      </c>
      <c r="AF304">
        <v>97.63428452283128</v>
      </c>
      <c r="AG304">
        <v>98.981198014784738</v>
      </c>
      <c r="AH304">
        <v>99.565523146751971</v>
      </c>
      <c r="AI304">
        <v>99.8154931771832</v>
      </c>
      <c r="AJ304">
        <v>99.921787305635817</v>
      </c>
      <c r="AK304">
        <v>99.96687084189179</v>
      </c>
      <c r="AL304">
        <v>99.985971767462161</v>
      </c>
      <c r="AM304">
        <v>99.994060690467862</v>
      </c>
      <c r="AN304">
        <v>99.997485545709182</v>
      </c>
    </row>
    <row r="305" spans="17:40">
      <c r="Q305">
        <v>0.17955926050864054</v>
      </c>
      <c r="R305">
        <v>6.6317824236822949</v>
      </c>
      <c r="S305">
        <v>39.663840335519957</v>
      </c>
      <c r="T305">
        <v>17.955926050864054</v>
      </c>
      <c r="U305">
        <v>18.097192591025351</v>
      </c>
      <c r="V305">
        <v>18.421262434274759</v>
      </c>
      <c r="W305">
        <v>19.159234285144962</v>
      </c>
      <c r="X305">
        <v>20.811927095451814</v>
      </c>
      <c r="Y305">
        <v>24.378699583920177</v>
      </c>
      <c r="Z305">
        <v>31.497274089877369</v>
      </c>
      <c r="AA305">
        <v>43.720103048836414</v>
      </c>
      <c r="AB305">
        <v>60.131975812440189</v>
      </c>
      <c r="AC305">
        <v>76.166635568470241</v>
      </c>
      <c r="AD305">
        <v>87.637701954795929</v>
      </c>
      <c r="AE305">
        <v>94.142262019162175</v>
      </c>
      <c r="AF305">
        <v>97.354126933774836</v>
      </c>
      <c r="AG305">
        <v>98.831853662513353</v>
      </c>
      <c r="AH305">
        <v>99.489564860015349</v>
      </c>
      <c r="AI305">
        <v>99.777974677893496</v>
      </c>
      <c r="AJ305">
        <v>99.903617440602744</v>
      </c>
      <c r="AK305">
        <v>99.958196015631231</v>
      </c>
      <c r="AL305">
        <v>99.981875194549502</v>
      </c>
      <c r="AM305">
        <v>99.992142975726921</v>
      </c>
      <c r="AN305">
        <v>99.996594255370283</v>
      </c>
    </row>
    <row r="306" spans="17:40">
      <c r="Q306">
        <v>0.17524892117404803</v>
      </c>
      <c r="R306">
        <v>5.6687044792024759</v>
      </c>
      <c r="S306">
        <v>39.270068972312671</v>
      </c>
      <c r="T306">
        <v>17.524892117404804</v>
      </c>
      <c r="U306">
        <v>17.826092117244905</v>
      </c>
      <c r="V306">
        <v>18.439105519197319</v>
      </c>
      <c r="W306">
        <v>19.672371881762484</v>
      </c>
      <c r="X306">
        <v>22.096674429588006</v>
      </c>
      <c r="Y306">
        <v>26.652460658255027</v>
      </c>
      <c r="Z306">
        <v>34.531862347603536</v>
      </c>
      <c r="AA306">
        <v>46.385370795876199</v>
      </c>
      <c r="AB306">
        <v>60.940096054961522</v>
      </c>
      <c r="AC306">
        <v>74.940674861373708</v>
      </c>
      <c r="AD306">
        <v>85.578899225790011</v>
      </c>
      <c r="AE306">
        <v>92.303355023019648</v>
      </c>
      <c r="AF306">
        <v>96.072446842244275</v>
      </c>
      <c r="AG306">
        <v>98.043890431958829</v>
      </c>
      <c r="AH306">
        <v>99.037841290115665</v>
      </c>
      <c r="AI306">
        <v>99.52967910898542</v>
      </c>
      <c r="AJ306">
        <v>99.770802946991552</v>
      </c>
      <c r="AK306">
        <v>99.888475091422805</v>
      </c>
      <c r="AL306">
        <v>99.945772830745156</v>
      </c>
      <c r="AM306">
        <v>99.973642310547049</v>
      </c>
      <c r="AN306">
        <v>99.987190784410117</v>
      </c>
    </row>
    <row r="307" spans="17:40">
      <c r="Q307">
        <v>0.17525185529453136</v>
      </c>
      <c r="R307">
        <v>6.4679236297214704</v>
      </c>
      <c r="S307">
        <v>39.145946695215606</v>
      </c>
      <c r="T307">
        <v>17.525185529453136</v>
      </c>
      <c r="U307">
        <v>17.689572142435768</v>
      </c>
      <c r="V307">
        <v>18.062659396001571</v>
      </c>
      <c r="W307">
        <v>18.902403538035706</v>
      </c>
      <c r="X307">
        <v>20.757667951305077</v>
      </c>
      <c r="Y307">
        <v>24.693303506405002</v>
      </c>
      <c r="Z307">
        <v>32.366922377404975</v>
      </c>
      <c r="AA307">
        <v>45.13786086543535</v>
      </c>
      <c r="AB307">
        <v>61.671512743054699</v>
      </c>
      <c r="AC307">
        <v>77.299753064116359</v>
      </c>
      <c r="AD307">
        <v>88.247204520658073</v>
      </c>
      <c r="AE307">
        <v>94.407974790621395</v>
      </c>
      <c r="AF307">
        <v>97.455284254390691</v>
      </c>
      <c r="AG307">
        <v>98.866440653451363</v>
      </c>
      <c r="AH307">
        <v>99.49993695319364</v>
      </c>
      <c r="AI307">
        <v>99.780354611233165</v>
      </c>
      <c r="AJ307">
        <v>99.903708394092334</v>
      </c>
      <c r="AK307">
        <v>99.957821636384963</v>
      </c>
      <c r="AL307">
        <v>99.981531527296823</v>
      </c>
      <c r="AM307">
        <v>99.991914588401869</v>
      </c>
      <c r="AN307">
        <v>99.996460494529515</v>
      </c>
    </row>
    <row r="308" spans="17:40">
      <c r="Q308">
        <v>0.17923532193995012</v>
      </c>
      <c r="R308">
        <v>5.9484556098182599</v>
      </c>
      <c r="S308">
        <v>39.171643701345666</v>
      </c>
      <c r="T308">
        <v>17.923532193995012</v>
      </c>
      <c r="U308">
        <v>18.166944766302727</v>
      </c>
      <c r="V308">
        <v>18.682246016591243</v>
      </c>
      <c r="W308">
        <v>19.76185081579106</v>
      </c>
      <c r="X308">
        <v>21.975267571802398</v>
      </c>
      <c r="Y308">
        <v>26.318303114716223</v>
      </c>
      <c r="Z308">
        <v>34.150201105333444</v>
      </c>
      <c r="AA308">
        <v>46.33801034146493</v>
      </c>
      <c r="AB308">
        <v>61.545808841450132</v>
      </c>
      <c r="AC308">
        <v>76.049231534833211</v>
      </c>
      <c r="AD308">
        <v>86.737450126249541</v>
      </c>
      <c r="AE308">
        <v>93.211005027711067</v>
      </c>
      <c r="AF308">
        <v>96.676881607039761</v>
      </c>
      <c r="AG308">
        <v>98.410626218910082</v>
      </c>
      <c r="AH308">
        <v>99.248446332514689</v>
      </c>
      <c r="AI308">
        <v>99.646553457000422</v>
      </c>
      <c r="AJ308">
        <v>99.834207171576068</v>
      </c>
      <c r="AK308">
        <v>99.92232522596484</v>
      </c>
      <c r="AL308">
        <v>99.963629718684572</v>
      </c>
      <c r="AM308">
        <v>99.982974600468282</v>
      </c>
      <c r="AN308">
        <v>99.992031186884162</v>
      </c>
    </row>
    <row r="309" spans="17:40">
      <c r="Q309">
        <v>0.12521566301557258</v>
      </c>
      <c r="R309">
        <v>5.6078493806950327</v>
      </c>
      <c r="S309">
        <v>38.40009523007965</v>
      </c>
      <c r="T309">
        <v>12.521566301557257</v>
      </c>
      <c r="U309">
        <v>12.866646799279714</v>
      </c>
      <c r="V309">
        <v>13.574232112975299</v>
      </c>
      <c r="W309">
        <v>15.006733494256597</v>
      </c>
      <c r="X309">
        <v>17.833328850471545</v>
      </c>
      <c r="Y309">
        <v>23.138553970844178</v>
      </c>
      <c r="Z309">
        <v>32.221306176915917</v>
      </c>
      <c r="AA309">
        <v>45.570607800860813</v>
      </c>
      <c r="AB309">
        <v>61.363954407379637</v>
      </c>
      <c r="AC309">
        <v>75.88596428518477</v>
      </c>
      <c r="AD309">
        <v>86.453548950311614</v>
      </c>
      <c r="AE309">
        <v>92.905910118657303</v>
      </c>
      <c r="AF309">
        <v>96.432574760009686</v>
      </c>
      <c r="AG309">
        <v>98.244180095293359</v>
      </c>
      <c r="AH309">
        <v>99.145154533067796</v>
      </c>
      <c r="AI309">
        <v>99.586030778776944</v>
      </c>
      <c r="AJ309">
        <v>99.80005329945449</v>
      </c>
      <c r="AK309">
        <v>99.903548079732559</v>
      </c>
      <c r="AL309">
        <v>99.953501170885886</v>
      </c>
      <c r="AM309">
        <v>99.977589834298513</v>
      </c>
      <c r="AN309">
        <v>99.989200929793427</v>
      </c>
    </row>
    <row r="310" spans="17:40">
      <c r="Q310">
        <v>0.16457269512441439</v>
      </c>
      <c r="R310">
        <v>6.3641826377021227</v>
      </c>
      <c r="S310">
        <v>38.903334590407162</v>
      </c>
      <c r="T310">
        <v>16.457269512441439</v>
      </c>
      <c r="U310">
        <v>16.639307223548744</v>
      </c>
      <c r="V310">
        <v>17.048855854665099</v>
      </c>
      <c r="W310">
        <v>17.962104573144778</v>
      </c>
      <c r="X310">
        <v>19.958794868709084</v>
      </c>
      <c r="Y310">
        <v>24.142171813715656</v>
      </c>
      <c r="Z310">
        <v>32.174422880967228</v>
      </c>
      <c r="AA310">
        <v>45.298444663245618</v>
      </c>
      <c r="AB310">
        <v>61.971442509532068</v>
      </c>
      <c r="AC310">
        <v>77.50625856525221</v>
      </c>
      <c r="AD310">
        <v>88.318623333112242</v>
      </c>
      <c r="AE310">
        <v>94.408561881514785</v>
      </c>
      <c r="AF310">
        <v>97.436613814203952</v>
      </c>
      <c r="AG310">
        <v>98.848988400087009</v>
      </c>
      <c r="AH310">
        <v>99.488083429520529</v>
      </c>
      <c r="AI310">
        <v>99.773297936071543</v>
      </c>
      <c r="AJ310">
        <v>99.899796515002251</v>
      </c>
      <c r="AK310">
        <v>99.955746967702908</v>
      </c>
      <c r="AL310">
        <v>99.980463761251002</v>
      </c>
      <c r="AM310">
        <v>99.991376825004963</v>
      </c>
      <c r="AN310">
        <v>99.996194061177235</v>
      </c>
    </row>
    <row r="311" spans="17:40">
      <c r="Q311">
        <v>0.17547384869165611</v>
      </c>
      <c r="R311">
        <v>5.7542926732757138</v>
      </c>
      <c r="S311">
        <v>38.46598762655767</v>
      </c>
      <c r="T311">
        <v>17.547384869165612</v>
      </c>
      <c r="U311">
        <v>17.838037195458352</v>
      </c>
      <c r="V311">
        <v>18.445413248927036</v>
      </c>
      <c r="W311">
        <v>19.699549571589024</v>
      </c>
      <c r="X311">
        <v>22.226337600014549</v>
      </c>
      <c r="Y311">
        <v>27.074426633216337</v>
      </c>
      <c r="Z311">
        <v>35.560902677887043</v>
      </c>
      <c r="AA311">
        <v>48.277406729197601</v>
      </c>
      <c r="AB311">
        <v>63.496596940330562</v>
      </c>
      <c r="AC311">
        <v>77.49006577153321</v>
      </c>
      <c r="AD311">
        <v>87.562892001225805</v>
      </c>
      <c r="AE311">
        <v>93.606924954277048</v>
      </c>
      <c r="AF311">
        <v>96.845587902671795</v>
      </c>
      <c r="AG311">
        <v>98.476332701894449</v>
      </c>
      <c r="AH311">
        <v>99.271743819442833</v>
      </c>
      <c r="AI311">
        <v>99.653691788483485</v>
      </c>
      <c r="AJ311">
        <v>99.835721177732424</v>
      </c>
      <c r="AK311">
        <v>99.922161189592344</v>
      </c>
      <c r="AL311">
        <v>99.963138620495215</v>
      </c>
      <c r="AM311">
        <v>99.982548465385264</v>
      </c>
      <c r="AN311">
        <v>99.991738822019215</v>
      </c>
    </row>
    <row r="312" spans="17:40">
      <c r="Q312">
        <v>0.15574005712685385</v>
      </c>
      <c r="R312">
        <v>6.782979745400219</v>
      </c>
      <c r="S312">
        <v>38.842679762274805</v>
      </c>
      <c r="T312">
        <v>15.574005712685384</v>
      </c>
      <c r="U312">
        <v>15.707315035461027</v>
      </c>
      <c r="V312">
        <v>16.024807198946664</v>
      </c>
      <c r="W312">
        <v>16.775379629135237</v>
      </c>
      <c r="X312">
        <v>18.519171690228319</v>
      </c>
      <c r="Y312">
        <v>22.411742608756509</v>
      </c>
      <c r="Z312">
        <v>30.375875663084866</v>
      </c>
      <c r="AA312">
        <v>44.111861040161102</v>
      </c>
      <c r="AB312">
        <v>62.042487969840778</v>
      </c>
      <c r="AC312">
        <v>78.533229875774381</v>
      </c>
      <c r="AD312">
        <v>89.478392461079309</v>
      </c>
      <c r="AE312">
        <v>95.262296337026669</v>
      </c>
      <c r="AF312">
        <v>97.954575485223856</v>
      </c>
      <c r="AG312">
        <v>99.133537288572143</v>
      </c>
      <c r="AH312">
        <v>99.635956978362557</v>
      </c>
      <c r="AI312">
        <v>99.847578670270735</v>
      </c>
      <c r="AJ312">
        <v>99.936275796598025</v>
      </c>
      <c r="AK312">
        <v>99.973374518085208</v>
      </c>
      <c r="AL312">
        <v>99.988878086996991</v>
      </c>
      <c r="AM312">
        <v>99.995354685602393</v>
      </c>
      <c r="AN312">
        <v>99.998059867679672</v>
      </c>
    </row>
    <row r="313" spans="17:40">
      <c r="Q313">
        <v>0.18149155980114606</v>
      </c>
      <c r="R313">
        <v>5.7506903308605262</v>
      </c>
      <c r="S313">
        <v>39.299443042816819</v>
      </c>
      <c r="T313">
        <v>18.149155980114607</v>
      </c>
      <c r="U313">
        <v>18.429857685410902</v>
      </c>
      <c r="V313">
        <v>19.00718234863464</v>
      </c>
      <c r="W313">
        <v>20.181389625507141</v>
      </c>
      <c r="X313">
        <v>22.516248383220159</v>
      </c>
      <c r="Y313">
        <v>26.957291931942361</v>
      </c>
      <c r="Z313">
        <v>34.732676992297328</v>
      </c>
      <c r="AA313">
        <v>46.557251871900547</v>
      </c>
      <c r="AB313">
        <v>61.176771380508953</v>
      </c>
      <c r="AC313">
        <v>75.249535014934011</v>
      </c>
      <c r="AD313">
        <v>85.884495252197524</v>
      </c>
      <c r="AE313">
        <v>92.54374233891069</v>
      </c>
      <c r="AF313">
        <v>96.235304929847416</v>
      </c>
      <c r="AG313">
        <v>98.144612012643123</v>
      </c>
      <c r="AH313">
        <v>99.096756158482407</v>
      </c>
      <c r="AI313">
        <v>99.562941828470386</v>
      </c>
      <c r="AJ313">
        <v>99.789142697952144</v>
      </c>
      <c r="AK313">
        <v>99.898418179780876</v>
      </c>
      <c r="AL313">
        <v>99.951096139319191</v>
      </c>
      <c r="AM313">
        <v>99.976464378929236</v>
      </c>
      <c r="AN313">
        <v>99.988674991289855</v>
      </c>
    </row>
    <row r="314" spans="17:40">
      <c r="Q314">
        <v>0.156759356239978</v>
      </c>
      <c r="R314">
        <v>6.0522187730958557</v>
      </c>
      <c r="S314">
        <v>39.039535157292399</v>
      </c>
      <c r="T314">
        <v>15.6759356239978</v>
      </c>
      <c r="U314">
        <v>15.908129006495249</v>
      </c>
      <c r="V314">
        <v>16.407821526182946</v>
      </c>
      <c r="W314">
        <v>17.472422423755607</v>
      </c>
      <c r="X314">
        <v>19.692738974706476</v>
      </c>
      <c r="Y314">
        <v>24.12430648908132</v>
      </c>
      <c r="Z314">
        <v>32.241488942756149</v>
      </c>
      <c r="AA314">
        <v>45.012028124576617</v>
      </c>
      <c r="AB314">
        <v>60.977959357344091</v>
      </c>
      <c r="AC314">
        <v>76.064889661898746</v>
      </c>
      <c r="AD314">
        <v>86.987009230280393</v>
      </c>
      <c r="AE314">
        <v>93.462870068488186</v>
      </c>
      <c r="AF314">
        <v>96.857658315737538</v>
      </c>
      <c r="AG314">
        <v>98.522894764360231</v>
      </c>
      <c r="AH314">
        <v>99.313112702820703</v>
      </c>
      <c r="AI314">
        <v>99.682199661407253</v>
      </c>
      <c r="AJ314">
        <v>99.853311158574968</v>
      </c>
      <c r="AK314">
        <v>99.932366028088055</v>
      </c>
      <c r="AL314">
        <v>99.968831674483383</v>
      </c>
      <c r="AM314">
        <v>99.985639784437069</v>
      </c>
      <c r="AN314">
        <v>99.993384512394925</v>
      </c>
    </row>
    <row r="315" spans="17:40">
      <c r="Q315">
        <v>0.18229839303991677</v>
      </c>
      <c r="R315">
        <v>6.0663007678434937</v>
      </c>
      <c r="S315">
        <v>39.70429740138735</v>
      </c>
      <c r="T315">
        <v>18.229839303991678</v>
      </c>
      <c r="U315">
        <v>18.447278877333929</v>
      </c>
      <c r="V315">
        <v>18.910174286224269</v>
      </c>
      <c r="W315">
        <v>19.886340467559421</v>
      </c>
      <c r="X315">
        <v>21.904503068253373</v>
      </c>
      <c r="Y315">
        <v>25.911098656833936</v>
      </c>
      <c r="Z315">
        <v>33.261312092003202</v>
      </c>
      <c r="AA315">
        <v>44.979136101861094</v>
      </c>
      <c r="AB315">
        <v>60.040445119953226</v>
      </c>
      <c r="AC315">
        <v>74.830776439829236</v>
      </c>
      <c r="AD315">
        <v>85.974758144297439</v>
      </c>
      <c r="AE315">
        <v>92.80934118981547</v>
      </c>
      <c r="AF315">
        <v>96.485680874064244</v>
      </c>
      <c r="AG315">
        <v>98.324550748704425</v>
      </c>
      <c r="AH315">
        <v>99.210909356022327</v>
      </c>
      <c r="AI315">
        <v>99.630517917992364</v>
      </c>
      <c r="AJ315">
        <v>99.827468785267627</v>
      </c>
      <c r="AK315">
        <v>99.919539351530645</v>
      </c>
      <c r="AL315">
        <v>99.962499370413198</v>
      </c>
      <c r="AM315">
        <v>99.98252682019681</v>
      </c>
      <c r="AN315">
        <v>99.991859545829627</v>
      </c>
    </row>
    <row r="316" spans="17:40">
      <c r="Q316">
        <v>0.17861980554344928</v>
      </c>
      <c r="R316">
        <v>6.4943638890830568</v>
      </c>
      <c r="S316">
        <v>39.394591063785491</v>
      </c>
      <c r="T316">
        <v>17.861980554344928</v>
      </c>
      <c r="U316">
        <v>18.020900264674587</v>
      </c>
      <c r="V316">
        <v>18.380982134164451</v>
      </c>
      <c r="W316">
        <v>19.190334741027666</v>
      </c>
      <c r="X316">
        <v>20.977133076262916</v>
      </c>
      <c r="Y316">
        <v>24.77010010441688</v>
      </c>
      <c r="Z316">
        <v>32.191514501388205</v>
      </c>
      <c r="AA316">
        <v>44.643560102316826</v>
      </c>
      <c r="AB316">
        <v>60.981666673096456</v>
      </c>
      <c r="AC316">
        <v>76.677514004393672</v>
      </c>
      <c r="AD316">
        <v>87.835511446266295</v>
      </c>
      <c r="AE316">
        <v>94.182195589448057</v>
      </c>
      <c r="AF316">
        <v>97.343077496128785</v>
      </c>
      <c r="AG316">
        <v>98.81327487374439</v>
      </c>
      <c r="AH316">
        <v>99.475306537679558</v>
      </c>
      <c r="AI316">
        <v>99.76906629455658</v>
      </c>
      <c r="AJ316">
        <v>99.898563088562625</v>
      </c>
      <c r="AK316">
        <v>99.955483558994999</v>
      </c>
      <c r="AL316">
        <v>99.980471177673451</v>
      </c>
      <c r="AM316">
        <v>99.991434403920508</v>
      </c>
      <c r="AN316">
        <v>99.996243299016143</v>
      </c>
    </row>
    <row r="317" spans="17:40">
      <c r="Q317">
        <v>0.17913007831843747</v>
      </c>
      <c r="R317">
        <v>6.1490471806276901</v>
      </c>
      <c r="S317">
        <v>39.847370411489692</v>
      </c>
      <c r="T317">
        <v>17.913007831843746</v>
      </c>
      <c r="U317">
        <v>18.116838347712992</v>
      </c>
      <c r="V317">
        <v>18.554313835647093</v>
      </c>
      <c r="W317">
        <v>19.484837815990584</v>
      </c>
      <c r="X317">
        <v>21.426729885490381</v>
      </c>
      <c r="Y317">
        <v>25.322795349559513</v>
      </c>
      <c r="Z317">
        <v>32.556823745952826</v>
      </c>
      <c r="AA317">
        <v>44.240995767386323</v>
      </c>
      <c r="AB317">
        <v>59.440853193447538</v>
      </c>
      <c r="AC317">
        <v>74.485943404291447</v>
      </c>
      <c r="AD317">
        <v>85.844483020434083</v>
      </c>
      <c r="AE317">
        <v>92.788895821756029</v>
      </c>
      <c r="AF317">
        <v>96.501515758897966</v>
      </c>
      <c r="AG317">
        <v>98.344855556816512</v>
      </c>
      <c r="AH317">
        <v>99.226483964639087</v>
      </c>
      <c r="AI317">
        <v>99.64059843920711</v>
      </c>
      <c r="AJ317">
        <v>99.833463035077827</v>
      </c>
      <c r="AK317">
        <v>99.922928663760729</v>
      </c>
      <c r="AL317">
        <v>99.964353166631412</v>
      </c>
      <c r="AM317">
        <v>99.983517184977273</v>
      </c>
      <c r="AN317">
        <v>99.992379430962842</v>
      </c>
    </row>
    <row r="318" spans="17:40">
      <c r="Q318">
        <v>0.19107913587671174</v>
      </c>
      <c r="R318">
        <v>6.8401394576992551</v>
      </c>
      <c r="S318">
        <v>39.242710746887475</v>
      </c>
      <c r="T318">
        <v>19.107913587671174</v>
      </c>
      <c r="U318">
        <v>19.228215272887596</v>
      </c>
      <c r="V318">
        <v>19.514355691864623</v>
      </c>
      <c r="W318">
        <v>20.190237346455401</v>
      </c>
      <c r="X318">
        <v>21.760858419500128</v>
      </c>
      <c r="Y318">
        <v>25.276214910684075</v>
      </c>
      <c r="Z318">
        <v>32.523765341676274</v>
      </c>
      <c r="AA318">
        <v>45.224143920239612</v>
      </c>
      <c r="AB318">
        <v>62.222155243704421</v>
      </c>
      <c r="AC318">
        <v>78.31139810584888</v>
      </c>
      <c r="AD318">
        <v>89.252998491675214</v>
      </c>
      <c r="AE318">
        <v>95.128267986631016</v>
      </c>
      <c r="AF318">
        <v>97.88817243479626</v>
      </c>
      <c r="AG318">
        <v>99.102980480161634</v>
      </c>
      <c r="AH318">
        <v>99.622328524134048</v>
      </c>
      <c r="AI318">
        <v>99.841584065820783</v>
      </c>
      <c r="AJ318">
        <v>99.933656522868262</v>
      </c>
      <c r="AK318">
        <v>99.972234203603449</v>
      </c>
      <c r="AL318">
        <v>99.98838279503029</v>
      </c>
      <c r="AM318">
        <v>99.995139927086342</v>
      </c>
      <c r="AN318">
        <v>99.997966880822361</v>
      </c>
    </row>
    <row r="319" spans="17:40">
      <c r="Q319">
        <v>0.15622386139661984</v>
      </c>
      <c r="R319">
        <v>6.3728003139769696</v>
      </c>
      <c r="S319">
        <v>39.201780191918743</v>
      </c>
      <c r="T319">
        <v>15.622386139661984</v>
      </c>
      <c r="U319">
        <v>15.803000862093853</v>
      </c>
      <c r="V319">
        <v>16.207330237047024</v>
      </c>
      <c r="W319">
        <v>17.104701053299028</v>
      </c>
      <c r="X319">
        <v>19.058766434232115</v>
      </c>
      <c r="Y319">
        <v>23.142869671447137</v>
      </c>
      <c r="Z319">
        <v>30.992132278026506</v>
      </c>
      <c r="AA319">
        <v>43.906196486457837</v>
      </c>
      <c r="AB319">
        <v>60.548979016786973</v>
      </c>
      <c r="AC319">
        <v>76.360042861890108</v>
      </c>
      <c r="AD319">
        <v>87.580496798124813</v>
      </c>
      <c r="AE319">
        <v>94.000120906267483</v>
      </c>
      <c r="AF319">
        <v>97.228977600052232</v>
      </c>
      <c r="AG319">
        <v>98.747920636431104</v>
      </c>
      <c r="AH319">
        <v>99.439955051938355</v>
      </c>
      <c r="AI319">
        <v>99.750641837665398</v>
      </c>
      <c r="AJ319">
        <v>99.88920154547678</v>
      </c>
      <c r="AK319">
        <v>99.950813352778084</v>
      </c>
      <c r="AL319">
        <v>99.978173479697162</v>
      </c>
      <c r="AM319">
        <v>99.990316250432059</v>
      </c>
      <c r="AN319">
        <v>99.995703964345779</v>
      </c>
    </row>
    <row r="320" spans="17:40">
      <c r="Q320">
        <v>0.18127536655095366</v>
      </c>
      <c r="R320">
        <v>5.8764722947060264</v>
      </c>
      <c r="S320">
        <v>39.533553727267119</v>
      </c>
      <c r="T320">
        <v>18.127536655095366</v>
      </c>
      <c r="U320">
        <v>18.380672531910768</v>
      </c>
      <c r="V320">
        <v>18.907870178867892</v>
      </c>
      <c r="W320">
        <v>19.994494044250029</v>
      </c>
      <c r="X320">
        <v>22.186954934128185</v>
      </c>
      <c r="Y320">
        <v>26.426435862702242</v>
      </c>
      <c r="Z320">
        <v>33.988787957897095</v>
      </c>
      <c r="AA320">
        <v>45.720243546296871</v>
      </c>
      <c r="AB320">
        <v>60.486207913503357</v>
      </c>
      <c r="AC320">
        <v>74.86414333632959</v>
      </c>
      <c r="AD320">
        <v>85.759649475134239</v>
      </c>
      <c r="AE320">
        <v>92.549973084920964</v>
      </c>
      <c r="AF320">
        <v>96.279912850778572</v>
      </c>
      <c r="AG320">
        <v>98.187749349345538</v>
      </c>
      <c r="AH320">
        <v>99.128041453754662</v>
      </c>
      <c r="AI320">
        <v>99.582993819960492</v>
      </c>
      <c r="AJ320">
        <v>99.801151694996776</v>
      </c>
      <c r="AK320">
        <v>99.905312001807872</v>
      </c>
      <c r="AL320">
        <v>99.954941288725578</v>
      </c>
      <c r="AM320">
        <v>99.978564932037884</v>
      </c>
      <c r="AN320">
        <v>99.989804573040047</v>
      </c>
    </row>
    <row r="321" spans="17:40">
      <c r="Q321">
        <v>0.21059092048640332</v>
      </c>
      <c r="R321">
        <v>7.0698541605510377</v>
      </c>
      <c r="S321">
        <v>40.010884955053392</v>
      </c>
      <c r="T321">
        <v>21.059092048640331</v>
      </c>
      <c r="U321">
        <v>21.154334933297164</v>
      </c>
      <c r="V321">
        <v>21.383811227452394</v>
      </c>
      <c r="W321">
        <v>21.933504107153308</v>
      </c>
      <c r="X321">
        <v>23.232126992308221</v>
      </c>
      <c r="Y321">
        <v>26.202134750318042</v>
      </c>
      <c r="Z321">
        <v>32.51838012966595</v>
      </c>
      <c r="AA321">
        <v>44.09454711694962</v>
      </c>
      <c r="AB321">
        <v>60.491555897093122</v>
      </c>
      <c r="AC321">
        <v>76.890070223084919</v>
      </c>
      <c r="AD321">
        <v>88.469113705440478</v>
      </c>
      <c r="AE321">
        <v>94.787561631009879</v>
      </c>
      <c r="AF321">
        <v>97.758759577311267</v>
      </c>
      <c r="AG321">
        <v>99.057933924424276</v>
      </c>
      <c r="AH321">
        <v>99.607865924415634</v>
      </c>
      <c r="AI321">
        <v>99.837443044177121</v>
      </c>
      <c r="AJ321">
        <v>99.932727949233509</v>
      </c>
      <c r="AK321">
        <v>99.972180056679292</v>
      </c>
      <c r="AL321">
        <v>99.988498604312298</v>
      </c>
      <c r="AM321">
        <v>99.995245638312809</v>
      </c>
      <c r="AN321">
        <v>99.99803477567508</v>
      </c>
    </row>
    <row r="322" spans="17:40">
      <c r="Q322">
        <v>0.18031586443412664</v>
      </c>
      <c r="R322">
        <v>6.4382914163877727</v>
      </c>
      <c r="S322">
        <v>39.693944732253854</v>
      </c>
      <c r="T322">
        <v>18.031586443412664</v>
      </c>
      <c r="U322">
        <v>18.195387399746515</v>
      </c>
      <c r="V322">
        <v>18.561579051259788</v>
      </c>
      <c r="W322">
        <v>19.373692326024489</v>
      </c>
      <c r="X322">
        <v>21.143132875891482</v>
      </c>
      <c r="Y322">
        <v>24.853990717068612</v>
      </c>
      <c r="Z322">
        <v>32.049127088566628</v>
      </c>
      <c r="AA322">
        <v>44.093965712306272</v>
      </c>
      <c r="AB322">
        <v>60.034434765557442</v>
      </c>
      <c r="AC322">
        <v>75.654225177057924</v>
      </c>
      <c r="AD322">
        <v>87.04615261523297</v>
      </c>
      <c r="AE322">
        <v>93.689944200283264</v>
      </c>
      <c r="AF322">
        <v>97.070614950887716</v>
      </c>
      <c r="AG322">
        <v>98.671801366362416</v>
      </c>
      <c r="AH322">
        <v>99.404372172235028</v>
      </c>
      <c r="AI322">
        <v>99.734221504150298</v>
      </c>
      <c r="AJ322">
        <v>99.881670655758256</v>
      </c>
      <c r="AK322">
        <v>99.947370266809045</v>
      </c>
      <c r="AL322">
        <v>99.976602110798012</v>
      </c>
      <c r="AM322">
        <v>99.989599930078469</v>
      </c>
      <c r="AN322">
        <v>99.995377705267501</v>
      </c>
    </row>
    <row r="323" spans="17:40">
      <c r="Q323">
        <v>0.14967439266913674</v>
      </c>
      <c r="R323">
        <v>5.7356055649126292</v>
      </c>
      <c r="S323">
        <v>38.745358186870632</v>
      </c>
      <c r="T323">
        <v>14.967439266913674</v>
      </c>
      <c r="U323">
        <v>15.26834602454076</v>
      </c>
      <c r="V323">
        <v>15.892271822249098</v>
      </c>
      <c r="W323">
        <v>17.170831250939933</v>
      </c>
      <c r="X323">
        <v>19.728799402104087</v>
      </c>
      <c r="Y323">
        <v>24.609464576299224</v>
      </c>
      <c r="Z323">
        <v>33.132333015289888</v>
      </c>
      <c r="AA323">
        <v>45.942988375765296</v>
      </c>
      <c r="AB323">
        <v>61.432227662632144</v>
      </c>
      <c r="AC323">
        <v>75.90507522402352</v>
      </c>
      <c r="AD323">
        <v>86.513884819427716</v>
      </c>
      <c r="AE323">
        <v>92.986860033048757</v>
      </c>
      <c r="AF323">
        <v>96.504198659756725</v>
      </c>
      <c r="AG323">
        <v>98.295862775118906</v>
      </c>
      <c r="AH323">
        <v>99.178485829710368</v>
      </c>
      <c r="AI323">
        <v>99.606125943909049</v>
      </c>
      <c r="AJ323">
        <v>99.8116537786577</v>
      </c>
      <c r="AK323">
        <v>99.910048525825218</v>
      </c>
      <c r="AL323">
        <v>99.957066383266508</v>
      </c>
      <c r="AM323">
        <v>99.979513798669501</v>
      </c>
      <c r="AN323">
        <v>99.990226151032758</v>
      </c>
    </row>
    <row r="324" spans="17:40">
      <c r="Q324">
        <v>0.16870972815215196</v>
      </c>
      <c r="R324">
        <v>5.4388089362031993</v>
      </c>
      <c r="S324">
        <v>39.474759423022228</v>
      </c>
      <c r="T324">
        <v>16.870972815215197</v>
      </c>
      <c r="U324">
        <v>17.229089442147551</v>
      </c>
      <c r="V324">
        <v>17.933172047247638</v>
      </c>
      <c r="W324">
        <v>19.30027777317515</v>
      </c>
      <c r="X324">
        <v>21.891570874941056</v>
      </c>
      <c r="Y324">
        <v>26.58625176643341</v>
      </c>
      <c r="Z324">
        <v>34.434419318549658</v>
      </c>
      <c r="AA324">
        <v>45.943114089772067</v>
      </c>
      <c r="AB324">
        <v>59.945108507227296</v>
      </c>
      <c r="AC324">
        <v>73.57594528026361</v>
      </c>
      <c r="AD324">
        <v>84.250033274307199</v>
      </c>
      <c r="AE324">
        <v>91.271744366429147</v>
      </c>
      <c r="AF324">
        <v>95.376655459908434</v>
      </c>
      <c r="AG324">
        <v>97.612665508758155</v>
      </c>
      <c r="AH324">
        <v>98.783937239684775</v>
      </c>
      <c r="AI324">
        <v>99.38491871282649</v>
      </c>
      <c r="AJ324">
        <v>99.690012532870426</v>
      </c>
      <c r="AK324">
        <v>99.844057866701789</v>
      </c>
      <c r="AL324">
        <v>99.921623959190015</v>
      </c>
      <c r="AM324">
        <v>99.960626668961325</v>
      </c>
      <c r="AN324">
        <v>99.980224842336014</v>
      </c>
    </row>
    <row r="325" spans="17:40">
      <c r="Q325">
        <v>0.14063804452759379</v>
      </c>
      <c r="R325">
        <v>5.246162246747609</v>
      </c>
      <c r="S325">
        <v>38.764284674989767</v>
      </c>
      <c r="T325">
        <v>14.06380445275938</v>
      </c>
      <c r="U325">
        <v>14.501774030683823</v>
      </c>
      <c r="V325">
        <v>15.350501590391341</v>
      </c>
      <c r="W325">
        <v>16.971982953022852</v>
      </c>
      <c r="X325">
        <v>19.987230477118175</v>
      </c>
      <c r="Y325">
        <v>25.322589488201981</v>
      </c>
      <c r="Z325">
        <v>33.982960255279814</v>
      </c>
      <c r="AA325">
        <v>46.246827273147503</v>
      </c>
      <c r="AB325">
        <v>60.633837719860828</v>
      </c>
      <c r="AC325">
        <v>74.212393579837482</v>
      </c>
      <c r="AD325">
        <v>84.637328366268065</v>
      </c>
      <c r="AE325">
        <v>91.442903539669629</v>
      </c>
      <c r="AF325">
        <v>95.427713514836071</v>
      </c>
      <c r="AG325">
        <v>97.613791552905809</v>
      </c>
      <c r="AH325">
        <v>98.770380534970855</v>
      </c>
      <c r="AI325">
        <v>99.370574128979953</v>
      </c>
      <c r="AJ325">
        <v>99.678909800174409</v>
      </c>
      <c r="AK325">
        <v>99.836489620709287</v>
      </c>
      <c r="AL325">
        <v>99.916809531308715</v>
      </c>
      <c r="AM325">
        <v>99.957693884689817</v>
      </c>
      <c r="AN325">
        <v>99.978490434585524</v>
      </c>
    </row>
    <row r="326" spans="17:40">
      <c r="Q326">
        <v>0.15460391396611753</v>
      </c>
      <c r="R326">
        <v>6.1114826750975606</v>
      </c>
      <c r="S326">
        <v>38.789452490960834</v>
      </c>
      <c r="T326">
        <v>15.460391396611753</v>
      </c>
      <c r="U326">
        <v>15.684947464485507</v>
      </c>
      <c r="V326">
        <v>16.174464512381441</v>
      </c>
      <c r="W326">
        <v>17.230935740772008</v>
      </c>
      <c r="X326">
        <v>19.46248503808463</v>
      </c>
      <c r="Y326">
        <v>23.969149370686271</v>
      </c>
      <c r="Z326">
        <v>32.298005712798691</v>
      </c>
      <c r="AA326">
        <v>45.438427924790759</v>
      </c>
      <c r="AB326">
        <v>61.757120621458071</v>
      </c>
      <c r="AC326">
        <v>76.927997878422403</v>
      </c>
      <c r="AD326">
        <v>87.676145144458943</v>
      </c>
      <c r="AE326">
        <v>93.911672959752764</v>
      </c>
      <c r="AF326">
        <v>97.11778936044135</v>
      </c>
      <c r="AG326">
        <v>98.664241001778507</v>
      </c>
      <c r="AH326">
        <v>99.387156193115018</v>
      </c>
      <c r="AI326">
        <v>99.720141358828172</v>
      </c>
      <c r="AJ326">
        <v>99.872475242392483</v>
      </c>
      <c r="AK326">
        <v>99.941947079860284</v>
      </c>
      <c r="AL326">
        <v>99.973584466032108</v>
      </c>
      <c r="AM326">
        <v>99.987982716961412</v>
      </c>
      <c r="AN326">
        <v>99.994533454737009</v>
      </c>
    </row>
    <row r="327" spans="17:40">
      <c r="Q327">
        <v>0.15827263048620005</v>
      </c>
      <c r="R327">
        <v>5.9802889076060941</v>
      </c>
      <c r="S327">
        <v>38.137169938852431</v>
      </c>
      <c r="T327">
        <v>15.827263048620004</v>
      </c>
      <c r="U327">
        <v>16.080438500733308</v>
      </c>
      <c r="V327">
        <v>16.629688566046127</v>
      </c>
      <c r="W327">
        <v>17.807959653350181</v>
      </c>
      <c r="X327">
        <v>20.275885186194948</v>
      </c>
      <c r="Y327">
        <v>25.195579307719356</v>
      </c>
      <c r="Z327">
        <v>34.102469236326918</v>
      </c>
      <c r="AA327">
        <v>47.733552035058885</v>
      </c>
      <c r="AB327">
        <v>64.03044536525546</v>
      </c>
      <c r="AC327">
        <v>78.627110103393136</v>
      </c>
      <c r="AD327">
        <v>88.684691054264221</v>
      </c>
      <c r="AE327">
        <v>94.427920327643605</v>
      </c>
      <c r="AF327">
        <v>97.361364050919434</v>
      </c>
      <c r="AG327">
        <v>98.774497525141982</v>
      </c>
      <c r="AH327">
        <v>99.436041980516563</v>
      </c>
      <c r="AI327">
        <v>99.741584594549209</v>
      </c>
      <c r="AJ327">
        <v>99.881822934597182</v>
      </c>
      <c r="AK327">
        <v>99.946004781684522</v>
      </c>
      <c r="AL327">
        <v>99.975339731794847</v>
      </c>
      <c r="AM327">
        <v>99.988739485765649</v>
      </c>
      <c r="AN327">
        <v>99.994858602632618</v>
      </c>
    </row>
    <row r="328" spans="17:40">
      <c r="Q328">
        <v>0.16807956835880145</v>
      </c>
      <c r="R328">
        <v>6.3308764235569805</v>
      </c>
      <c r="S328">
        <v>39.073008802516149</v>
      </c>
      <c r="T328">
        <v>16.807956835880145</v>
      </c>
      <c r="U328">
        <v>16.992761437647648</v>
      </c>
      <c r="V328">
        <v>17.405257892414106</v>
      </c>
      <c r="W328">
        <v>18.317832407362072</v>
      </c>
      <c r="X328">
        <v>20.297644263827198</v>
      </c>
      <c r="Y328">
        <v>24.416355313181967</v>
      </c>
      <c r="Z328">
        <v>32.283570770210346</v>
      </c>
      <c r="AA328">
        <v>45.12478945111598</v>
      </c>
      <c r="AB328">
        <v>61.527071251506314</v>
      </c>
      <c r="AC328">
        <v>76.989781976808331</v>
      </c>
      <c r="AD328">
        <v>87.912142964987254</v>
      </c>
      <c r="AE328">
        <v>94.152454213242351</v>
      </c>
      <c r="AF328">
        <v>97.29359215415478</v>
      </c>
      <c r="AG328">
        <v>98.774091564970888</v>
      </c>
      <c r="AH328">
        <v>99.4502280706118</v>
      </c>
      <c r="AI328">
        <v>99.754563442066541</v>
      </c>
      <c r="AJ328">
        <v>99.890651431771516</v>
      </c>
      <c r="AK328">
        <v>99.95132647999408</v>
      </c>
      <c r="AL328">
        <v>99.97834307603479</v>
      </c>
      <c r="AM328">
        <v>99.990365645863477</v>
      </c>
      <c r="AN328">
        <v>99.995714380072314</v>
      </c>
    </row>
    <row r="329" spans="17:40">
      <c r="Q329">
        <v>0.20696462243388491</v>
      </c>
      <c r="R329">
        <v>7.2851558290827674</v>
      </c>
      <c r="S329">
        <v>39.557129815496012</v>
      </c>
      <c r="T329">
        <v>20.696462243388492</v>
      </c>
      <c r="U329">
        <v>20.778613901829917</v>
      </c>
      <c r="V329">
        <v>20.984180931032846</v>
      </c>
      <c r="W329">
        <v>21.495768202977398</v>
      </c>
      <c r="X329">
        <v>22.751825780941271</v>
      </c>
      <c r="Y329">
        <v>25.735909389183863</v>
      </c>
      <c r="Z329">
        <v>32.30347995280119</v>
      </c>
      <c r="AA329">
        <v>44.6062356334767</v>
      </c>
      <c r="AB329">
        <v>61.965447562577666</v>
      </c>
      <c r="AC329">
        <v>78.71619168988822</v>
      </c>
      <c r="AD329">
        <v>89.893927539365563</v>
      </c>
      <c r="AE329">
        <v>95.641915157922881</v>
      </c>
      <c r="AF329">
        <v>98.205365887651013</v>
      </c>
      <c r="AG329">
        <v>99.275544878338167</v>
      </c>
      <c r="AH329">
        <v>99.709939617703228</v>
      </c>
      <c r="AI329">
        <v>99.884247830424385</v>
      </c>
      <c r="AJ329">
        <v>99.953868784632462</v>
      </c>
      <c r="AK329">
        <v>99.981624836322396</v>
      </c>
      <c r="AL329">
        <v>99.992682274756561</v>
      </c>
      <c r="AM329">
        <v>99.997086033458729</v>
      </c>
      <c r="AN329">
        <v>99.998839678022662</v>
      </c>
    </row>
    <row r="330" spans="17:40">
      <c r="Q330">
        <v>0.15044966287207778</v>
      </c>
      <c r="R330">
        <v>5.7313835158440094</v>
      </c>
      <c r="S330">
        <v>38.820820200587271</v>
      </c>
      <c r="T330">
        <v>15.044966287207778</v>
      </c>
      <c r="U330">
        <v>15.345730932747692</v>
      </c>
      <c r="V330">
        <v>15.968132993029485</v>
      </c>
      <c r="W330">
        <v>17.241126155204554</v>
      </c>
      <c r="X330">
        <v>19.783475580061449</v>
      </c>
      <c r="Y330">
        <v>24.627674037579165</v>
      </c>
      <c r="Z330">
        <v>33.082196881247462</v>
      </c>
      <c r="AA330">
        <v>45.801274071243121</v>
      </c>
      <c r="AB330">
        <v>61.22158989546169</v>
      </c>
      <c r="AC330">
        <v>75.691204676864658</v>
      </c>
      <c r="AD330">
        <v>86.348357835401671</v>
      </c>
      <c r="AE330">
        <v>92.879409521460659</v>
      </c>
      <c r="AF330">
        <v>96.441293370372193</v>
      </c>
      <c r="AG330">
        <v>98.261105016092358</v>
      </c>
      <c r="AH330">
        <v>99.159893939375991</v>
      </c>
      <c r="AI330">
        <v>99.596368409909999</v>
      </c>
      <c r="AJ330">
        <v>99.806593636555689</v>
      </c>
      <c r="AK330">
        <v>99.907445792675787</v>
      </c>
      <c r="AL330">
        <v>99.955735753083985</v>
      </c>
      <c r="AM330">
        <v>99.978836792343543</v>
      </c>
      <c r="AN330">
        <v>99.989883076922339</v>
      </c>
    </row>
    <row r="331" spans="17:40">
      <c r="Q331">
        <v>0.18204896337384499</v>
      </c>
      <c r="R331">
        <v>6.2913869943420178</v>
      </c>
      <c r="S331">
        <v>39.211841427546936</v>
      </c>
      <c r="T331">
        <v>18.204896337384501</v>
      </c>
      <c r="U331">
        <v>18.391239131620271</v>
      </c>
      <c r="V331">
        <v>18.803835204534668</v>
      </c>
      <c r="W331">
        <v>19.709271669928281</v>
      </c>
      <c r="X331">
        <v>21.657869086529807</v>
      </c>
      <c r="Y331">
        <v>25.680970954683463</v>
      </c>
      <c r="Z331">
        <v>33.318853647422124</v>
      </c>
      <c r="AA331">
        <v>45.753861471331525</v>
      </c>
      <c r="AB331">
        <v>61.689386830950909</v>
      </c>
      <c r="AC331">
        <v>76.854979860440537</v>
      </c>
      <c r="AD331">
        <v>87.708219177657099</v>
      </c>
      <c r="AE331">
        <v>93.992106006459721</v>
      </c>
      <c r="AF331">
        <v>97.192961933927961</v>
      </c>
      <c r="AG331">
        <v>98.717287076833827</v>
      </c>
      <c r="AH331">
        <v>99.419914867391839</v>
      </c>
      <c r="AI331">
        <v>99.73891208675424</v>
      </c>
      <c r="AJ331">
        <v>99.882740914791967</v>
      </c>
      <c r="AK331">
        <v>99.947387954252946</v>
      </c>
      <c r="AL331">
        <v>99.976404197070096</v>
      </c>
      <c r="AM331">
        <v>99.989419663623096</v>
      </c>
      <c r="AN331">
        <v>99.99525620260053</v>
      </c>
    </row>
    <row r="332" spans="17:40">
      <c r="Q332">
        <v>0.17798305572004228</v>
      </c>
      <c r="R332">
        <v>5.6400823250367651</v>
      </c>
      <c r="S332">
        <v>39.895829303213368</v>
      </c>
      <c r="T332">
        <v>17.798305572004228</v>
      </c>
      <c r="U332">
        <v>18.098362870712247</v>
      </c>
      <c r="V332">
        <v>18.700083726737564</v>
      </c>
      <c r="W332">
        <v>19.893391224573108</v>
      </c>
      <c r="X332">
        <v>22.208523588192406</v>
      </c>
      <c r="Y332">
        <v>26.514678214636984</v>
      </c>
      <c r="Z332">
        <v>33.930206515482382</v>
      </c>
      <c r="AA332">
        <v>45.152462504259105</v>
      </c>
      <c r="AB332">
        <v>59.202856886270716</v>
      </c>
      <c r="AC332">
        <v>73.149407249200394</v>
      </c>
      <c r="AD332">
        <v>84.141504643964396</v>
      </c>
      <c r="AE332">
        <v>91.334428302818779</v>
      </c>
      <c r="AF332">
        <v>95.485870654508162</v>
      </c>
      <c r="AG332">
        <v>97.710152696020899</v>
      </c>
      <c r="AH332">
        <v>98.854545660631459</v>
      </c>
      <c r="AI332">
        <v>99.431064320031837</v>
      </c>
      <c r="AJ332">
        <v>99.71841972028038</v>
      </c>
      <c r="AK332">
        <v>99.860885430830194</v>
      </c>
      <c r="AL332">
        <v>99.931330735294154</v>
      </c>
      <c r="AM332">
        <v>99.96611838465364</v>
      </c>
      <c r="AN332">
        <v>99.983286285711159</v>
      </c>
    </row>
    <row r="333" spans="17:40">
      <c r="Q333">
        <v>0.18594003954060079</v>
      </c>
      <c r="R333">
        <v>7.0166518877604958</v>
      </c>
      <c r="S333">
        <v>39.383798253720173</v>
      </c>
      <c r="T333">
        <v>18.594003954060078</v>
      </c>
      <c r="U333">
        <v>18.698880097721155</v>
      </c>
      <c r="V333">
        <v>18.95334438171102</v>
      </c>
      <c r="W333">
        <v>19.566875600523939</v>
      </c>
      <c r="X333">
        <v>21.023906085719624</v>
      </c>
      <c r="Y333">
        <v>24.363079387402852</v>
      </c>
      <c r="Z333">
        <v>31.428800275762935</v>
      </c>
      <c r="AA333">
        <v>44.144970783340426</v>
      </c>
      <c r="AB333">
        <v>61.530903697229824</v>
      </c>
      <c r="AC333">
        <v>78.125034598064261</v>
      </c>
      <c r="AD333">
        <v>89.335887649549051</v>
      </c>
      <c r="AE333">
        <v>95.258288704868036</v>
      </c>
      <c r="AF333">
        <v>97.985214550921086</v>
      </c>
      <c r="AG333">
        <v>99.161049064521507</v>
      </c>
      <c r="AH333">
        <v>99.653654110555166</v>
      </c>
      <c r="AI333">
        <v>99.857528314151452</v>
      </c>
      <c r="AJ333">
        <v>99.941479885371024</v>
      </c>
      <c r="AK333">
        <v>99.975977526795219</v>
      </c>
      <c r="AL333">
        <v>99.990141251059015</v>
      </c>
      <c r="AM333">
        <v>99.995954414592774</v>
      </c>
      <c r="AN333">
        <v>99.998339944266164</v>
      </c>
    </row>
    <row r="334" spans="17:40">
      <c r="Q334">
        <v>0.16280164563316105</v>
      </c>
      <c r="R334">
        <v>6.4896040769810375</v>
      </c>
      <c r="S334">
        <v>39.166013415502711</v>
      </c>
      <c r="T334">
        <v>16.280164563316106</v>
      </c>
      <c r="U334">
        <v>16.444135773779578</v>
      </c>
      <c r="V334">
        <v>16.817192144993793</v>
      </c>
      <c r="W334">
        <v>17.659004485660212</v>
      </c>
      <c r="X334">
        <v>19.523882281508801</v>
      </c>
      <c r="Y334">
        <v>23.491637055550857</v>
      </c>
      <c r="Z334">
        <v>31.252923123303809</v>
      </c>
      <c r="AA334">
        <v>44.211834286440364</v>
      </c>
      <c r="AB334">
        <v>61.03183149104472</v>
      </c>
      <c r="AC334">
        <v>76.947036741520407</v>
      </c>
      <c r="AD334">
        <v>88.087547203179227</v>
      </c>
      <c r="AE334">
        <v>94.345102655516925</v>
      </c>
      <c r="AF334">
        <v>97.432897289426151</v>
      </c>
      <c r="AG334">
        <v>98.859233766704264</v>
      </c>
      <c r="AH334">
        <v>99.497962563025297</v>
      </c>
      <c r="AI334">
        <v>99.780010645878662</v>
      </c>
      <c r="AJ334">
        <v>99.903785101278018</v>
      </c>
      <c r="AK334">
        <v>99.95795431002891</v>
      </c>
      <c r="AL334">
        <v>99.981632818234829</v>
      </c>
      <c r="AM334">
        <v>99.991977781878276</v>
      </c>
      <c r="AN334">
        <v>99.996496386238604</v>
      </c>
    </row>
    <row r="335" spans="17:40">
      <c r="Q335">
        <v>0.1910556941509868</v>
      </c>
      <c r="R335">
        <v>6.4716874596010943</v>
      </c>
      <c r="S335">
        <v>39.344737714980234</v>
      </c>
      <c r="T335">
        <v>19.105569415098682</v>
      </c>
      <c r="U335">
        <v>19.265148785177651</v>
      </c>
      <c r="V335">
        <v>19.626019805154094</v>
      </c>
      <c r="W335">
        <v>20.435467666213661</v>
      </c>
      <c r="X335">
        <v>22.218375210680726</v>
      </c>
      <c r="Y335">
        <v>25.992890245400147</v>
      </c>
      <c r="Z335">
        <v>33.353898525115987</v>
      </c>
      <c r="AA335">
        <v>45.656336459813204</v>
      </c>
      <c r="AB335">
        <v>61.73360824428736</v>
      </c>
      <c r="AC335">
        <v>77.131887009883243</v>
      </c>
      <c r="AD335">
        <v>88.063839319013894</v>
      </c>
      <c r="AE335">
        <v>94.283563940164896</v>
      </c>
      <c r="AF335">
        <v>97.384979644010954</v>
      </c>
      <c r="AG335">
        <v>98.829888252472969</v>
      </c>
      <c r="AH335">
        <v>99.481701819935253</v>
      </c>
      <c r="AI335">
        <v>99.771460288851756</v>
      </c>
      <c r="AJ335">
        <v>99.899429497186929</v>
      </c>
      <c r="AK335">
        <v>99.955782462256437</v>
      </c>
      <c r="AL335">
        <v>99.98056658830501</v>
      </c>
      <c r="AM335">
        <v>99.99146056672808</v>
      </c>
      <c r="AN335">
        <v>99.996247883578263</v>
      </c>
    </row>
    <row r="336" spans="17:40">
      <c r="Q336">
        <v>0.17285537584989966</v>
      </c>
      <c r="R336">
        <v>6.0790528565029005</v>
      </c>
      <c r="S336">
        <v>39.013677184499571</v>
      </c>
      <c r="T336">
        <v>17.285537584989967</v>
      </c>
      <c r="U336">
        <v>17.508894499717968</v>
      </c>
      <c r="V336">
        <v>17.991544342136692</v>
      </c>
      <c r="W336">
        <v>19.024153861432854</v>
      </c>
      <c r="X336">
        <v>21.187025733946953</v>
      </c>
      <c r="Y336">
        <v>25.522682640425121</v>
      </c>
      <c r="Z336">
        <v>33.496352344048695</v>
      </c>
      <c r="AA336">
        <v>46.078429265950618</v>
      </c>
      <c r="AB336">
        <v>61.821291300428271</v>
      </c>
      <c r="AC336">
        <v>76.667969072815652</v>
      </c>
      <c r="AD336">
        <v>87.371344360033333</v>
      </c>
      <c r="AE336">
        <v>93.685118192794093</v>
      </c>
      <c r="AF336">
        <v>96.978021051737599</v>
      </c>
      <c r="AG336">
        <v>98.585546664865447</v>
      </c>
      <c r="AH336">
        <v>99.344969436825679</v>
      </c>
      <c r="AI336">
        <v>99.698166849382318</v>
      </c>
      <c r="AJ336">
        <v>99.861238854303011</v>
      </c>
      <c r="AK336">
        <v>99.936275585937523</v>
      </c>
      <c r="AL336">
        <v>99.970749657276215</v>
      </c>
      <c r="AM336">
        <v>99.986576730630489</v>
      </c>
      <c r="AN336">
        <v>99.993840566416239</v>
      </c>
    </row>
    <row r="337" spans="17:40">
      <c r="Q337">
        <v>0.15679877129175576</v>
      </c>
      <c r="R337">
        <v>5.8917437883669681</v>
      </c>
      <c r="S337">
        <v>39.552626805681349</v>
      </c>
      <c r="T337">
        <v>15.679877129175576</v>
      </c>
      <c r="U337">
        <v>15.937398746734821</v>
      </c>
      <c r="V337">
        <v>16.474631571392649</v>
      </c>
      <c r="W337">
        <v>17.583891938453725</v>
      </c>
      <c r="X337">
        <v>19.826270144568706</v>
      </c>
      <c r="Y337">
        <v>24.171293249582206</v>
      </c>
      <c r="Z337">
        <v>31.939436431006996</v>
      </c>
      <c r="AA337">
        <v>44.01750524931424</v>
      </c>
      <c r="AB337">
        <v>59.247963094746659</v>
      </c>
      <c r="AC337">
        <v>74.09209241561642</v>
      </c>
      <c r="AD337">
        <v>85.338964163434611</v>
      </c>
      <c r="AE337">
        <v>92.341074312986549</v>
      </c>
      <c r="AF337">
        <v>96.181673667893136</v>
      </c>
      <c r="AG337">
        <v>98.142900883991103</v>
      </c>
      <c r="AH337">
        <v>99.107903385584748</v>
      </c>
      <c r="AI337">
        <v>99.574045450776211</v>
      </c>
      <c r="AJ337">
        <v>99.797207410047946</v>
      </c>
      <c r="AK337">
        <v>99.903586518876054</v>
      </c>
      <c r="AL337">
        <v>99.954192537989456</v>
      </c>
      <c r="AM337">
        <v>99.978243044151256</v>
      </c>
      <c r="AN337">
        <v>99.989667744361071</v>
      </c>
    </row>
    <row r="338" spans="17:40">
      <c r="Q338">
        <v>0.15072313034371979</v>
      </c>
      <c r="R338">
        <v>6.067231218857791</v>
      </c>
      <c r="S338">
        <v>38.32996331268658</v>
      </c>
      <c r="T338">
        <v>15.072313034371978</v>
      </c>
      <c r="U338">
        <v>15.309688309271163</v>
      </c>
      <c r="V338">
        <v>15.828812121756334</v>
      </c>
      <c r="W338">
        <v>16.952090078073507</v>
      </c>
      <c r="X338">
        <v>19.327670234974942</v>
      </c>
      <c r="Y338">
        <v>24.117332396889363</v>
      </c>
      <c r="Z338">
        <v>32.907113662448737</v>
      </c>
      <c r="AA338">
        <v>46.564977641097926</v>
      </c>
      <c r="AB338">
        <v>63.127598002230123</v>
      </c>
      <c r="AC338">
        <v>78.103624377424381</v>
      </c>
      <c r="AD338">
        <v>88.452641747723561</v>
      </c>
      <c r="AE338">
        <v>94.347602292305552</v>
      </c>
      <c r="AF338">
        <v>97.341886739871669</v>
      </c>
      <c r="AG338">
        <v>98.774448293786989</v>
      </c>
      <c r="AH338">
        <v>99.440187203973437</v>
      </c>
      <c r="AI338">
        <v>99.745383786702973</v>
      </c>
      <c r="AJ338">
        <v>99.884421876745705</v>
      </c>
      <c r="AK338">
        <v>99.947582430422273</v>
      </c>
      <c r="AL338">
        <v>99.976236969455172</v>
      </c>
      <c r="AM338">
        <v>99.989229228461625</v>
      </c>
      <c r="AN338">
        <v>99.995118474605832</v>
      </c>
    </row>
    <row r="339" spans="17:40">
      <c r="Q339">
        <v>0.19799441705530144</v>
      </c>
      <c r="R339">
        <v>6.5862109425130875</v>
      </c>
      <c r="S339">
        <v>39.419929039849606</v>
      </c>
      <c r="T339">
        <v>19.799441705530143</v>
      </c>
      <c r="U339">
        <v>19.943815303634821</v>
      </c>
      <c r="V339">
        <v>20.274726996809747</v>
      </c>
      <c r="W339">
        <v>21.027388038657289</v>
      </c>
      <c r="X339">
        <v>22.709804610285655</v>
      </c>
      <c r="Y339">
        <v>26.328581254855838</v>
      </c>
      <c r="Z339">
        <v>33.506854136048176</v>
      </c>
      <c r="AA339">
        <v>45.704831561939386</v>
      </c>
      <c r="AB339">
        <v>61.843956671512721</v>
      </c>
      <c r="AC339">
        <v>77.360422965711962</v>
      </c>
      <c r="AD339">
        <v>88.315889215232104</v>
      </c>
      <c r="AE339">
        <v>94.477565244367199</v>
      </c>
      <c r="AF339">
        <v>97.507848871008605</v>
      </c>
      <c r="AG339">
        <v>98.899808558467953</v>
      </c>
      <c r="AH339">
        <v>99.51911102708884</v>
      </c>
      <c r="AI339">
        <v>99.79072649735734</v>
      </c>
      <c r="AJ339">
        <v>99.90910293354338</v>
      </c>
      <c r="AK339">
        <v>99.960552216883443</v>
      </c>
      <c r="AL339">
        <v>99.982886544496267</v>
      </c>
      <c r="AM339">
        <v>99.992576915405451</v>
      </c>
      <c r="AN339">
        <v>99.99678040360655</v>
      </c>
    </row>
    <row r="340" spans="17:40">
      <c r="Q340">
        <v>0.18613230895409416</v>
      </c>
      <c r="R340">
        <v>6.5086560320782363</v>
      </c>
      <c r="S340">
        <v>39.719158561137412</v>
      </c>
      <c r="T340">
        <v>18.613230895409416</v>
      </c>
      <c r="U340">
        <v>18.767104580930308</v>
      </c>
      <c r="V340">
        <v>19.114093727868379</v>
      </c>
      <c r="W340">
        <v>19.890520240753975</v>
      </c>
      <c r="X340">
        <v>21.598121464598055</v>
      </c>
      <c r="Y340">
        <v>25.215123986699815</v>
      </c>
      <c r="Z340">
        <v>32.301643038482467</v>
      </c>
      <c r="AA340">
        <v>44.281487565198304</v>
      </c>
      <c r="AB340">
        <v>60.244182904171296</v>
      </c>
      <c r="AC340">
        <v>75.906130205656211</v>
      </c>
      <c r="AD340">
        <v>87.278014860928394</v>
      </c>
      <c r="AE340">
        <v>93.856853591261313</v>
      </c>
      <c r="AF340">
        <v>97.17341799058174</v>
      </c>
      <c r="AG340">
        <v>98.729616348178226</v>
      </c>
      <c r="AH340">
        <v>99.435187018666298</v>
      </c>
      <c r="AI340">
        <v>99.750104428487461</v>
      </c>
      <c r="AJ340">
        <v>99.889675648097381</v>
      </c>
      <c r="AK340">
        <v>99.951340484369595</v>
      </c>
      <c r="AL340">
        <v>99.978547380962212</v>
      </c>
      <c r="AM340">
        <v>99.990543906341202</v>
      </c>
      <c r="AN340">
        <v>99.995832194370337</v>
      </c>
    </row>
    <row r="341" spans="17:40">
      <c r="Q341">
        <v>0.17337852445760005</v>
      </c>
      <c r="R341">
        <v>5.7188815172335605</v>
      </c>
      <c r="S341">
        <v>39.466009748403287</v>
      </c>
      <c r="T341">
        <v>17.337852445760007</v>
      </c>
      <c r="U341">
        <v>17.626510201330746</v>
      </c>
      <c r="V341">
        <v>18.21590442891133</v>
      </c>
      <c r="W341">
        <v>19.405999354635391</v>
      </c>
      <c r="X341">
        <v>21.755770375681546</v>
      </c>
      <c r="Y341">
        <v>26.196557209387439</v>
      </c>
      <c r="Z341">
        <v>33.934775859151387</v>
      </c>
      <c r="AA341">
        <v>45.687190834719438</v>
      </c>
      <c r="AB341">
        <v>60.272261191431909</v>
      </c>
      <c r="AC341">
        <v>74.438468848298854</v>
      </c>
      <c r="AD341">
        <v>85.274788025378427</v>
      </c>
      <c r="AE341">
        <v>92.146109285078239</v>
      </c>
      <c r="AF341">
        <v>95.999095069702619</v>
      </c>
      <c r="AG341">
        <v>98.011922032902973</v>
      </c>
      <c r="AH341">
        <v>99.024622967737557</v>
      </c>
      <c r="AI341">
        <v>99.524497538631934</v>
      </c>
      <c r="AJ341">
        <v>99.768911860893823</v>
      </c>
      <c r="AK341">
        <v>99.887864951932329</v>
      </c>
      <c r="AL341">
        <v>99.945626952590743</v>
      </c>
      <c r="AM341">
        <v>99.973644577371459</v>
      </c>
      <c r="AN341">
        <v>99.987227360576014</v>
      </c>
    </row>
    <row r="342" spans="17:40">
      <c r="Q342">
        <v>0.1612347847836374</v>
      </c>
      <c r="R342">
        <v>5.7955970441154365</v>
      </c>
      <c r="S342">
        <v>39.062559723944148</v>
      </c>
      <c r="T342">
        <v>16.12347847836374</v>
      </c>
      <c r="U342">
        <v>16.403906170794837</v>
      </c>
      <c r="V342">
        <v>16.986684265987261</v>
      </c>
      <c r="W342">
        <v>18.184330886148569</v>
      </c>
      <c r="X342">
        <v>20.589974235431647</v>
      </c>
      <c r="Y342">
        <v>25.207684752817162</v>
      </c>
      <c r="Z342">
        <v>33.346301391145829</v>
      </c>
      <c r="AA342">
        <v>45.743425696750236</v>
      </c>
      <c r="AB342">
        <v>60.981806757095967</v>
      </c>
      <c r="AC342">
        <v>75.456260124665135</v>
      </c>
      <c r="AD342">
        <v>86.203249208173617</v>
      </c>
      <c r="AE342">
        <v>92.812077164309699</v>
      </c>
      <c r="AF342">
        <v>96.416476310319638</v>
      </c>
      <c r="AG342">
        <v>98.254444736823103</v>
      </c>
      <c r="AH342">
        <v>99.159565583268702</v>
      </c>
      <c r="AI342">
        <v>99.597647168725629</v>
      </c>
      <c r="AJ342">
        <v>99.807902693535695</v>
      </c>
      <c r="AK342">
        <v>99.908406220921378</v>
      </c>
      <c r="AL342">
        <v>99.956354576265113</v>
      </c>
      <c r="AM342">
        <v>99.979208694474949</v>
      </c>
      <c r="AN342">
        <v>99.990097086067252</v>
      </c>
    </row>
    <row r="343" spans="17:40">
      <c r="Q343">
        <v>0.15538062459323471</v>
      </c>
      <c r="R343">
        <v>5.786064260893375</v>
      </c>
      <c r="S343">
        <v>38.630274861979267</v>
      </c>
      <c r="T343">
        <v>15.53806245932347</v>
      </c>
      <c r="U343">
        <v>15.826998703382126</v>
      </c>
      <c r="V343">
        <v>16.431542440523636</v>
      </c>
      <c r="W343">
        <v>17.681787655321052</v>
      </c>
      <c r="X343">
        <v>20.206233942355379</v>
      </c>
      <c r="Y343">
        <v>25.065770010097044</v>
      </c>
      <c r="Z343">
        <v>33.615229550814668</v>
      </c>
      <c r="AA343">
        <v>46.518656749990214</v>
      </c>
      <c r="AB343">
        <v>62.097846349383545</v>
      </c>
      <c r="AC343">
        <v>76.545824650735341</v>
      </c>
      <c r="AD343">
        <v>87.013892693668168</v>
      </c>
      <c r="AE343">
        <v>93.319296641643774</v>
      </c>
      <c r="AF343">
        <v>96.703788040601552</v>
      </c>
      <c r="AG343">
        <v>98.408634973513927</v>
      </c>
      <c r="AH343">
        <v>99.239941910323083</v>
      </c>
      <c r="AI343">
        <v>99.638872139690889</v>
      </c>
      <c r="AJ343">
        <v>99.828843454839173</v>
      </c>
      <c r="AK343">
        <v>99.918976337603297</v>
      </c>
      <c r="AL343">
        <v>99.961665791887938</v>
      </c>
      <c r="AM343">
        <v>99.981867999110662</v>
      </c>
      <c r="AN343">
        <v>99.991424679301517</v>
      </c>
    </row>
    <row r="344" spans="17:40">
      <c r="Q344">
        <v>0.18154084791449396</v>
      </c>
      <c r="R344">
        <v>6.3467197060824025</v>
      </c>
      <c r="S344">
        <v>38.99548787587014</v>
      </c>
      <c r="T344">
        <v>18.154084791449396</v>
      </c>
      <c r="U344">
        <v>18.33421593320967</v>
      </c>
      <c r="V344">
        <v>18.737767501395304</v>
      </c>
      <c r="W344">
        <v>19.633855242478891</v>
      </c>
      <c r="X344">
        <v>21.584955899097054</v>
      </c>
      <c r="Y344">
        <v>25.657468020158131</v>
      </c>
      <c r="Z344">
        <v>33.455638966389486</v>
      </c>
      <c r="AA344">
        <v>46.191416395371121</v>
      </c>
      <c r="AB344">
        <v>62.420231159696336</v>
      </c>
      <c r="AC344">
        <v>77.638279416064833</v>
      </c>
      <c r="AD344">
        <v>88.315182283784139</v>
      </c>
      <c r="AE344">
        <v>94.375144677620924</v>
      </c>
      <c r="AF344">
        <v>97.408160220543209</v>
      </c>
      <c r="AG344">
        <v>98.830763996060838</v>
      </c>
      <c r="AH344">
        <v>99.477668730159991</v>
      </c>
      <c r="AI344">
        <v>99.767688426418772</v>
      </c>
      <c r="AJ344">
        <v>99.896881146288052</v>
      </c>
      <c r="AK344">
        <v>99.954267617469796</v>
      </c>
      <c r="AL344">
        <v>99.97972596296853</v>
      </c>
      <c r="AM344">
        <v>99.991013687049872</v>
      </c>
      <c r="AN344">
        <v>99.996017190386297</v>
      </c>
    </row>
    <row r="345" spans="17:40">
      <c r="Q345">
        <v>0.17097612712227964</v>
      </c>
      <c r="R345">
        <v>6.3588558089589933</v>
      </c>
      <c r="S345">
        <v>38.634247002957643</v>
      </c>
      <c r="T345">
        <v>17.097612712227964</v>
      </c>
      <c r="U345">
        <v>17.280847824666761</v>
      </c>
      <c r="V345">
        <v>17.695107340733511</v>
      </c>
      <c r="W345">
        <v>18.623159576200582</v>
      </c>
      <c r="X345">
        <v>20.660398483265997</v>
      </c>
      <c r="Y345">
        <v>24.93954828397321</v>
      </c>
      <c r="Z345">
        <v>33.15011809567833</v>
      </c>
      <c r="AA345">
        <v>46.481403314990509</v>
      </c>
      <c r="AB345">
        <v>63.195356188336717</v>
      </c>
      <c r="AC345">
        <v>78.49166055082361</v>
      </c>
      <c r="AD345">
        <v>88.94985921116384</v>
      </c>
      <c r="AE345">
        <v>94.756192265441413</v>
      </c>
      <c r="AF345">
        <v>97.612732652161768</v>
      </c>
      <c r="AG345">
        <v>98.934496226743079</v>
      </c>
      <c r="AH345">
        <v>99.528712064059306</v>
      </c>
      <c r="AI345">
        <v>99.792381678663872</v>
      </c>
      <c r="AJ345">
        <v>99.90870018746044</v>
      </c>
      <c r="AK345">
        <v>99.959882618373584</v>
      </c>
      <c r="AL345">
        <v>99.982378410302246</v>
      </c>
      <c r="AM345">
        <v>99.992260879744521</v>
      </c>
      <c r="AN345">
        <v>99.996601329071581</v>
      </c>
    </row>
    <row r="346" spans="17:40">
      <c r="Q346">
        <v>0.17430402768482631</v>
      </c>
      <c r="R346">
        <v>5.9606318056814711</v>
      </c>
      <c r="S346">
        <v>39.357248034559731</v>
      </c>
      <c r="T346">
        <v>17.430402768482629</v>
      </c>
      <c r="U346">
        <v>17.671394097610456</v>
      </c>
      <c r="V346">
        <v>18.180614352400667</v>
      </c>
      <c r="W346">
        <v>19.24571025762862</v>
      </c>
      <c r="X346">
        <v>21.426807872863947</v>
      </c>
      <c r="Y346">
        <v>25.705717358568812</v>
      </c>
      <c r="Z346">
        <v>33.435536670832498</v>
      </c>
      <c r="AA346">
        <v>45.522092703106978</v>
      </c>
      <c r="AB346">
        <v>60.727975272963938</v>
      </c>
      <c r="AC346">
        <v>75.381053863659702</v>
      </c>
      <c r="AD346">
        <v>86.289558650235605</v>
      </c>
      <c r="AE346">
        <v>92.950394945995356</v>
      </c>
      <c r="AF346">
        <v>96.537464364389677</v>
      </c>
      <c r="AG346">
        <v>98.33933823203958</v>
      </c>
      <c r="AH346">
        <v>99.212837682015191</v>
      </c>
      <c r="AI346">
        <v>99.628982299958054</v>
      </c>
      <c r="AJ346">
        <v>99.825594054133731</v>
      </c>
      <c r="AK346">
        <v>99.91811973539258</v>
      </c>
      <c r="AL346">
        <v>99.961581606050814</v>
      </c>
      <c r="AM346">
        <v>99.981979034924436</v>
      </c>
      <c r="AN346">
        <v>99.991547989103651</v>
      </c>
    </row>
    <row r="347" spans="17:40">
      <c r="Q347">
        <v>0.15241225014316423</v>
      </c>
      <c r="R347">
        <v>5.5510384511325697</v>
      </c>
      <c r="S347">
        <v>38.744841982744944</v>
      </c>
      <c r="T347">
        <v>15.241225014316424</v>
      </c>
      <c r="U347">
        <v>15.58577513836136</v>
      </c>
      <c r="V347">
        <v>16.282393685892799</v>
      </c>
      <c r="W347">
        <v>17.673088110113497</v>
      </c>
      <c r="X347">
        <v>20.380442826781973</v>
      </c>
      <c r="Y347">
        <v>25.402028160581391</v>
      </c>
      <c r="Z347">
        <v>33.93156763393791</v>
      </c>
      <c r="AA347">
        <v>46.46212021443386</v>
      </c>
      <c r="AB347">
        <v>61.434371963269307</v>
      </c>
      <c r="AC347">
        <v>75.474155558491589</v>
      </c>
      <c r="AD347">
        <v>85.94665305792752</v>
      </c>
      <c r="AE347">
        <v>92.501086290715961</v>
      </c>
      <c r="AF347">
        <v>96.163645261784822</v>
      </c>
      <c r="AG347">
        <v>98.08159464088115</v>
      </c>
      <c r="AH347">
        <v>99.051871943236861</v>
      </c>
      <c r="AI347">
        <v>99.5341579564287</v>
      </c>
      <c r="AJ347">
        <v>99.771784056956434</v>
      </c>
      <c r="AK347">
        <v>99.888356959001356</v>
      </c>
      <c r="AL347">
        <v>99.945422616822313</v>
      </c>
      <c r="AM347">
        <v>99.973328667409447</v>
      </c>
      <c r="AN347">
        <v>99.986968216550224</v>
      </c>
    </row>
    <row r="348" spans="17:40">
      <c r="Q348">
        <v>0.19393441535045336</v>
      </c>
      <c r="R348">
        <v>6.6518316749576964</v>
      </c>
      <c r="S348">
        <v>39.404588554895035</v>
      </c>
      <c r="T348">
        <v>19.393441535045337</v>
      </c>
      <c r="U348">
        <v>19.53141503779603</v>
      </c>
      <c r="V348">
        <v>19.850487494918063</v>
      </c>
      <c r="W348">
        <v>20.582873843435305</v>
      </c>
      <c r="X348">
        <v>22.23553442232031</v>
      </c>
      <c r="Y348">
        <v>25.825476066576154</v>
      </c>
      <c r="Z348">
        <v>33.017194138891334</v>
      </c>
      <c r="AA348">
        <v>45.342339405534496</v>
      </c>
      <c r="AB348">
        <v>61.722955410102422</v>
      </c>
      <c r="AC348">
        <v>77.444490570972519</v>
      </c>
      <c r="AD348">
        <v>88.464164298934705</v>
      </c>
      <c r="AE348">
        <v>94.59999506852985</v>
      </c>
      <c r="AF348">
        <v>97.586105046195399</v>
      </c>
      <c r="AG348">
        <v>98.944099174876939</v>
      </c>
      <c r="AH348">
        <v>99.542584510332603</v>
      </c>
      <c r="AI348">
        <v>99.802688213084039</v>
      </c>
      <c r="AJ348">
        <v>99.915043710242884</v>
      </c>
      <c r="AK348">
        <v>99.963449520574315</v>
      </c>
      <c r="AL348">
        <v>99.984280378624433</v>
      </c>
      <c r="AM348">
        <v>99.993240303777469</v>
      </c>
      <c r="AN348">
        <v>99.997093403188344</v>
      </c>
    </row>
    <row r="349" spans="17:40">
      <c r="Q349">
        <v>0.1821753858745595</v>
      </c>
      <c r="R349">
        <v>7.5823488402749755</v>
      </c>
      <c r="S349">
        <v>39.690389525226905</v>
      </c>
      <c r="T349">
        <v>18.217538587455952</v>
      </c>
      <c r="U349">
        <v>18.284134317768689</v>
      </c>
      <c r="V349">
        <v>18.456720819202861</v>
      </c>
      <c r="W349">
        <v>18.901908886902394</v>
      </c>
      <c r="X349">
        <v>20.036603570668674</v>
      </c>
      <c r="Y349">
        <v>22.842545781966194</v>
      </c>
      <c r="Z349">
        <v>29.291530820825685</v>
      </c>
      <c r="AA349">
        <v>41.91096984753451</v>
      </c>
      <c r="AB349">
        <v>60.318315247314459</v>
      </c>
      <c r="AC349">
        <v>78.240215828275524</v>
      </c>
      <c r="AD349">
        <v>89.990380765966535</v>
      </c>
      <c r="AE349">
        <v>95.835451370746654</v>
      </c>
      <c r="AF349">
        <v>98.345934602981856</v>
      </c>
      <c r="AG349">
        <v>99.355599901270494</v>
      </c>
      <c r="AH349">
        <v>99.750866222301525</v>
      </c>
      <c r="AI349">
        <v>99.903968325853711</v>
      </c>
      <c r="AJ349">
        <v>99.963026056878263</v>
      </c>
      <c r="AK349">
        <v>99.985770682077657</v>
      </c>
      <c r="AL349">
        <v>99.994524823699749</v>
      </c>
      <c r="AM349">
        <v>99.997893392899783</v>
      </c>
      <c r="AN349">
        <v>99.999189490744499</v>
      </c>
    </row>
    <row r="350" spans="17:40">
      <c r="Q350">
        <v>0.18708899130210443</v>
      </c>
      <c r="R350">
        <v>6.239899217133595</v>
      </c>
      <c r="S350">
        <v>39.616112061982605</v>
      </c>
      <c r="T350">
        <v>18.708899130210444</v>
      </c>
      <c r="U350">
        <v>18.898734269679149</v>
      </c>
      <c r="V350">
        <v>19.312890768065543</v>
      </c>
      <c r="W350">
        <v>20.208503341976382</v>
      </c>
      <c r="X350">
        <v>22.108841599574795</v>
      </c>
      <c r="Y350">
        <v>25.983467345387258</v>
      </c>
      <c r="Z350">
        <v>33.278604196393736</v>
      </c>
      <c r="AA350">
        <v>45.159132335024744</v>
      </c>
      <c r="AB350">
        <v>60.585236821315782</v>
      </c>
      <c r="AC350">
        <v>75.643900073137928</v>
      </c>
      <c r="AD350">
        <v>86.761249005401638</v>
      </c>
      <c r="AE350">
        <v>93.391447702889636</v>
      </c>
      <c r="AF350">
        <v>96.854260481007799</v>
      </c>
      <c r="AG350">
        <v>98.538039407185821</v>
      </c>
      <c r="AH350">
        <v>99.32829503126402</v>
      </c>
      <c r="AI350">
        <v>99.693021242768225</v>
      </c>
      <c r="AJ350">
        <v>99.86004943730002</v>
      </c>
      <c r="AK350">
        <v>99.936268397915086</v>
      </c>
      <c r="AL350">
        <v>99.970992295214046</v>
      </c>
      <c r="AM350">
        <v>99.986800090512503</v>
      </c>
      <c r="AN350">
        <v>99.993994037821167</v>
      </c>
    </row>
    <row r="351" spans="17:40">
      <c r="Q351">
        <v>0.20266064945640852</v>
      </c>
      <c r="R351">
        <v>6.6455640629364998</v>
      </c>
      <c r="S351">
        <v>40.339622427830335</v>
      </c>
      <c r="T351">
        <v>20.266064945640853</v>
      </c>
      <c r="U351">
        <v>20.398559335601629</v>
      </c>
      <c r="V351">
        <v>20.698864535130994</v>
      </c>
      <c r="W351">
        <v>21.374842603499928</v>
      </c>
      <c r="X351">
        <v>22.873106090326527</v>
      </c>
      <c r="Y351">
        <v>26.083067120036517</v>
      </c>
      <c r="Z351">
        <v>32.486511229031599</v>
      </c>
      <c r="AA351">
        <v>43.617701703534053</v>
      </c>
      <c r="AB351">
        <v>59.016562675924597</v>
      </c>
      <c r="AC351">
        <v>74.739125938368616</v>
      </c>
      <c r="AD351">
        <v>86.522265499393797</v>
      </c>
      <c r="AE351">
        <v>93.466990799377797</v>
      </c>
      <c r="AF351">
        <v>96.995306758728901</v>
      </c>
      <c r="AG351">
        <v>98.653080051025825</v>
      </c>
      <c r="AH351">
        <v>99.403316516357549</v>
      </c>
      <c r="AI351">
        <v>99.73706995669221</v>
      </c>
      <c r="AJ351">
        <v>99.88441154504244</v>
      </c>
      <c r="AK351">
        <v>99.949238048534411</v>
      </c>
      <c r="AL351">
        <v>99.977717488151143</v>
      </c>
      <c r="AM351">
        <v>99.990220806938723</v>
      </c>
      <c r="AN351">
        <v>99.99570855332577</v>
      </c>
    </row>
    <row r="352" spans="17:40">
      <c r="Q352">
        <v>0.14322547763378296</v>
      </c>
      <c r="R352">
        <v>5.8065660016272966</v>
      </c>
      <c r="S352">
        <v>39.001200705489062</v>
      </c>
      <c r="T352">
        <v>14.322547763378296</v>
      </c>
      <c r="U352">
        <v>14.607261828650223</v>
      </c>
      <c r="V352">
        <v>15.200498832071299</v>
      </c>
      <c r="W352">
        <v>16.422826184349045</v>
      </c>
      <c r="X352">
        <v>18.884280685666031</v>
      </c>
      <c r="Y352">
        <v>23.619901301479342</v>
      </c>
      <c r="Z352">
        <v>31.97982270582078</v>
      </c>
      <c r="AA352">
        <v>44.717785285102011</v>
      </c>
      <c r="AB352">
        <v>60.349417726148438</v>
      </c>
      <c r="AC352">
        <v>75.144854001155096</v>
      </c>
      <c r="AD352">
        <v>86.079794288054458</v>
      </c>
      <c r="AE352">
        <v>92.773132302725458</v>
      </c>
      <c r="AF352">
        <v>96.408571498011582</v>
      </c>
      <c r="AG352">
        <v>98.255748354347233</v>
      </c>
      <c r="AH352">
        <v>99.162530348300365</v>
      </c>
      <c r="AI352">
        <v>99.600143546741322</v>
      </c>
      <c r="AJ352">
        <v>99.809597034877129</v>
      </c>
      <c r="AK352">
        <v>99.909450386291155</v>
      </c>
      <c r="AL352">
        <v>99.956963757222724</v>
      </c>
      <c r="AM352">
        <v>99.979551757501838</v>
      </c>
      <c r="AN352">
        <v>99.9902855619017</v>
      </c>
    </row>
    <row r="353" spans="17:40">
      <c r="Q353">
        <v>0.18383285066893901</v>
      </c>
      <c r="R353">
        <v>6.1788175163399748</v>
      </c>
      <c r="S353">
        <v>38.796699389664603</v>
      </c>
      <c r="T353">
        <v>18.383285066893901</v>
      </c>
      <c r="U353">
        <v>18.589143240172813</v>
      </c>
      <c r="V353">
        <v>19.041916745394627</v>
      </c>
      <c r="W353">
        <v>20.028123002186838</v>
      </c>
      <c r="X353">
        <v>22.131424589119625</v>
      </c>
      <c r="Y353">
        <v>26.422265900269053</v>
      </c>
      <c r="Z353">
        <v>34.43341101042666</v>
      </c>
      <c r="AA353">
        <v>47.184360274322081</v>
      </c>
      <c r="AB353">
        <v>63.097285555323303</v>
      </c>
      <c r="AC353">
        <v>77.876943671948425</v>
      </c>
      <c r="AD353">
        <v>88.282595393176194</v>
      </c>
      <c r="AE353">
        <v>94.264417380546874</v>
      </c>
      <c r="AF353">
        <v>97.309722858433332</v>
      </c>
      <c r="AG353">
        <v>98.764394450645867</v>
      </c>
      <c r="AH353">
        <v>99.438091977271242</v>
      </c>
      <c r="AI353">
        <v>99.745624857778921</v>
      </c>
      <c r="AJ353">
        <v>99.88508278407086</v>
      </c>
      <c r="AK353">
        <v>99.948133319000448</v>
      </c>
      <c r="AL353">
        <v>99.97660042838838</v>
      </c>
      <c r="AM353">
        <v>99.98944533764984</v>
      </c>
      <c r="AN353">
        <v>99.995239601259996</v>
      </c>
    </row>
    <row r="354" spans="17:40">
      <c r="Q354">
        <v>0.14888246583788431</v>
      </c>
      <c r="R354">
        <v>5.8252057314299694</v>
      </c>
      <c r="S354">
        <v>38.541720137614519</v>
      </c>
      <c r="T354">
        <v>14.888246583788431</v>
      </c>
      <c r="U354">
        <v>15.171844705676415</v>
      </c>
      <c r="V354">
        <v>15.769403443350258</v>
      </c>
      <c r="W354">
        <v>17.014038757465542</v>
      </c>
      <c r="X354">
        <v>19.545207357080695</v>
      </c>
      <c r="Y354">
        <v>24.451348880804719</v>
      </c>
      <c r="Z354">
        <v>33.132903987511398</v>
      </c>
      <c r="AA354">
        <v>46.276933306754955</v>
      </c>
      <c r="AB354">
        <v>62.12729799938802</v>
      </c>
      <c r="AC354">
        <v>76.739060962808779</v>
      </c>
      <c r="AD354">
        <v>87.229333922344921</v>
      </c>
      <c r="AE354">
        <v>93.484980300484395</v>
      </c>
      <c r="AF354">
        <v>96.810944727044472</v>
      </c>
      <c r="AG354">
        <v>98.47188646902751</v>
      </c>
      <c r="AH354">
        <v>99.275395087190432</v>
      </c>
      <c r="AI354">
        <v>99.658127813639979</v>
      </c>
      <c r="AJ354">
        <v>99.839087339999708</v>
      </c>
      <c r="AK354">
        <v>99.924346737077215</v>
      </c>
      <c r="AL354">
        <v>99.964450384033427</v>
      </c>
      <c r="AM354">
        <v>99.983299328806865</v>
      </c>
      <c r="AN354">
        <v>99.992155196407992</v>
      </c>
    </row>
    <row r="355" spans="17:40">
      <c r="Q355">
        <v>0.19785934824242427</v>
      </c>
      <c r="R355">
        <v>7.2576854118344167</v>
      </c>
      <c r="S355">
        <v>39.524796434209236</v>
      </c>
      <c r="T355">
        <v>19.785934824242428</v>
      </c>
      <c r="U355">
        <v>19.870957833591785</v>
      </c>
      <c r="V355">
        <v>20.083115179563222</v>
      </c>
      <c r="W355">
        <v>20.609580538585124</v>
      </c>
      <c r="X355">
        <v>21.898203479209595</v>
      </c>
      <c r="Y355">
        <v>24.949233462120119</v>
      </c>
      <c r="Z355">
        <v>31.637828221456864</v>
      </c>
      <c r="AA355">
        <v>44.112473894447227</v>
      </c>
      <c r="AB355">
        <v>61.642878976977087</v>
      </c>
      <c r="AC355">
        <v>78.518837026516991</v>
      </c>
      <c r="AD355">
        <v>89.780291975440534</v>
      </c>
      <c r="AE355">
        <v>95.581654286541209</v>
      </c>
      <c r="AF355">
        <v>98.175561188211745</v>
      </c>
      <c r="AG355">
        <v>99.26147309310285</v>
      </c>
      <c r="AH355">
        <v>99.703489728937583</v>
      </c>
      <c r="AI355">
        <v>99.881349125885137</v>
      </c>
      <c r="AJ355">
        <v>99.952584190607723</v>
      </c>
      <c r="AK355">
        <v>99.981061580848404</v>
      </c>
      <c r="AL355">
        <v>99.992437390069611</v>
      </c>
      <c r="AM355">
        <v>99.996980307641806</v>
      </c>
      <c r="AN355">
        <v>99.998794300909339</v>
      </c>
    </row>
    <row r="356" spans="17:40">
      <c r="Q356">
        <v>0.1722256290179863</v>
      </c>
      <c r="R356">
        <v>5.8794060871176734</v>
      </c>
      <c r="S356">
        <v>38.798061008534184</v>
      </c>
      <c r="T356">
        <v>17.222562901798629</v>
      </c>
      <c r="U356">
        <v>17.484815802020805</v>
      </c>
      <c r="V356">
        <v>18.038776268158788</v>
      </c>
      <c r="W356">
        <v>19.196058954519476</v>
      </c>
      <c r="X356">
        <v>21.558911644691158</v>
      </c>
      <c r="Y356">
        <v>26.164961391737446</v>
      </c>
      <c r="Z356">
        <v>34.384601427945135</v>
      </c>
      <c r="AA356">
        <v>46.977190759457045</v>
      </c>
      <c r="AB356">
        <v>62.379751832229182</v>
      </c>
      <c r="AC356">
        <v>76.773542784436202</v>
      </c>
      <c r="AD356">
        <v>87.211759961353593</v>
      </c>
      <c r="AE356">
        <v>93.471223937166542</v>
      </c>
      <c r="AF356">
        <v>96.806212676464384</v>
      </c>
      <c r="AG356">
        <v>98.471685126690531</v>
      </c>
      <c r="AH356">
        <v>99.276531596193294</v>
      </c>
      <c r="AI356">
        <v>99.659299282123044</v>
      </c>
      <c r="AJ356">
        <v>99.839948768688018</v>
      </c>
      <c r="AK356">
        <v>99.924899628831398</v>
      </c>
      <c r="AL356">
        <v>99.964780040269417</v>
      </c>
      <c r="AM356">
        <v>99.983487047065822</v>
      </c>
      <c r="AN356">
        <v>99.99225879394281</v>
      </c>
    </row>
    <row r="357" spans="17:40">
      <c r="Q357">
        <v>0.21521258194302487</v>
      </c>
      <c r="R357">
        <v>6.9982251319007744</v>
      </c>
      <c r="S357">
        <v>40.38383386588837</v>
      </c>
      <c r="T357">
        <v>21.521258194302487</v>
      </c>
      <c r="U357">
        <v>21.620048278917121</v>
      </c>
      <c r="V357">
        <v>21.854022683895259</v>
      </c>
      <c r="W357">
        <v>22.404954370713373</v>
      </c>
      <c r="X357">
        <v>23.684640544036657</v>
      </c>
      <c r="Y357">
        <v>26.565167808943812</v>
      </c>
      <c r="Z357">
        <v>32.61474868814355</v>
      </c>
      <c r="AA357">
        <v>43.655000067149899</v>
      </c>
      <c r="AB357">
        <v>59.454861988332418</v>
      </c>
      <c r="AC357">
        <v>75.677164824029589</v>
      </c>
      <c r="AD357">
        <v>87.537252735382893</v>
      </c>
      <c r="AE357">
        <v>94.22961113784956</v>
      </c>
      <c r="AF357">
        <v>97.466038335937114</v>
      </c>
      <c r="AG357">
        <v>98.914334238308584</v>
      </c>
      <c r="AH357">
        <v>99.539861494571483</v>
      </c>
      <c r="AI357">
        <v>99.805882307225886</v>
      </c>
      <c r="AJ357">
        <v>99.918268930098705</v>
      </c>
      <c r="AK357">
        <v>99.96561660494288</v>
      </c>
      <c r="AL357">
        <v>99.985540324459521</v>
      </c>
      <c r="AM357">
        <v>99.993919987318264</v>
      </c>
      <c r="AN357">
        <v>99.997443630842938</v>
      </c>
    </row>
    <row r="358" spans="17:40">
      <c r="Q358">
        <v>0.16912158650729425</v>
      </c>
      <c r="R358">
        <v>6.2177508729444408</v>
      </c>
      <c r="S358">
        <v>38.284226438217381</v>
      </c>
      <c r="T358">
        <v>16.912158650729424</v>
      </c>
      <c r="U358">
        <v>17.119540126633144</v>
      </c>
      <c r="V358">
        <v>17.582900821447385</v>
      </c>
      <c r="W358">
        <v>18.607888713344085</v>
      </c>
      <c r="X358">
        <v>20.825851193827795</v>
      </c>
      <c r="Y358">
        <v>25.404664483080385</v>
      </c>
      <c r="Z358">
        <v>34.002101805183329</v>
      </c>
      <c r="AA358">
        <v>47.604630130878711</v>
      </c>
      <c r="AB358">
        <v>64.217106380494911</v>
      </c>
      <c r="AC358">
        <v>79.125421407578173</v>
      </c>
      <c r="AD358">
        <v>89.23144030017626</v>
      </c>
      <c r="AE358">
        <v>94.848849179832769</v>
      </c>
      <c r="AF358">
        <v>97.631684053998953</v>
      </c>
      <c r="AG358">
        <v>98.931696087318798</v>
      </c>
      <c r="AH358">
        <v>99.52232191353653</v>
      </c>
      <c r="AI358">
        <v>99.787257760128583</v>
      </c>
      <c r="AJ358">
        <v>99.905419441382605</v>
      </c>
      <c r="AK358">
        <v>99.957984752661673</v>
      </c>
      <c r="AL358">
        <v>99.981342243052467</v>
      </c>
      <c r="AM358">
        <v>99.991715922132826</v>
      </c>
      <c r="AN358">
        <v>99.996322109284392</v>
      </c>
    </row>
    <row r="359" spans="17:40">
      <c r="Q359">
        <v>0.16180101332650856</v>
      </c>
      <c r="R359">
        <v>6.2747538056863386</v>
      </c>
      <c r="S359">
        <v>39.080575067106118</v>
      </c>
      <c r="T359">
        <v>16.180101332650857</v>
      </c>
      <c r="U359">
        <v>16.374457295187156</v>
      </c>
      <c r="V359">
        <v>16.804982289464135</v>
      </c>
      <c r="W359">
        <v>17.750012247839837</v>
      </c>
      <c r="X359">
        <v>19.783594618912463</v>
      </c>
      <c r="Y359">
        <v>23.978413087267459</v>
      </c>
      <c r="Z359">
        <v>31.923481252274332</v>
      </c>
      <c r="AA359">
        <v>44.798837017101512</v>
      </c>
      <c r="AB359">
        <v>61.183263193750356</v>
      </c>
      <c r="AC359">
        <v>76.650460852833675</v>
      </c>
      <c r="AD359">
        <v>87.641097264174689</v>
      </c>
      <c r="AE359">
        <v>93.9727283824284</v>
      </c>
      <c r="AF359">
        <v>97.187943539861692</v>
      </c>
      <c r="AG359">
        <v>98.716265420756073</v>
      </c>
      <c r="AH359">
        <v>99.41989765716994</v>
      </c>
      <c r="AI359">
        <v>99.739076467585775</v>
      </c>
      <c r="AJ359">
        <v>99.882886131759392</v>
      </c>
      <c r="AK359">
        <v>99.947483905952083</v>
      </c>
      <c r="AL359">
        <v>99.976460782300322</v>
      </c>
      <c r="AM359">
        <v>99.989451058001762</v>
      </c>
      <c r="AN359">
        <v>99.995272966269681</v>
      </c>
    </row>
    <row r="360" spans="17:40">
      <c r="Q360">
        <v>0.18046222283586261</v>
      </c>
      <c r="R360">
        <v>6.4412594056680588</v>
      </c>
      <c r="S360">
        <v>38.892872127246818</v>
      </c>
      <c r="T360">
        <v>18.04622228358626</v>
      </c>
      <c r="U360">
        <v>18.21456301668675</v>
      </c>
      <c r="V360">
        <v>18.597289417437899</v>
      </c>
      <c r="W360">
        <v>19.459976927742638</v>
      </c>
      <c r="X360">
        <v>21.367398141197476</v>
      </c>
      <c r="Y360">
        <v>25.410740118621522</v>
      </c>
      <c r="Z360">
        <v>33.265251520690597</v>
      </c>
      <c r="AA360">
        <v>46.226347605671158</v>
      </c>
      <c r="AB360">
        <v>62.774765053488778</v>
      </c>
      <c r="AC360">
        <v>78.15926739585646</v>
      </c>
      <c r="AD360">
        <v>88.776403287717358</v>
      </c>
      <c r="AE360">
        <v>94.687502386445914</v>
      </c>
      <c r="AF360">
        <v>97.591245049433596</v>
      </c>
      <c r="AG360">
        <v>98.92996081438352</v>
      </c>
      <c r="AH360">
        <v>99.529055097940628</v>
      </c>
      <c r="AI360">
        <v>99.793582675858445</v>
      </c>
      <c r="AJ360">
        <v>99.909690748534288</v>
      </c>
      <c r="AK360">
        <v>99.960520461519778</v>
      </c>
      <c r="AL360">
        <v>99.982747168266712</v>
      </c>
      <c r="AM360">
        <v>99.992461542805415</v>
      </c>
      <c r="AN360">
        <v>99.996706363893196</v>
      </c>
    </row>
    <row r="361" spans="17:40">
      <c r="Q361">
        <v>0.14682824200931754</v>
      </c>
      <c r="R361">
        <v>5.146273825886996</v>
      </c>
      <c r="S361">
        <v>39.05041979789651</v>
      </c>
      <c r="T361">
        <v>14.682824200931755</v>
      </c>
      <c r="U361">
        <v>15.146226519431488</v>
      </c>
      <c r="V361">
        <v>16.027733771484325</v>
      </c>
      <c r="W361">
        <v>17.680553376278311</v>
      </c>
      <c r="X361">
        <v>20.697346870285159</v>
      </c>
      <c r="Y361">
        <v>25.942751518943929</v>
      </c>
      <c r="Z361">
        <v>34.336973671288916</v>
      </c>
      <c r="AA361">
        <v>46.136748876803154</v>
      </c>
      <c r="AB361">
        <v>60.021725869212418</v>
      </c>
      <c r="AC361">
        <v>73.31614685061966</v>
      </c>
      <c r="AD361">
        <v>83.756179417284173</v>
      </c>
      <c r="AE361">
        <v>90.750447894125514</v>
      </c>
      <c r="AF361">
        <v>94.951640924686586</v>
      </c>
      <c r="AG361">
        <v>97.311627872931453</v>
      </c>
      <c r="AH361">
        <v>98.587668178034278</v>
      </c>
      <c r="AI361">
        <v>99.26340051558671</v>
      </c>
      <c r="AJ361">
        <v>99.617293554004533</v>
      </c>
      <c r="AK361">
        <v>99.801558207396994</v>
      </c>
      <c r="AL361">
        <v>99.897210261706235</v>
      </c>
      <c r="AM361">
        <v>99.94678518204762</v>
      </c>
      <c r="AN361">
        <v>99.972458075921693</v>
      </c>
    </row>
    <row r="362" spans="17:40">
      <c r="Q362">
        <v>0.1980598755911139</v>
      </c>
      <c r="R362">
        <v>6.7065212154296576</v>
      </c>
      <c r="S362">
        <v>40.549488681435101</v>
      </c>
      <c r="T362">
        <v>19.80598755911139</v>
      </c>
      <c r="U362">
        <v>19.932095569426135</v>
      </c>
      <c r="V362">
        <v>20.218937461522884</v>
      </c>
      <c r="W362">
        <v>20.867098969636956</v>
      </c>
      <c r="X362">
        <v>22.31017624927042</v>
      </c>
      <c r="Y362">
        <v>25.419732867722672</v>
      </c>
      <c r="Z362">
        <v>31.672495266455513</v>
      </c>
      <c r="AA362">
        <v>42.663156134519554</v>
      </c>
      <c r="AB362">
        <v>58.079898230944352</v>
      </c>
      <c r="AC362">
        <v>74.039314724101558</v>
      </c>
      <c r="AD362">
        <v>86.120514715326578</v>
      </c>
      <c r="AE362">
        <v>93.275397886380318</v>
      </c>
      <c r="AF362">
        <v>96.91335625698018</v>
      </c>
      <c r="AG362">
        <v>98.62012189104766</v>
      </c>
      <c r="AH362">
        <v>99.39057771849626</v>
      </c>
      <c r="AI362">
        <v>99.732308338776704</v>
      </c>
      <c r="AJ362">
        <v>99.882697246539152</v>
      </c>
      <c r="AK362">
        <v>99.948652028327473</v>
      </c>
      <c r="AL362">
        <v>99.977533389859474</v>
      </c>
      <c r="AM362">
        <v>99.990172028425633</v>
      </c>
      <c r="AN362">
        <v>99.995701155178324</v>
      </c>
    </row>
    <row r="363" spans="17:40">
      <c r="Q363">
        <v>0.16530814363950022</v>
      </c>
      <c r="R363">
        <v>6.269424000491556</v>
      </c>
      <c r="S363">
        <v>39.354119270200066</v>
      </c>
      <c r="T363">
        <v>16.530814363950022</v>
      </c>
      <c r="U363">
        <v>16.723196971761496</v>
      </c>
      <c r="V363">
        <v>17.146724969909716</v>
      </c>
      <c r="W363">
        <v>18.070847078213109</v>
      </c>
      <c r="X363">
        <v>20.048629032729949</v>
      </c>
      <c r="Y363">
        <v>24.111639403003071</v>
      </c>
      <c r="Z363">
        <v>31.798496046261594</v>
      </c>
      <c r="AA363">
        <v>44.30939134754621</v>
      </c>
      <c r="AB363">
        <v>60.414492835860713</v>
      </c>
      <c r="AC363">
        <v>75.882765571411596</v>
      </c>
      <c r="AD363">
        <v>87.079864154901671</v>
      </c>
      <c r="AE363">
        <v>93.63446107567691</v>
      </c>
      <c r="AF363">
        <v>97.004668452160843</v>
      </c>
      <c r="AG363">
        <v>98.622350215843284</v>
      </c>
      <c r="AH363">
        <v>99.373166121411487</v>
      </c>
      <c r="AI363">
        <v>99.716201011188957</v>
      </c>
      <c r="AJ363">
        <v>99.871799984225476</v>
      </c>
      <c r="AK363">
        <v>99.942147650765065</v>
      </c>
      <c r="AL363">
        <v>99.973905246991421</v>
      </c>
      <c r="AM363">
        <v>99.98823221309496</v>
      </c>
      <c r="AN363">
        <v>99.994693654304129</v>
      </c>
    </row>
    <row r="364" spans="17:40">
      <c r="Q364">
        <v>0.1776345113120906</v>
      </c>
      <c r="R364">
        <v>6.5169550233935336</v>
      </c>
      <c r="S364">
        <v>38.84331996836238</v>
      </c>
      <c r="T364">
        <v>17.763451131209059</v>
      </c>
      <c r="U364">
        <v>17.923077427904445</v>
      </c>
      <c r="V364">
        <v>18.29005053447035</v>
      </c>
      <c r="W364">
        <v>19.126689580510835</v>
      </c>
      <c r="X364">
        <v>20.998316437676859</v>
      </c>
      <c r="Y364">
        <v>25.013600578639622</v>
      </c>
      <c r="Z364">
        <v>32.903956327877019</v>
      </c>
      <c r="AA364">
        <v>46.04100163544468</v>
      </c>
      <c r="AB364">
        <v>62.864326317730132</v>
      </c>
      <c r="AC364">
        <v>78.426875395940073</v>
      </c>
      <c r="AD364">
        <v>89.047156898414471</v>
      </c>
      <c r="AE364">
        <v>94.879575447786507</v>
      </c>
      <c r="AF364">
        <v>97.70599290707716</v>
      </c>
      <c r="AG364">
        <v>98.992607904441996</v>
      </c>
      <c r="AH364">
        <v>99.561564592994685</v>
      </c>
      <c r="AI364">
        <v>99.809935670408052</v>
      </c>
      <c r="AJ364">
        <v>99.917747266571794</v>
      </c>
      <c r="AK364">
        <v>99.964430566186024</v>
      </c>
      <c r="AL364">
        <v>99.984623279118978</v>
      </c>
      <c r="AM364">
        <v>99.993353545452194</v>
      </c>
      <c r="AN364">
        <v>99.997127300456327</v>
      </c>
    </row>
    <row r="365" spans="17:40">
      <c r="Q365">
        <v>0.13091020121604549</v>
      </c>
      <c r="R365">
        <v>5.0733405426617741</v>
      </c>
      <c r="S365">
        <v>37.61850048148461</v>
      </c>
      <c r="T365">
        <v>13.091020121604549</v>
      </c>
      <c r="U365">
        <v>13.615015590919107</v>
      </c>
      <c r="V365">
        <v>14.625298880594048</v>
      </c>
      <c r="W365">
        <v>16.541006157684834</v>
      </c>
      <c r="X365">
        <v>20.061526803438618</v>
      </c>
      <c r="Y365">
        <v>26.173703843992215</v>
      </c>
      <c r="Z365">
        <v>35.807075806147608</v>
      </c>
      <c r="AA365">
        <v>48.895263060239515</v>
      </c>
      <c r="AB365">
        <v>63.501022227774172</v>
      </c>
      <c r="AC365">
        <v>76.617263708034429</v>
      </c>
      <c r="AD365">
        <v>86.288275004947096</v>
      </c>
      <c r="AE365">
        <v>92.43182048355024</v>
      </c>
      <c r="AF365">
        <v>95.973051036126094</v>
      </c>
      <c r="AG365">
        <v>97.900839823766404</v>
      </c>
      <c r="AH365">
        <v>98.917725155035953</v>
      </c>
      <c r="AI365">
        <v>99.44520759397561</v>
      </c>
      <c r="AJ365">
        <v>99.716447956608931</v>
      </c>
      <c r="AK365">
        <v>99.855298557380593</v>
      </c>
      <c r="AL365">
        <v>99.926213935491035</v>
      </c>
      <c r="AM365">
        <v>99.962390028434939</v>
      </c>
      <c r="AN365">
        <v>99.980833468626656</v>
      </c>
    </row>
    <row r="366" spans="17:40">
      <c r="Q366">
        <v>0.19200537371192386</v>
      </c>
      <c r="R366">
        <v>6.934512452841938</v>
      </c>
      <c r="S366">
        <v>39.598327530613403</v>
      </c>
      <c r="T366">
        <v>19.200537371192386</v>
      </c>
      <c r="U366">
        <v>19.310653139009919</v>
      </c>
      <c r="V366">
        <v>19.573746597500985</v>
      </c>
      <c r="W366">
        <v>20.198310826860336</v>
      </c>
      <c r="X366">
        <v>21.658609591156992</v>
      </c>
      <c r="Y366">
        <v>24.954883135747263</v>
      </c>
      <c r="Z366">
        <v>31.838868439684276</v>
      </c>
      <c r="AA366">
        <v>44.138712620228084</v>
      </c>
      <c r="AB366">
        <v>61.021905860941125</v>
      </c>
      <c r="AC366">
        <v>77.410056972930391</v>
      </c>
      <c r="AD366">
        <v>88.75679024257596</v>
      </c>
      <c r="AE366">
        <v>94.902577451276358</v>
      </c>
      <c r="AF366">
        <v>97.795303170177178</v>
      </c>
      <c r="AG366">
        <v>99.06666026340784</v>
      </c>
      <c r="AH366">
        <v>99.6085265646187</v>
      </c>
      <c r="AI366">
        <v>99.8364467388203</v>
      </c>
      <c r="AJ366">
        <v>99.931781731388952</v>
      </c>
      <c r="AK366">
        <v>99.971565651875807</v>
      </c>
      <c r="AL366">
        <v>99.988151559632939</v>
      </c>
      <c r="AM366">
        <v>99.995063409165439</v>
      </c>
      <c r="AN366">
        <v>99.997943297744683</v>
      </c>
    </row>
    <row r="367" spans="17:40">
      <c r="Q367">
        <v>0.18116476681556226</v>
      </c>
      <c r="R367">
        <v>6.7069587291758825</v>
      </c>
      <c r="S367">
        <v>39.853392402644154</v>
      </c>
      <c r="T367">
        <v>18.116476681556225</v>
      </c>
      <c r="U367">
        <v>18.248520820031885</v>
      </c>
      <c r="V367">
        <v>18.553194864354062</v>
      </c>
      <c r="W367">
        <v>19.251289390827814</v>
      </c>
      <c r="X367">
        <v>20.825505233663321</v>
      </c>
      <c r="Y367">
        <v>24.251159051864331</v>
      </c>
      <c r="Z367">
        <v>31.160471864389454</v>
      </c>
      <c r="AA367">
        <v>43.182546664141199</v>
      </c>
      <c r="AB367">
        <v>59.563895259665479</v>
      </c>
      <c r="AC367">
        <v>75.769585427498157</v>
      </c>
      <c r="AD367">
        <v>87.443348266892443</v>
      </c>
      <c r="AE367">
        <v>94.070355730276603</v>
      </c>
      <c r="AF367">
        <v>97.334134264700765</v>
      </c>
      <c r="AG367">
        <v>98.829129342407256</v>
      </c>
      <c r="AH367">
        <v>99.491122524457182</v>
      </c>
      <c r="AI367">
        <v>99.77985401754232</v>
      </c>
      <c r="AJ367">
        <v>99.904953542654411</v>
      </c>
      <c r="AK367">
        <v>99.959000017179704</v>
      </c>
      <c r="AL367">
        <v>99.982320561939872</v>
      </c>
      <c r="AM367">
        <v>99.992377754320174</v>
      </c>
      <c r="AN367">
        <v>99.996714003349425</v>
      </c>
    </row>
    <row r="368" spans="17:40">
      <c r="Q368">
        <v>0.17050443289902342</v>
      </c>
      <c r="R368">
        <v>5.8825703304871846</v>
      </c>
      <c r="S368">
        <v>39.863460336414299</v>
      </c>
      <c r="T368">
        <v>17.050443289902343</v>
      </c>
      <c r="U368">
        <v>17.302747613640257</v>
      </c>
      <c r="V368">
        <v>17.825489794757075</v>
      </c>
      <c r="W368">
        <v>18.897674408689451</v>
      </c>
      <c r="X368">
        <v>21.052009832815582</v>
      </c>
      <c r="Y368">
        <v>25.207097579685733</v>
      </c>
      <c r="Z368">
        <v>32.623408915610391</v>
      </c>
      <c r="AA368">
        <v>44.196046049171322</v>
      </c>
      <c r="AB368">
        <v>58.944198904755574</v>
      </c>
      <c r="AC368">
        <v>73.558944157975588</v>
      </c>
      <c r="AD368">
        <v>84.843067629934097</v>
      </c>
      <c r="AE368">
        <v>91.991232145161277</v>
      </c>
      <c r="AF368">
        <v>95.968061350055521</v>
      </c>
      <c r="AG368">
        <v>98.022115663908465</v>
      </c>
      <c r="AH368">
        <v>99.042400823358989</v>
      </c>
      <c r="AI368">
        <v>99.539360775808717</v>
      </c>
      <c r="AJ368">
        <v>99.779109012855642</v>
      </c>
      <c r="AK368">
        <v>99.894235369445838</v>
      </c>
      <c r="AL368">
        <v>99.94939552523509</v>
      </c>
      <c r="AM368">
        <v>99.975796006759964</v>
      </c>
      <c r="AN368">
        <v>99.98842520850404</v>
      </c>
    </row>
    <row r="369" spans="17:40">
      <c r="Q369">
        <v>0.1921733326183219</v>
      </c>
      <c r="R369">
        <v>6.6283500115320537</v>
      </c>
      <c r="S369">
        <v>39.609832620013989</v>
      </c>
      <c r="T369">
        <v>19.217333261832188</v>
      </c>
      <c r="U369">
        <v>19.357079752676277</v>
      </c>
      <c r="V369">
        <v>19.677879715696591</v>
      </c>
      <c r="W369">
        <v>20.408865912632169</v>
      </c>
      <c r="X369">
        <v>22.046755521676854</v>
      </c>
      <c r="Y369">
        <v>25.582426624152312</v>
      </c>
      <c r="Z369">
        <v>32.636481682192574</v>
      </c>
      <c r="AA369">
        <v>44.731749245682636</v>
      </c>
      <c r="AB369">
        <v>60.928482168658007</v>
      </c>
      <c r="AC369">
        <v>76.695897407603937</v>
      </c>
      <c r="AD369">
        <v>87.935969123170452</v>
      </c>
      <c r="AE369">
        <v>94.292076756941697</v>
      </c>
      <c r="AF369">
        <v>97.42468335252471</v>
      </c>
      <c r="AG369">
        <v>98.864038208793829</v>
      </c>
      <c r="AH369">
        <v>99.504026568342113</v>
      </c>
      <c r="AI369">
        <v>99.784427128710135</v>
      </c>
      <c r="AJ369">
        <v>99.906486508248591</v>
      </c>
      <c r="AK369">
        <v>99.959469444764352</v>
      </c>
      <c r="AL369">
        <v>99.982439798109098</v>
      </c>
      <c r="AM369">
        <v>99.992393120578967</v>
      </c>
      <c r="AN369">
        <v>99.996705016347562</v>
      </c>
    </row>
    <row r="370" spans="17:40">
      <c r="Q370">
        <v>0.18187883531705154</v>
      </c>
      <c r="R370">
        <v>6.5128322615754159</v>
      </c>
      <c r="S370">
        <v>39.822938362152279</v>
      </c>
      <c r="T370">
        <v>18.187883531705154</v>
      </c>
      <c r="U370">
        <v>18.341474565002404</v>
      </c>
      <c r="V370">
        <v>18.68728619066145</v>
      </c>
      <c r="W370">
        <v>19.459936395129677</v>
      </c>
      <c r="X370">
        <v>21.157085645362042</v>
      </c>
      <c r="Y370">
        <v>24.749215276761444</v>
      </c>
      <c r="Z370">
        <v>31.789253742875772</v>
      </c>
      <c r="AA370">
        <v>43.71735681464115</v>
      </c>
      <c r="AB370">
        <v>59.687036546152598</v>
      </c>
      <c r="AC370">
        <v>75.4603511372855</v>
      </c>
      <c r="AD370">
        <v>86.991018388754995</v>
      </c>
      <c r="AE370">
        <v>93.698525771125759</v>
      </c>
      <c r="AF370">
        <v>97.093444488947085</v>
      </c>
      <c r="AG370">
        <v>98.691006302741059</v>
      </c>
      <c r="AH370">
        <v>99.416961026188389</v>
      </c>
      <c r="AI370">
        <v>99.741598917254137</v>
      </c>
      <c r="AJ370">
        <v>99.885731335447204</v>
      </c>
      <c r="AK370">
        <v>99.949518447893425</v>
      </c>
      <c r="AL370">
        <v>99.977707987074652</v>
      </c>
      <c r="AM370">
        <v>99.990158021959203</v>
      </c>
      <c r="AN370">
        <v>99.995655111535214</v>
      </c>
    </row>
    <row r="371" spans="17:40">
      <c r="Q371">
        <v>0.18800753722752778</v>
      </c>
      <c r="R371">
        <v>6.8296389815577987</v>
      </c>
      <c r="S371">
        <v>40.329424310585146</v>
      </c>
      <c r="T371">
        <v>18.800753722752777</v>
      </c>
      <c r="U371">
        <v>18.917657842805767</v>
      </c>
      <c r="V371">
        <v>19.188976248527577</v>
      </c>
      <c r="W371">
        <v>19.814694163801011</v>
      </c>
      <c r="X371">
        <v>21.236897278895118</v>
      </c>
      <c r="Y371">
        <v>24.365273007060186</v>
      </c>
      <c r="Z371">
        <v>30.77703128073777</v>
      </c>
      <c r="AA371">
        <v>42.202977849016236</v>
      </c>
      <c r="AB371">
        <v>58.266949459987785</v>
      </c>
      <c r="AC371">
        <v>74.678915186560218</v>
      </c>
      <c r="AD371">
        <v>86.791906899294617</v>
      </c>
      <c r="AE371">
        <v>93.75674491469033</v>
      </c>
      <c r="AF371">
        <v>97.199966437453853</v>
      </c>
      <c r="AG371">
        <v>98.775207828946236</v>
      </c>
      <c r="AH371">
        <v>99.470232359735292</v>
      </c>
      <c r="AI371">
        <v>99.771979287930307</v>
      </c>
      <c r="AJ371">
        <v>99.902064561104794</v>
      </c>
      <c r="AK371">
        <v>99.957974971543706</v>
      </c>
      <c r="AL371">
        <v>99.981973747351987</v>
      </c>
      <c r="AM371">
        <v>99.992269107416661</v>
      </c>
      <c r="AN371">
        <v>99.996684703284473</v>
      </c>
    </row>
    <row r="372" spans="17:40">
      <c r="Q372">
        <v>0.15646395991214235</v>
      </c>
      <c r="R372">
        <v>5.8176749523267466</v>
      </c>
      <c r="S372">
        <v>38.760620052812797</v>
      </c>
      <c r="T372">
        <v>15.646395991214234</v>
      </c>
      <c r="U372">
        <v>15.926810548453366</v>
      </c>
      <c r="V372">
        <v>16.514609661561785</v>
      </c>
      <c r="W372">
        <v>17.732812438024236</v>
      </c>
      <c r="X372">
        <v>20.199070865439353</v>
      </c>
      <c r="Y372">
        <v>24.96345007457175</v>
      </c>
      <c r="Z372">
        <v>33.386720084467989</v>
      </c>
      <c r="AA372">
        <v>46.18217041532489</v>
      </c>
      <c r="AB372">
        <v>61.745405854209999</v>
      </c>
      <c r="AC372">
        <v>76.275995485707568</v>
      </c>
      <c r="AD372">
        <v>86.85279949301659</v>
      </c>
      <c r="AE372">
        <v>93.237913923921184</v>
      </c>
      <c r="AF372">
        <v>96.666664748764816</v>
      </c>
      <c r="AG372">
        <v>98.39274608016548</v>
      </c>
      <c r="AH372">
        <v>99.233451114646812</v>
      </c>
      <c r="AI372">
        <v>99.636336009938432</v>
      </c>
      <c r="AJ372">
        <v>99.827906190519144</v>
      </c>
      <c r="AK372">
        <v>99.918658858692183</v>
      </c>
      <c r="AL372">
        <v>99.961575415231479</v>
      </c>
      <c r="AM372">
        <v>99.981853545801371</v>
      </c>
      <c r="AN372">
        <v>99.991431211632445</v>
      </c>
    </row>
    <row r="373" spans="17:40">
      <c r="Q373">
        <v>0.19143353582760539</v>
      </c>
      <c r="R373">
        <v>6.325333573608737</v>
      </c>
      <c r="S373">
        <v>39.709718226966295</v>
      </c>
      <c r="T373">
        <v>19.14335358276054</v>
      </c>
      <c r="U373">
        <v>19.319555374870813</v>
      </c>
      <c r="V373">
        <v>19.707581952247384</v>
      </c>
      <c r="W373">
        <v>20.554911946939779</v>
      </c>
      <c r="X373">
        <v>22.371643562010558</v>
      </c>
      <c r="Y373">
        <v>26.118374484792156</v>
      </c>
      <c r="Z373">
        <v>33.261687395679814</v>
      </c>
      <c r="AA373">
        <v>45.044896890853828</v>
      </c>
      <c r="AB373">
        <v>60.507825838585092</v>
      </c>
      <c r="AC373">
        <v>75.681975526003612</v>
      </c>
      <c r="AD373">
        <v>86.869957967658635</v>
      </c>
      <c r="AE373">
        <v>93.500853237417004</v>
      </c>
      <c r="AF373">
        <v>96.934291526151952</v>
      </c>
      <c r="AG373">
        <v>98.588247257328433</v>
      </c>
      <c r="AH373">
        <v>99.357249647726547</v>
      </c>
      <c r="AI373">
        <v>99.7088972634794</v>
      </c>
      <c r="AJ373">
        <v>99.868473954604653</v>
      </c>
      <c r="AK373">
        <v>99.94063823702426</v>
      </c>
      <c r="AL373">
        <v>99.973221315456186</v>
      </c>
      <c r="AM373">
        <v>99.987922536329563</v>
      </c>
      <c r="AN373">
        <v>99.994553481837428</v>
      </c>
    </row>
    <row r="374" spans="17:40">
      <c r="Q374">
        <v>0.1934549554911662</v>
      </c>
      <c r="R374">
        <v>6.6287983729164619</v>
      </c>
      <c r="S374">
        <v>40.041781873123121</v>
      </c>
      <c r="T374">
        <v>19.34549554911662</v>
      </c>
      <c r="U374">
        <v>19.482764600799463</v>
      </c>
      <c r="V374">
        <v>19.795103240944119</v>
      </c>
      <c r="W374">
        <v>20.500739315137469</v>
      </c>
      <c r="X374">
        <v>22.06954065615901</v>
      </c>
      <c r="Y374">
        <v>25.436307885887643</v>
      </c>
      <c r="Z374">
        <v>32.144025512153071</v>
      </c>
      <c r="AA374">
        <v>43.727180508944109</v>
      </c>
      <c r="AB374">
        <v>59.533094018542933</v>
      </c>
      <c r="AC374">
        <v>75.365468589089289</v>
      </c>
      <c r="AD374">
        <v>87.001715370895539</v>
      </c>
      <c r="AE374">
        <v>93.753257981201315</v>
      </c>
      <c r="AF374">
        <v>97.145646386000678</v>
      </c>
      <c r="AG374">
        <v>98.727214731887557</v>
      </c>
      <c r="AH374">
        <v>99.43876512590559</v>
      </c>
      <c r="AI374">
        <v>99.753755692601842</v>
      </c>
      <c r="AJ374">
        <v>99.892196843413927</v>
      </c>
      <c r="AK374">
        <v>99.952850495710749</v>
      </c>
      <c r="AL374">
        <v>99.979387101402878</v>
      </c>
      <c r="AM374">
        <v>99.990990085940879</v>
      </c>
      <c r="AN374">
        <v>99.9960620780829</v>
      </c>
    </row>
    <row r="375" spans="17:40">
      <c r="Q375">
        <v>0.17219399688962447</v>
      </c>
      <c r="R375">
        <v>5.9574123205557861</v>
      </c>
      <c r="S375">
        <v>39.685939524037359</v>
      </c>
      <c r="T375">
        <v>17.219399688962447</v>
      </c>
      <c r="U375">
        <v>17.458756860211217</v>
      </c>
      <c r="V375">
        <v>17.961221280399663</v>
      </c>
      <c r="W375">
        <v>19.005598916045777</v>
      </c>
      <c r="X375">
        <v>21.132296928399121</v>
      </c>
      <c r="Y375">
        <v>25.287682165721652</v>
      </c>
      <c r="Z375">
        <v>32.788738117215907</v>
      </c>
      <c r="AA375">
        <v>44.575628123350519</v>
      </c>
      <c r="AB375">
        <v>59.587658928922792</v>
      </c>
      <c r="AC375">
        <v>74.320650511417995</v>
      </c>
      <c r="AD375">
        <v>85.510126967510672</v>
      </c>
      <c r="AE375">
        <v>92.464900528939253</v>
      </c>
      <c r="AF375">
        <v>96.263622108747327</v>
      </c>
      <c r="AG375">
        <v>98.193123722132114</v>
      </c>
      <c r="AH375">
        <v>99.137060551348767</v>
      </c>
      <c r="AI375">
        <v>99.59035996898136</v>
      </c>
      <c r="AJ375">
        <v>99.806104741833209</v>
      </c>
      <c r="AK375">
        <v>99.908349492682603</v>
      </c>
      <c r="AL375">
        <v>99.956706782443092</v>
      </c>
      <c r="AM375">
        <v>99.979555748431707</v>
      </c>
      <c r="AN375">
        <v>99.990347063733012</v>
      </c>
    </row>
    <row r="376" spans="17:40">
      <c r="Q376">
        <v>0.19182317096770579</v>
      </c>
      <c r="R376">
        <v>6.3696716359326357</v>
      </c>
      <c r="S376">
        <v>39.476420809697487</v>
      </c>
      <c r="T376">
        <v>19.182317096770579</v>
      </c>
      <c r="U376">
        <v>19.353975838552127</v>
      </c>
      <c r="V376">
        <v>19.735969259050623</v>
      </c>
      <c r="W376">
        <v>20.578885237607825</v>
      </c>
      <c r="X376">
        <v>22.404771512903277</v>
      </c>
      <c r="Y376">
        <v>26.206084980251752</v>
      </c>
      <c r="Z376">
        <v>33.505071752742964</v>
      </c>
      <c r="AA376">
        <v>45.568431080700535</v>
      </c>
      <c r="AB376">
        <v>61.299846948191515</v>
      </c>
      <c r="AC376">
        <v>76.510888142605012</v>
      </c>
      <c r="AD376">
        <v>87.51035642360057</v>
      </c>
      <c r="AE376">
        <v>93.905271967489412</v>
      </c>
      <c r="AF376">
        <v>97.161619573960706</v>
      </c>
      <c r="AG376">
        <v>98.708158809773792</v>
      </c>
      <c r="AH376">
        <v>99.418314789411369</v>
      </c>
      <c r="AI376">
        <v>99.73935830369372</v>
      </c>
      <c r="AJ376">
        <v>99.883468484076516</v>
      </c>
      <c r="AK376">
        <v>99.947950772609033</v>
      </c>
      <c r="AL376">
        <v>99.976762279023916</v>
      </c>
      <c r="AM376">
        <v>99.989627410865012</v>
      </c>
      <c r="AN376">
        <v>99.99537040926721</v>
      </c>
    </row>
    <row r="377" spans="17:40">
      <c r="Q377">
        <v>0.17319115016886305</v>
      </c>
      <c r="R377">
        <v>6.1543048913987377</v>
      </c>
      <c r="S377">
        <v>39.472366319648962</v>
      </c>
      <c r="T377">
        <v>17.319115016886304</v>
      </c>
      <c r="U377">
        <v>17.526385589400537</v>
      </c>
      <c r="V377">
        <v>17.974762814659321</v>
      </c>
      <c r="W377">
        <v>18.935758330420693</v>
      </c>
      <c r="X377">
        <v>20.95510649792887</v>
      </c>
      <c r="Y377">
        <v>25.027479161652849</v>
      </c>
      <c r="Z377">
        <v>32.599320254575744</v>
      </c>
      <c r="AA377">
        <v>44.763642784072537</v>
      </c>
      <c r="AB377">
        <v>60.362516550737809</v>
      </c>
      <c r="AC377">
        <v>75.468647104951245</v>
      </c>
      <c r="AD377">
        <v>86.602345518903007</v>
      </c>
      <c r="AE377">
        <v>93.266324791390502</v>
      </c>
      <c r="AF377">
        <v>96.769795155082107</v>
      </c>
      <c r="AG377">
        <v>98.486678902793571</v>
      </c>
      <c r="AH377">
        <v>99.299055996960945</v>
      </c>
      <c r="AI377">
        <v>99.677066233428164</v>
      </c>
      <c r="AJ377">
        <v>99.851588586009868</v>
      </c>
      <c r="AK377">
        <v>99.931872078735822</v>
      </c>
      <c r="AL377">
        <v>99.968742446059181</v>
      </c>
      <c r="AM377">
        <v>99.985662277223611</v>
      </c>
      <c r="AN377">
        <v>99.993424067485194</v>
      </c>
    </row>
    <row r="378" spans="17:40">
      <c r="Q378">
        <v>0.17160457230413584</v>
      </c>
      <c r="R378">
        <v>6.1962213254176062</v>
      </c>
      <c r="S378">
        <v>39.71771346577777</v>
      </c>
      <c r="T378">
        <v>17.160457230413584</v>
      </c>
      <c r="U378">
        <v>17.359773136341733</v>
      </c>
      <c r="V378">
        <v>17.791278266040496</v>
      </c>
      <c r="W378">
        <v>18.717163410632516</v>
      </c>
      <c r="X378">
        <v>20.666380859460631</v>
      </c>
      <c r="Y378">
        <v>24.610379868035263</v>
      </c>
      <c r="Z378">
        <v>31.98666051979917</v>
      </c>
      <c r="AA378">
        <v>43.950292173894127</v>
      </c>
      <c r="AB378">
        <v>59.493934577928563</v>
      </c>
      <c r="AC378">
        <v>74.762310386802824</v>
      </c>
      <c r="AD378">
        <v>86.150730078851581</v>
      </c>
      <c r="AE378">
        <v>93.020976640929746</v>
      </c>
      <c r="AF378">
        <v>96.648252320126574</v>
      </c>
      <c r="AG378">
        <v>98.429237372612945</v>
      </c>
      <c r="AH378">
        <v>99.27252059762553</v>
      </c>
      <c r="AI378">
        <v>99.664939507431498</v>
      </c>
      <c r="AJ378">
        <v>99.846074738302505</v>
      </c>
      <c r="AK378">
        <v>99.929371092899416</v>
      </c>
      <c r="AL378">
        <v>99.967609409428675</v>
      </c>
      <c r="AM378">
        <v>99.985149302332744</v>
      </c>
      <c r="AN378">
        <v>99.99319191236296</v>
      </c>
    </row>
    <row r="379" spans="17:40">
      <c r="Q379">
        <v>0.16427031039963902</v>
      </c>
      <c r="R379">
        <v>6.4204115314197852</v>
      </c>
      <c r="S379">
        <v>38.888990462029327</v>
      </c>
      <c r="T379">
        <v>16.4270310399639</v>
      </c>
      <c r="U379">
        <v>16.601506612009402</v>
      </c>
      <c r="V379">
        <v>16.99711283590198</v>
      </c>
      <c r="W379">
        <v>17.886357655064501</v>
      </c>
      <c r="X379">
        <v>19.84678260403825</v>
      </c>
      <c r="Y379">
        <v>23.98971983909265</v>
      </c>
      <c r="Z379">
        <v>32.012379221263984</v>
      </c>
      <c r="AA379">
        <v>45.213742232448148</v>
      </c>
      <c r="AB379">
        <v>62.040770788889489</v>
      </c>
      <c r="AC379">
        <v>77.686686345762197</v>
      </c>
      <c r="AD379">
        <v>88.5041545807224</v>
      </c>
      <c r="AE379">
        <v>94.543413959261684</v>
      </c>
      <c r="AF379">
        <v>97.51899419042357</v>
      </c>
      <c r="AG379">
        <v>98.89485011226877</v>
      </c>
      <c r="AH379">
        <v>99.512298326233477</v>
      </c>
      <c r="AI379">
        <v>99.785672745098353</v>
      </c>
      <c r="AJ379">
        <v>99.905984031142424</v>
      </c>
      <c r="AK379">
        <v>99.958792647932682</v>
      </c>
      <c r="AL379">
        <v>99.981945155506551</v>
      </c>
      <c r="AM379">
        <v>99.992090568312051</v>
      </c>
      <c r="AN379">
        <v>99.996535287329138</v>
      </c>
    </row>
    <row r="380" spans="17:40">
      <c r="Q380">
        <v>0.15167005133119044</v>
      </c>
      <c r="R380">
        <v>6.293942162247574</v>
      </c>
      <c r="S380">
        <v>39.233295716587314</v>
      </c>
      <c r="T380">
        <v>15.167005133119044</v>
      </c>
      <c r="U380">
        <v>15.359736353884973</v>
      </c>
      <c r="V380">
        <v>15.78643816713525</v>
      </c>
      <c r="W380">
        <v>16.722768171693854</v>
      </c>
      <c r="X380">
        <v>18.737839609467695</v>
      </c>
      <c r="Y380">
        <v>22.898680930926009</v>
      </c>
      <c r="Z380">
        <v>30.800889378311602</v>
      </c>
      <c r="AA380">
        <v>43.675622923272833</v>
      </c>
      <c r="AB380">
        <v>60.193303236064544</v>
      </c>
      <c r="AC380">
        <v>75.933732625666892</v>
      </c>
      <c r="AD380">
        <v>87.211666825736415</v>
      </c>
      <c r="AE380">
        <v>93.746975672502813</v>
      </c>
      <c r="AF380">
        <v>97.07767656627891</v>
      </c>
      <c r="AG380">
        <v>98.664359705813638</v>
      </c>
      <c r="AH380">
        <v>99.395890620263174</v>
      </c>
      <c r="AI380">
        <v>99.728064079299415</v>
      </c>
      <c r="AJ380">
        <v>99.877854183991417</v>
      </c>
      <c r="AK380">
        <v>99.945188984191049</v>
      </c>
      <c r="AL380">
        <v>99.975415170668015</v>
      </c>
      <c r="AM380">
        <v>99.988974930834189</v>
      </c>
      <c r="AN380">
        <v>99.995056241794387</v>
      </c>
    </row>
    <row r="381" spans="17:40">
      <c r="Q381">
        <v>0.16551908625564954</v>
      </c>
      <c r="R381">
        <v>6.244102208685165</v>
      </c>
      <c r="S381">
        <v>39.169577799349177</v>
      </c>
      <c r="T381">
        <v>16.551908625564955</v>
      </c>
      <c r="U381">
        <v>16.749359527450849</v>
      </c>
      <c r="V381">
        <v>17.184184858345596</v>
      </c>
      <c r="W381">
        <v>18.133028861413845</v>
      </c>
      <c r="X381">
        <v>20.162793627462001</v>
      </c>
      <c r="Y381">
        <v>24.32613246976636</v>
      </c>
      <c r="Z381">
        <v>32.174644795484298</v>
      </c>
      <c r="AA381">
        <v>44.863903969701866</v>
      </c>
      <c r="AB381">
        <v>61.038638386122038</v>
      </c>
      <c r="AC381">
        <v>76.400905816888965</v>
      </c>
      <c r="AD381">
        <v>87.413437530245531</v>
      </c>
      <c r="AE381">
        <v>93.816480487795502</v>
      </c>
      <c r="AF381">
        <v>97.095377650412559</v>
      </c>
      <c r="AG381">
        <v>98.665559770991365</v>
      </c>
      <c r="AH381">
        <v>99.393312803795268</v>
      </c>
      <c r="AI381">
        <v>99.72550110712983</v>
      </c>
      <c r="AJ381">
        <v>99.876073058667998</v>
      </c>
      <c r="AK381">
        <v>99.944106584053443</v>
      </c>
      <c r="AL381">
        <v>99.974802275149926</v>
      </c>
      <c r="AM381">
        <v>99.988642718396875</v>
      </c>
      <c r="AN381">
        <v>99.994881438079148</v>
      </c>
    </row>
    <row r="382" spans="17:40">
      <c r="Q382">
        <v>0.1578822315304787</v>
      </c>
      <c r="R382">
        <v>5.51262281540063</v>
      </c>
      <c r="S382">
        <v>38.895810822712569</v>
      </c>
      <c r="T382">
        <v>15.78822315304787</v>
      </c>
      <c r="U382">
        <v>16.13862822437142</v>
      </c>
      <c r="V382">
        <v>16.841478154842729</v>
      </c>
      <c r="W382">
        <v>18.2334631099239</v>
      </c>
      <c r="X382">
        <v>20.922154172051886</v>
      </c>
      <c r="Y382">
        <v>25.873220287906019</v>
      </c>
      <c r="Z382">
        <v>34.236679140828535</v>
      </c>
      <c r="AA382">
        <v>46.498042351112559</v>
      </c>
      <c r="AB382">
        <v>61.194351039510963</v>
      </c>
      <c r="AC382">
        <v>75.091885073800029</v>
      </c>
      <c r="AD382">
        <v>85.580963461750486</v>
      </c>
      <c r="AE382">
        <v>92.228490772359905</v>
      </c>
      <c r="AF382">
        <v>95.986712743085363</v>
      </c>
      <c r="AG382">
        <v>97.975418699506662</v>
      </c>
      <c r="AH382">
        <v>98.991005934322018</v>
      </c>
      <c r="AI382">
        <v>99.500230910764856</v>
      </c>
      <c r="AJ382">
        <v>99.753216417716018</v>
      </c>
      <c r="AK382">
        <v>99.878324828965631</v>
      </c>
      <c r="AL382">
        <v>99.940053881132386</v>
      </c>
      <c r="AM382">
        <v>99.97047709275293</v>
      </c>
      <c r="AN382">
        <v>99.985462898583478</v>
      </c>
    </row>
    <row r="383" spans="17:40">
      <c r="Q383">
        <v>0.16696300338743505</v>
      </c>
      <c r="R383">
        <v>5.7954369275990265</v>
      </c>
      <c r="S383">
        <v>39.659189679385186</v>
      </c>
      <c r="T383">
        <v>16.696300338743505</v>
      </c>
      <c r="U383">
        <v>16.968963813155042</v>
      </c>
      <c r="V383">
        <v>17.529470612536638</v>
      </c>
      <c r="W383">
        <v>18.669492884355712</v>
      </c>
      <c r="X383">
        <v>20.938820869762452</v>
      </c>
      <c r="Y383">
        <v>25.268605581726156</v>
      </c>
      <c r="Z383">
        <v>32.899070181127797</v>
      </c>
      <c r="AA383">
        <v>44.636898116030679</v>
      </c>
      <c r="AB383">
        <v>59.388212872858226</v>
      </c>
      <c r="AC383">
        <v>73.853848393399119</v>
      </c>
      <c r="AD383">
        <v>84.970137789583958</v>
      </c>
      <c r="AE383">
        <v>92.01736065292738</v>
      </c>
      <c r="AF383">
        <v>95.955298746884907</v>
      </c>
      <c r="AG383">
        <v>98.001960034833402</v>
      </c>
      <c r="AH383">
        <v>99.02567930787653</v>
      </c>
      <c r="AI383">
        <v>99.527919911306412</v>
      </c>
      <c r="AJ383">
        <v>99.771981492603985</v>
      </c>
      <c r="AK383">
        <v>99.89003221422999</v>
      </c>
      <c r="AL383">
        <v>99.947004078060118</v>
      </c>
      <c r="AM383">
        <v>99.974469116741318</v>
      </c>
      <c r="AN383">
        <v>99.987702545970507</v>
      </c>
    </row>
    <row r="384" spans="17:40">
      <c r="Q384">
        <v>0.17664865504745902</v>
      </c>
      <c r="R384">
        <v>6.3342449645367589</v>
      </c>
      <c r="S384">
        <v>39.590339848175496</v>
      </c>
      <c r="T384">
        <v>17.664865504745901</v>
      </c>
      <c r="U384">
        <v>17.84383985430852</v>
      </c>
      <c r="V384">
        <v>18.239364863798134</v>
      </c>
      <c r="W384">
        <v>19.106074898932672</v>
      </c>
      <c r="X384">
        <v>20.970491448978006</v>
      </c>
      <c r="Y384">
        <v>24.826313552730298</v>
      </c>
      <c r="Z384">
        <v>32.189239338556888</v>
      </c>
      <c r="AA384">
        <v>44.325043531734181</v>
      </c>
      <c r="AB384">
        <v>60.18340106047588</v>
      </c>
      <c r="AC384">
        <v>75.630981295785077</v>
      </c>
      <c r="AD384">
        <v>86.922399109606062</v>
      </c>
      <c r="AE384">
        <v>93.561575020334573</v>
      </c>
      <c r="AF384">
        <v>96.977013267087855</v>
      </c>
      <c r="AG384">
        <v>98.613669857164112</v>
      </c>
      <c r="AH384">
        <v>99.371245915583685</v>
      </c>
      <c r="AI384">
        <v>99.716284168123622</v>
      </c>
      <c r="AJ384">
        <v>99.872272956647137</v>
      </c>
      <c r="AK384">
        <v>99.942558039991525</v>
      </c>
      <c r="AL384">
        <v>99.974179078922191</v>
      </c>
      <c r="AM384">
        <v>99.98839560502131</v>
      </c>
      <c r="AN384">
        <v>99.994785267323863</v>
      </c>
    </row>
    <row r="385" spans="17:40">
      <c r="Q385">
        <v>0.17448458592635135</v>
      </c>
      <c r="R385">
        <v>6.4417982770528877</v>
      </c>
      <c r="S385">
        <v>39.061210473604653</v>
      </c>
      <c r="T385">
        <v>17.448458592635134</v>
      </c>
      <c r="U385">
        <v>17.616886573519633</v>
      </c>
      <c r="V385">
        <v>17.99849704447486</v>
      </c>
      <c r="W385">
        <v>18.855828634507787</v>
      </c>
      <c r="X385">
        <v>20.745814838861392</v>
      </c>
      <c r="Y385">
        <v>24.743903381869725</v>
      </c>
      <c r="Z385">
        <v>32.509619238295691</v>
      </c>
      <c r="AA385">
        <v>45.368240625450198</v>
      </c>
      <c r="AB385">
        <v>61.917734648016577</v>
      </c>
      <c r="AC385">
        <v>77.47882434904443</v>
      </c>
      <c r="AD385">
        <v>88.343215769349186</v>
      </c>
      <c r="AE385">
        <v>94.450027908247364</v>
      </c>
      <c r="AF385">
        <v>97.471466998479656</v>
      </c>
      <c r="AG385">
        <v>98.872069359010723</v>
      </c>
      <c r="AH385">
        <v>99.501674812672519</v>
      </c>
      <c r="AI385">
        <v>99.780782195748458</v>
      </c>
      <c r="AJ385">
        <v>99.903747168155178</v>
      </c>
      <c r="AK385">
        <v>99.957773205957352</v>
      </c>
      <c r="AL385">
        <v>99.98148160816838</v>
      </c>
      <c r="AM385">
        <v>99.991880141123076</v>
      </c>
      <c r="AN385">
        <v>99.996439893269212</v>
      </c>
    </row>
    <row r="386" spans="17:40">
      <c r="Q386">
        <v>0.15234026398536804</v>
      </c>
      <c r="R386">
        <v>5.9933748928412305</v>
      </c>
      <c r="S386">
        <v>38.515821025399518</v>
      </c>
      <c r="T386">
        <v>15.234026398536804</v>
      </c>
      <c r="U386">
        <v>15.48290696400349</v>
      </c>
      <c r="V386">
        <v>16.019747581623001</v>
      </c>
      <c r="W386">
        <v>17.165291973326205</v>
      </c>
      <c r="X386">
        <v>19.554400091026743</v>
      </c>
      <c r="Y386">
        <v>24.307480701277289</v>
      </c>
      <c r="Z386">
        <v>32.934676775490516</v>
      </c>
      <c r="AA386">
        <v>46.268247659960579</v>
      </c>
      <c r="AB386">
        <v>62.500341016163439</v>
      </c>
      <c r="AC386">
        <v>77.378799509963528</v>
      </c>
      <c r="AD386">
        <v>87.863070141960378</v>
      </c>
      <c r="AE386">
        <v>93.958931602692402</v>
      </c>
      <c r="AF386">
        <v>97.114390636443332</v>
      </c>
      <c r="AG386">
        <v>98.649835522718291</v>
      </c>
      <c r="AH386">
        <v>99.374489020199078</v>
      </c>
      <c r="AI386">
        <v>99.711551625181116</v>
      </c>
      <c r="AJ386">
        <v>99.867270598717752</v>
      </c>
      <c r="AK386">
        <v>99.938985184908162</v>
      </c>
      <c r="AL386">
        <v>99.971964702260863</v>
      </c>
      <c r="AM386">
        <v>99.987120948256944</v>
      </c>
      <c r="AN386">
        <v>99.994084101465148</v>
      </c>
    </row>
    <row r="387" spans="17:40">
      <c r="Q387">
        <v>0.18377221923940895</v>
      </c>
      <c r="R387">
        <v>6.7008287141891563</v>
      </c>
      <c r="S387">
        <v>39.200464115062466</v>
      </c>
      <c r="T387">
        <v>18.377221923940894</v>
      </c>
      <c r="U387">
        <v>18.512750425611287</v>
      </c>
      <c r="V387">
        <v>18.829563558852726</v>
      </c>
      <c r="W387">
        <v>19.564663571989712</v>
      </c>
      <c r="X387">
        <v>21.241278155822783</v>
      </c>
      <c r="Y387">
        <v>24.919997579819526</v>
      </c>
      <c r="Z387">
        <v>32.347886576018006</v>
      </c>
      <c r="AA387">
        <v>45.11233167172378</v>
      </c>
      <c r="AB387">
        <v>61.976332248536622</v>
      </c>
      <c r="AC387">
        <v>77.921762833624015</v>
      </c>
      <c r="AD387">
        <v>88.881682199622929</v>
      </c>
      <c r="AE387">
        <v>94.868991725030256</v>
      </c>
      <c r="AF387">
        <v>97.735493541036462</v>
      </c>
      <c r="AG387">
        <v>99.021056261148104</v>
      </c>
      <c r="AH387">
        <v>99.580655264299494</v>
      </c>
      <c r="AI387">
        <v>99.821076450345785</v>
      </c>
      <c r="AJ387">
        <v>99.923787158602266</v>
      </c>
      <c r="AK387">
        <v>99.967560444288182</v>
      </c>
      <c r="AL387">
        <v>99.986196540960506</v>
      </c>
      <c r="AM387">
        <v>99.994127215694007</v>
      </c>
      <c r="AN387">
        <v>99.997501519567521</v>
      </c>
    </row>
    <row r="388" spans="17:40">
      <c r="Q388">
        <v>0.18051073101432441</v>
      </c>
      <c r="R388">
        <v>6.5628974997054792</v>
      </c>
      <c r="S388">
        <v>39.551578963017</v>
      </c>
      <c r="T388">
        <v>18.05107310143244</v>
      </c>
      <c r="U388">
        <v>18.200552003117291</v>
      </c>
      <c r="V388">
        <v>18.541189785352589</v>
      </c>
      <c r="W388">
        <v>19.311511517954273</v>
      </c>
      <c r="X388">
        <v>21.023690071631091</v>
      </c>
      <c r="Y388">
        <v>24.687417370593362</v>
      </c>
      <c r="Z388">
        <v>31.927087249239509</v>
      </c>
      <c r="AA388">
        <v>44.21983903774791</v>
      </c>
      <c r="AB388">
        <v>60.551315009719467</v>
      </c>
      <c r="AC388">
        <v>76.395253347869627</v>
      </c>
      <c r="AD388">
        <v>87.710756760636087</v>
      </c>
      <c r="AE388">
        <v>94.145155907423273</v>
      </c>
      <c r="AF388">
        <v>97.339107448063842</v>
      </c>
      <c r="AG388">
        <v>98.817715566185683</v>
      </c>
      <c r="AH388">
        <v>99.480068862786226</v>
      </c>
      <c r="AI388">
        <v>99.772395002340829</v>
      </c>
      <c r="AJ388">
        <v>99.900564078526813</v>
      </c>
      <c r="AK388">
        <v>99.956596778638016</v>
      </c>
      <c r="AL388">
        <v>99.98106203287746</v>
      </c>
      <c r="AM388">
        <v>99.991738255876797</v>
      </c>
      <c r="AN388">
        <v>99.996396054087327</v>
      </c>
    </row>
    <row r="389" spans="17:40">
      <c r="Q389">
        <v>0.19283583404160087</v>
      </c>
      <c r="R389">
        <v>6.5010824159798997</v>
      </c>
      <c r="S389">
        <v>39.592786883313885</v>
      </c>
      <c r="T389">
        <v>19.283583404160087</v>
      </c>
      <c r="U389">
        <v>19.437804936495592</v>
      </c>
      <c r="V389">
        <v>19.786130589395416</v>
      </c>
      <c r="W389">
        <v>20.566696616299282</v>
      </c>
      <c r="X389">
        <v>22.285456975247243</v>
      </c>
      <c r="Y389">
        <v>25.928119418836854</v>
      </c>
      <c r="Z389">
        <v>33.059274747454779</v>
      </c>
      <c r="AA389">
        <v>45.076803791567535</v>
      </c>
      <c r="AB389">
        <v>60.992502492172292</v>
      </c>
      <c r="AC389">
        <v>76.481694989005291</v>
      </c>
      <c r="AD389">
        <v>87.638025656489589</v>
      </c>
      <c r="AE389">
        <v>94.051374337629639</v>
      </c>
      <c r="AF389">
        <v>97.270143000219733</v>
      </c>
      <c r="AG389">
        <v>98.775725845617231</v>
      </c>
      <c r="AH389">
        <v>99.456718570772878</v>
      </c>
      <c r="AI389">
        <v>99.760056165466224</v>
      </c>
      <c r="AJ389">
        <v>99.894250278403405</v>
      </c>
      <c r="AK389">
        <v>99.953436603365276</v>
      </c>
      <c r="AL389">
        <v>99.979505755515618</v>
      </c>
      <c r="AM389">
        <v>99.990981366814296</v>
      </c>
      <c r="AN389">
        <v>99.996031603984207</v>
      </c>
    </row>
    <row r="390" spans="17:40">
      <c r="Q390">
        <v>0.17496202567778857</v>
      </c>
      <c r="R390">
        <v>6.1032019832175397</v>
      </c>
      <c r="S390">
        <v>39.597795919788972</v>
      </c>
      <c r="T390">
        <v>17.496202567778855</v>
      </c>
      <c r="U390">
        <v>17.710307123711523</v>
      </c>
      <c r="V390">
        <v>18.169248492743755</v>
      </c>
      <c r="W390">
        <v>19.143819937156408</v>
      </c>
      <c r="X390">
        <v>21.172727856199302</v>
      </c>
      <c r="Y390">
        <v>25.227617447889727</v>
      </c>
      <c r="Z390">
        <v>32.708478381036819</v>
      </c>
      <c r="AA390">
        <v>44.671660077793163</v>
      </c>
      <c r="AB390">
        <v>60.029103805735048</v>
      </c>
      <c r="AC390">
        <v>75.016221345126127</v>
      </c>
      <c r="AD390">
        <v>86.199337839964912</v>
      </c>
      <c r="AE390">
        <v>92.985229242398404</v>
      </c>
      <c r="AF390">
        <v>96.599168271769599</v>
      </c>
      <c r="AG390">
        <v>98.390833798462964</v>
      </c>
      <c r="AH390">
        <v>99.247551067430976</v>
      </c>
      <c r="AI390">
        <v>99.650121800635503</v>
      </c>
      <c r="AJ390">
        <v>99.837738071271119</v>
      </c>
      <c r="AK390">
        <v>99.92484012194609</v>
      </c>
      <c r="AL390">
        <v>99.965205586852775</v>
      </c>
      <c r="AM390">
        <v>99.983896546750927</v>
      </c>
      <c r="AN390">
        <v>99.992547949921502</v>
      </c>
    </row>
    <row r="391" spans="17:40">
      <c r="Q391">
        <v>0.20159825463309061</v>
      </c>
      <c r="R391">
        <v>6.614157340702767</v>
      </c>
      <c r="S391">
        <v>40.770483713866192</v>
      </c>
      <c r="T391">
        <v>20.159825463309062</v>
      </c>
      <c r="U391">
        <v>20.293688818409404</v>
      </c>
      <c r="V391">
        <v>20.593310509750236</v>
      </c>
      <c r="W391">
        <v>21.259434390701252</v>
      </c>
      <c r="X391">
        <v>22.718416143059052</v>
      </c>
      <c r="Y391">
        <v>25.811993389347272</v>
      </c>
      <c r="Z391">
        <v>31.943024606930138</v>
      </c>
      <c r="AA391">
        <v>42.615607704929751</v>
      </c>
      <c r="AB391">
        <v>57.584697719070419</v>
      </c>
      <c r="AC391">
        <v>73.274179360725441</v>
      </c>
      <c r="AD391">
        <v>85.415310488389267</v>
      </c>
      <c r="AE391">
        <v>92.788283789730073</v>
      </c>
      <c r="AF391">
        <v>96.626387075851383</v>
      </c>
      <c r="AG391">
        <v>98.464946128208595</v>
      </c>
      <c r="AH391">
        <v>99.310544820758807</v>
      </c>
      <c r="AI391">
        <v>99.692166286609236</v>
      </c>
      <c r="AJ391">
        <v>99.862921160512769</v>
      </c>
      <c r="AK391">
        <v>99.939031087770118</v>
      </c>
      <c r="AL391">
        <v>99.972897048778805</v>
      </c>
      <c r="AM391">
        <v>99.987954565597391</v>
      </c>
      <c r="AN391">
        <v>99.994647176863793</v>
      </c>
    </row>
    <row r="392" spans="17:40">
      <c r="Q392">
        <v>0.18411507838621</v>
      </c>
      <c r="R392">
        <v>6.959890196422168</v>
      </c>
      <c r="S392">
        <v>39.279206090503202</v>
      </c>
      <c r="T392">
        <v>18.411507838620999</v>
      </c>
      <c r="U392">
        <v>18.521843235153536</v>
      </c>
      <c r="V392">
        <v>18.788203043366828</v>
      </c>
      <c r="W392">
        <v>19.42702599656846</v>
      </c>
      <c r="X392">
        <v>20.935393359368852</v>
      </c>
      <c r="Y392">
        <v>24.36923184953773</v>
      </c>
      <c r="Z392">
        <v>31.576439568091608</v>
      </c>
      <c r="AA392">
        <v>44.421567689829352</v>
      </c>
      <c r="AB392">
        <v>61.809604408152595</v>
      </c>
      <c r="AC392">
        <v>78.285687207185362</v>
      </c>
      <c r="AD392">
        <v>89.388589830909552</v>
      </c>
      <c r="AE392">
        <v>95.262958815296827</v>
      </c>
      <c r="AF392">
        <v>97.977883839529568</v>
      </c>
      <c r="AG392">
        <v>99.153925726104973</v>
      </c>
      <c r="AH392">
        <v>99.649008071516874</v>
      </c>
      <c r="AI392">
        <v>99.85491188857425</v>
      </c>
      <c r="AJ392">
        <v>99.940114472670714</v>
      </c>
      <c r="AK392">
        <v>99.975297241401719</v>
      </c>
      <c r="AL392">
        <v>99.989812701238876</v>
      </c>
      <c r="AM392">
        <v>99.995799245885593</v>
      </c>
      <c r="AN392">
        <v>99.998267884812307</v>
      </c>
    </row>
    <row r="393" spans="17:40">
      <c r="Q393">
        <v>0.18026164664367081</v>
      </c>
      <c r="R393">
        <v>6.3047412553733642</v>
      </c>
      <c r="S393">
        <v>39.572439369084542</v>
      </c>
      <c r="T393">
        <v>18.02616466436708</v>
      </c>
      <c r="U393">
        <v>18.208569591534399</v>
      </c>
      <c r="V393">
        <v>18.610261655036616</v>
      </c>
      <c r="W393">
        <v>19.487287106336332</v>
      </c>
      <c r="X393">
        <v>21.366654071468201</v>
      </c>
      <c r="Y393">
        <v>25.237392774484711</v>
      </c>
      <c r="Z393">
        <v>32.596602436188761</v>
      </c>
      <c r="AA393">
        <v>44.675482322798032</v>
      </c>
      <c r="AB393">
        <v>60.41101709701956</v>
      </c>
      <c r="AC393">
        <v>75.724940320355273</v>
      </c>
      <c r="AD393">
        <v>86.934665183981991</v>
      </c>
      <c r="AE393">
        <v>93.54552432632984</v>
      </c>
      <c r="AF393">
        <v>96.958700995926861</v>
      </c>
      <c r="AG393">
        <v>98.600348659623194</v>
      </c>
      <c r="AH393">
        <v>99.36299721567859</v>
      </c>
      <c r="AI393">
        <v>99.711575026415971</v>
      </c>
      <c r="AJ393">
        <v>99.869710633184312</v>
      </c>
      <c r="AK393">
        <v>99.941207055303082</v>
      </c>
      <c r="AL393">
        <v>99.973482431848055</v>
      </c>
      <c r="AM393">
        <v>99.98804227890615</v>
      </c>
      <c r="AN393">
        <v>99.994608360356551</v>
      </c>
    </row>
    <row r="394" spans="17:40">
      <c r="Q394">
        <v>0.15074576133029638</v>
      </c>
      <c r="R394">
        <v>5.6132931346358381</v>
      </c>
      <c r="S394">
        <v>38.873179769483983</v>
      </c>
      <c r="T394">
        <v>15.074576133029638</v>
      </c>
      <c r="U394">
        <v>15.402545421379166</v>
      </c>
      <c r="V394">
        <v>16.069774239283799</v>
      </c>
      <c r="W394">
        <v>17.410692405221425</v>
      </c>
      <c r="X394">
        <v>20.040446811393643</v>
      </c>
      <c r="Y394">
        <v>24.959144093032378</v>
      </c>
      <c r="Z394">
        <v>33.393592675067495</v>
      </c>
      <c r="AA394">
        <v>45.908997371426679</v>
      </c>
      <c r="AB394">
        <v>60.995900303273267</v>
      </c>
      <c r="AC394">
        <v>75.222341586281445</v>
      </c>
      <c r="AD394">
        <v>85.848124890201731</v>
      </c>
      <c r="AE394">
        <v>92.483595964161765</v>
      </c>
      <c r="AF394">
        <v>96.175253381681316</v>
      </c>
      <c r="AG394">
        <v>98.098133597825026</v>
      </c>
      <c r="AH394">
        <v>99.065389258098548</v>
      </c>
      <c r="AI394">
        <v>99.543411009409027</v>
      </c>
      <c r="AJ394">
        <v>99.777585855388224</v>
      </c>
      <c r="AK394">
        <v>99.891810635071366</v>
      </c>
      <c r="AL394">
        <v>99.947409515568253</v>
      </c>
      <c r="AM394">
        <v>99.974444520687484</v>
      </c>
      <c r="AN394">
        <v>99.987583761624961</v>
      </c>
    </row>
    <row r="395" spans="17:40">
      <c r="Q395">
        <v>0.17667565213661501</v>
      </c>
      <c r="R395">
        <v>6.4918169627244442</v>
      </c>
      <c r="S395">
        <v>39.120712855268806</v>
      </c>
      <c r="T395">
        <v>17.667565213661501</v>
      </c>
      <c r="U395">
        <v>17.828817158563957</v>
      </c>
      <c r="V395">
        <v>18.196140827418262</v>
      </c>
      <c r="W395">
        <v>19.026022107097525</v>
      </c>
      <c r="X395">
        <v>20.866554102829472</v>
      </c>
      <c r="Y395">
        <v>24.786111745548251</v>
      </c>
      <c r="Z395">
        <v>32.456251159282616</v>
      </c>
      <c r="AA395">
        <v>45.255556053076411</v>
      </c>
      <c r="AB395">
        <v>61.836001970103815</v>
      </c>
      <c r="AC395">
        <v>77.47612966115409</v>
      </c>
      <c r="AD395">
        <v>88.387162942408452</v>
      </c>
      <c r="AE395">
        <v>94.497892420215464</v>
      </c>
      <c r="AF395">
        <v>97.50631059585406</v>
      </c>
      <c r="AG395">
        <v>98.893451669966922</v>
      </c>
      <c r="AH395">
        <v>99.513673673847919</v>
      </c>
      <c r="AI395">
        <v>99.787169793103317</v>
      </c>
      <c r="AJ395">
        <v>99.907033895842673</v>
      </c>
      <c r="AK395">
        <v>99.959424892960101</v>
      </c>
      <c r="AL395">
        <v>99.982297318133533</v>
      </c>
      <c r="AM395">
        <v>99.992277631536709</v>
      </c>
      <c r="AN395">
        <v>99.99663153271139</v>
      </c>
    </row>
    <row r="396" spans="17:40">
      <c r="Q396">
        <v>0.19388973113599645</v>
      </c>
      <c r="R396">
        <v>7.0354326821817272</v>
      </c>
      <c r="S396">
        <v>39.856915651399795</v>
      </c>
      <c r="T396">
        <v>19.388973113599643</v>
      </c>
      <c r="U396">
        <v>19.489480751267781</v>
      </c>
      <c r="V396">
        <v>19.731390108057571</v>
      </c>
      <c r="W396">
        <v>20.310159174770675</v>
      </c>
      <c r="X396">
        <v>21.675247998729002</v>
      </c>
      <c r="Y396">
        <v>24.7893966361395</v>
      </c>
      <c r="Z396">
        <v>31.383713788606805</v>
      </c>
      <c r="AA396">
        <v>43.382646910884915</v>
      </c>
      <c r="AB396">
        <v>60.203897426342557</v>
      </c>
      <c r="AC396">
        <v>76.837726074048661</v>
      </c>
      <c r="AD396">
        <v>88.478248860612439</v>
      </c>
      <c r="AE396">
        <v>94.797763319318221</v>
      </c>
      <c r="AF396">
        <v>97.763217712556383</v>
      </c>
      <c r="AG396">
        <v>99.059327641845954</v>
      </c>
      <c r="AH396">
        <v>99.608154469930383</v>
      </c>
      <c r="AI396">
        <v>99.837426049349133</v>
      </c>
      <c r="AJ396">
        <v>99.932661721227305</v>
      </c>
      <c r="AK396">
        <v>99.972127735109751</v>
      </c>
      <c r="AL396">
        <v>99.988466585039731</v>
      </c>
      <c r="AM396">
        <v>99.995228092636239</v>
      </c>
      <c r="AN396">
        <v>99.998025738161303</v>
      </c>
    </row>
    <row r="397" spans="17:40">
      <c r="Q397">
        <v>0.18077837403092034</v>
      </c>
      <c r="R397">
        <v>6.378661645076753</v>
      </c>
      <c r="S397">
        <v>40.023410319712696</v>
      </c>
      <c r="T397">
        <v>18.077837403092033</v>
      </c>
      <c r="U397">
        <v>18.247222811665758</v>
      </c>
      <c r="V397">
        <v>18.620528069145887</v>
      </c>
      <c r="W397">
        <v>19.436684810333915</v>
      </c>
      <c r="X397">
        <v>21.190215993151838</v>
      </c>
      <c r="Y397">
        <v>24.820576918400477</v>
      </c>
      <c r="Z397">
        <v>31.791391164497607</v>
      </c>
      <c r="AA397">
        <v>43.428761598527153</v>
      </c>
      <c r="AB397">
        <v>58.962376155373164</v>
      </c>
      <c r="AC397">
        <v>74.497934066196819</v>
      </c>
      <c r="AD397">
        <v>86.139307603981493</v>
      </c>
      <c r="AE397">
        <v>93.113564942042913</v>
      </c>
      <c r="AF397">
        <v>96.746029182499257</v>
      </c>
      <c r="AG397">
        <v>98.500652399605443</v>
      </c>
      <c r="AH397">
        <v>99.317334318099199</v>
      </c>
      <c r="AI397">
        <v>99.690883367792154</v>
      </c>
      <c r="AJ397">
        <v>99.860380136854545</v>
      </c>
      <c r="AK397">
        <v>99.937008985891751</v>
      </c>
      <c r="AL397">
        <v>99.971595503663764</v>
      </c>
      <c r="AM397">
        <v>99.987194544922914</v>
      </c>
      <c r="AN397">
        <v>99.994227584413281</v>
      </c>
    </row>
    <row r="398" spans="17:40">
      <c r="Q398">
        <v>0.18168038652516602</v>
      </c>
      <c r="R398">
        <v>6.2577398521875613</v>
      </c>
      <c r="S398">
        <v>39.738623419875282</v>
      </c>
      <c r="T398">
        <v>18.168038652516604</v>
      </c>
      <c r="U398">
        <v>18.355696090828431</v>
      </c>
      <c r="V398">
        <v>18.765081849396296</v>
      </c>
      <c r="W398">
        <v>19.650477331273024</v>
      </c>
      <c r="X398">
        <v>21.52999069805675</v>
      </c>
      <c r="Y398">
        <v>25.366557395434942</v>
      </c>
      <c r="Z398">
        <v>32.607540215526086</v>
      </c>
      <c r="AA398">
        <v>44.451199115393869</v>
      </c>
      <c r="AB398">
        <v>59.927526128065814</v>
      </c>
      <c r="AC398">
        <v>75.145251507741619</v>
      </c>
      <c r="AD398">
        <v>86.451832609734709</v>
      </c>
      <c r="AE398">
        <v>93.224895342526167</v>
      </c>
      <c r="AF398">
        <v>96.771654550596466</v>
      </c>
      <c r="AG398">
        <v>98.498749144708313</v>
      </c>
      <c r="AH398">
        <v>99.309980431813855</v>
      </c>
      <c r="AI398">
        <v>99.684564441215116</v>
      </c>
      <c r="AJ398">
        <v>99.856161552784528</v>
      </c>
      <c r="AK398">
        <v>99.934484625091855</v>
      </c>
      <c r="AL398">
        <v>99.970174671955292</v>
      </c>
      <c r="AM398">
        <v>99.986425489695009</v>
      </c>
      <c r="AN398">
        <v>99.99382245102197</v>
      </c>
    </row>
    <row r="399" spans="17:40">
      <c r="Q399">
        <v>0.16020954451278599</v>
      </c>
      <c r="R399">
        <v>6.1525865331171179</v>
      </c>
      <c r="S399">
        <v>38.964516281791184</v>
      </c>
      <c r="T399">
        <v>16.020954451278598</v>
      </c>
      <c r="U399">
        <v>16.235722556681729</v>
      </c>
      <c r="V399">
        <v>16.704858811614098</v>
      </c>
      <c r="W399">
        <v>17.719742491059058</v>
      </c>
      <c r="X399">
        <v>19.869911985642585</v>
      </c>
      <c r="Y399">
        <v>24.230565461311588</v>
      </c>
      <c r="Z399">
        <v>32.339630740493853</v>
      </c>
      <c r="AA399">
        <v>45.245254298007808</v>
      </c>
      <c r="AB399">
        <v>61.442310981786228</v>
      </c>
      <c r="AC399">
        <v>76.65251240816599</v>
      </c>
      <c r="AD399">
        <v>87.506489914335077</v>
      </c>
      <c r="AE399">
        <v>93.826808641623217</v>
      </c>
      <c r="AF399">
        <v>97.08002914635442</v>
      </c>
      <c r="AG399">
        <v>98.648539842293289</v>
      </c>
      <c r="AH399">
        <v>99.380919728771971</v>
      </c>
      <c r="AI399">
        <v>99.717762897131621</v>
      </c>
      <c r="AJ399">
        <v>99.871610504770175</v>
      </c>
      <c r="AK399">
        <v>99.94165402903856</v>
      </c>
      <c r="AL399">
        <v>99.973497014334072</v>
      </c>
      <c r="AM399">
        <v>99.987963811036622</v>
      </c>
      <c r="AN399">
        <v>99.994534342276538</v>
      </c>
    </row>
    <row r="400" spans="17:40">
      <c r="Q400">
        <v>0.1692652448384519</v>
      </c>
      <c r="R400">
        <v>6.6686036001457545</v>
      </c>
      <c r="S400">
        <v>39.031144239109544</v>
      </c>
      <c r="T400">
        <v>16.926524483845188</v>
      </c>
      <c r="U400">
        <v>17.068873155048433</v>
      </c>
      <c r="V400">
        <v>17.401430848988859</v>
      </c>
      <c r="W400">
        <v>18.172427584611945</v>
      </c>
      <c r="X400">
        <v>19.928575168091957</v>
      </c>
      <c r="Y400">
        <v>23.772513247273597</v>
      </c>
      <c r="Z400">
        <v>31.499273589589588</v>
      </c>
      <c r="AA400">
        <v>44.67588540723137</v>
      </c>
      <c r="AB400">
        <v>61.897271125305828</v>
      </c>
      <c r="AC400">
        <v>77.993155320093678</v>
      </c>
      <c r="AD400">
        <v>88.955560849084378</v>
      </c>
      <c r="AE400">
        <v>94.911443455106067</v>
      </c>
      <c r="AF400">
        <v>97.755463268848075</v>
      </c>
      <c r="AG400">
        <v>99.029696655346484</v>
      </c>
      <c r="AH400">
        <v>99.584258004716133</v>
      </c>
      <c r="AI400">
        <v>99.822552823906335</v>
      </c>
      <c r="AJ400">
        <v>99.924386706079019</v>
      </c>
      <c r="AK400">
        <v>99.967802544763657</v>
      </c>
      <c r="AL400">
        <v>99.986293875173999</v>
      </c>
      <c r="AM400">
        <v>99.994166189044066</v>
      </c>
      <c r="AN400">
        <v>99.997517058945334</v>
      </c>
    </row>
    <row r="401" spans="17:40">
      <c r="Q401">
        <v>0.17451102688344605</v>
      </c>
      <c r="R401">
        <v>6.1394256612756086</v>
      </c>
      <c r="S401">
        <v>39.190826361718642</v>
      </c>
      <c r="T401">
        <v>17.451102688344605</v>
      </c>
      <c r="U401">
        <v>17.662578504816214</v>
      </c>
      <c r="V401">
        <v>18.121659949959774</v>
      </c>
      <c r="W401">
        <v>19.108769146421576</v>
      </c>
      <c r="X401">
        <v>21.188266282048719</v>
      </c>
      <c r="Y401">
        <v>25.386307444777351</v>
      </c>
      <c r="Z401">
        <v>33.176630353560554</v>
      </c>
      <c r="AA401">
        <v>45.606235194986198</v>
      </c>
      <c r="AB401">
        <v>61.343332718253251</v>
      </c>
      <c r="AC401">
        <v>76.330844902017333</v>
      </c>
      <c r="AD401">
        <v>87.195812582204894</v>
      </c>
      <c r="AE401">
        <v>93.612772635714151</v>
      </c>
      <c r="AF401">
        <v>96.953898955279556</v>
      </c>
      <c r="AG401">
        <v>98.579812557712089</v>
      </c>
      <c r="AH401">
        <v>99.34499829459142</v>
      </c>
      <c r="AI401">
        <v>99.699432075274203</v>
      </c>
      <c r="AJ401">
        <v>99.862396607494205</v>
      </c>
      <c r="AK401">
        <v>99.937071068447295</v>
      </c>
      <c r="AL401">
        <v>99.971235387157776</v>
      </c>
      <c r="AM401">
        <v>99.986854737169978</v>
      </c>
      <c r="AN401">
        <v>99.993993306431733</v>
      </c>
    </row>
    <row r="402" spans="17:40">
      <c r="Q402">
        <v>0.17405429307131814</v>
      </c>
      <c r="R402">
        <v>5.7946489033958315</v>
      </c>
      <c r="S402">
        <v>39.279338411238413</v>
      </c>
      <c r="T402">
        <v>17.405429307131815</v>
      </c>
      <c r="U402">
        <v>17.679620644649759</v>
      </c>
      <c r="V402">
        <v>18.247099786330264</v>
      </c>
      <c r="W402">
        <v>19.408748840442389</v>
      </c>
      <c r="X402">
        <v>21.734101647402422</v>
      </c>
      <c r="Y402">
        <v>26.187343642444393</v>
      </c>
      <c r="Z402">
        <v>34.035352302379785</v>
      </c>
      <c r="AA402">
        <v>46.03312012629771</v>
      </c>
      <c r="AB402">
        <v>60.902248052789368</v>
      </c>
      <c r="AC402">
        <v>75.193456373299668</v>
      </c>
      <c r="AD402">
        <v>85.939694009733529</v>
      </c>
      <c r="AE402">
        <v>92.622379318499782</v>
      </c>
      <c r="AF402">
        <v>96.299726222626447</v>
      </c>
      <c r="AG402">
        <v>98.188119263819871</v>
      </c>
      <c r="AH402">
        <v>99.123465134997375</v>
      </c>
      <c r="AI402">
        <v>99.578469787912539</v>
      </c>
      <c r="AJ402">
        <v>99.797866337353355</v>
      </c>
      <c r="AK402">
        <v>99.90320624449916</v>
      </c>
      <c r="AL402">
        <v>99.953680095757775</v>
      </c>
      <c r="AM402">
        <v>99.977841015475832</v>
      </c>
      <c r="AN402">
        <v>99.989400973947809</v>
      </c>
    </row>
    <row r="403" spans="17:40">
      <c r="Q403">
        <v>0.19661505026639117</v>
      </c>
      <c r="R403">
        <v>6.7365555582810606</v>
      </c>
      <c r="S403">
        <v>39.766183695292902</v>
      </c>
      <c r="T403">
        <v>19.661505026639116</v>
      </c>
      <c r="U403">
        <v>19.788513111777142</v>
      </c>
      <c r="V403">
        <v>20.083227944720317</v>
      </c>
      <c r="W403">
        <v>20.762358625423584</v>
      </c>
      <c r="X403">
        <v>22.302563490794729</v>
      </c>
      <c r="Y403">
        <v>25.672731174821561</v>
      </c>
      <c r="Z403">
        <v>32.502255612882657</v>
      </c>
      <c r="AA403">
        <v>44.416004318062235</v>
      </c>
      <c r="AB403">
        <v>60.627115701103861</v>
      </c>
      <c r="AC403">
        <v>76.568357365194501</v>
      </c>
      <c r="AD403">
        <v>87.949506733170679</v>
      </c>
      <c r="AE403">
        <v>94.350516682930575</v>
      </c>
      <c r="AF403">
        <v>97.47687524640655</v>
      </c>
      <c r="AG403">
        <v>98.898622844785791</v>
      </c>
      <c r="AH403">
        <v>99.524127639882181</v>
      </c>
      <c r="AI403">
        <v>99.795306280850809</v>
      </c>
      <c r="AJ403">
        <v>99.912122030073974</v>
      </c>
      <c r="AK403">
        <v>99.962304041067583</v>
      </c>
      <c r="AL403">
        <v>99.983835781627164</v>
      </c>
      <c r="AM403">
        <v>99.993069761351023</v>
      </c>
      <c r="AN403">
        <v>99.99702892794302</v>
      </c>
    </row>
    <row r="404" spans="17:40">
      <c r="Q404">
        <v>0.1804729472850726</v>
      </c>
      <c r="R404">
        <v>6.8090711202770073</v>
      </c>
      <c r="S404">
        <v>39.847995483581556</v>
      </c>
      <c r="T404">
        <v>18.047294728507261</v>
      </c>
      <c r="U404">
        <v>18.169351287329718</v>
      </c>
      <c r="V404">
        <v>18.454748218988996</v>
      </c>
      <c r="W404">
        <v>19.117635882388804</v>
      </c>
      <c r="X404">
        <v>20.633743223974538</v>
      </c>
      <c r="Y404">
        <v>23.982196365475257</v>
      </c>
      <c r="Z404">
        <v>30.839009683624528</v>
      </c>
      <c r="AA404">
        <v>42.934728681593995</v>
      </c>
      <c r="AB404">
        <v>59.556356496746346</v>
      </c>
      <c r="AC404">
        <v>75.990286641882903</v>
      </c>
      <c r="AD404">
        <v>87.717995962765144</v>
      </c>
      <c r="AE404">
        <v>94.281678595971286</v>
      </c>
      <c r="AF404">
        <v>97.465092954828791</v>
      </c>
      <c r="AG404">
        <v>98.901786558747844</v>
      </c>
      <c r="AH404">
        <v>99.529037450874867</v>
      </c>
      <c r="AI404">
        <v>99.798920371497417</v>
      </c>
      <c r="AJ404">
        <v>99.914310587629203</v>
      </c>
      <c r="AK404">
        <v>99.963513263734754</v>
      </c>
      <c r="AL404">
        <v>99.984469222845334</v>
      </c>
      <c r="AM404">
        <v>99.993390210584607</v>
      </c>
      <c r="AN404">
        <v>99.997187095881941</v>
      </c>
    </row>
    <row r="405" spans="17:40">
      <c r="Q405">
        <v>0.17301914987677294</v>
      </c>
      <c r="R405">
        <v>6.1595888507445462</v>
      </c>
      <c r="S405">
        <v>39.429116585086817</v>
      </c>
      <c r="T405">
        <v>17.301914987677293</v>
      </c>
      <c r="U405">
        <v>17.508716482376613</v>
      </c>
      <c r="V405">
        <v>17.956766892106675</v>
      </c>
      <c r="W405">
        <v>18.918526081434443</v>
      </c>
      <c r="X405">
        <v>20.94244381390709</v>
      </c>
      <c r="Y405">
        <v>25.029293959234245</v>
      </c>
      <c r="Z405">
        <v>32.634464960335841</v>
      </c>
      <c r="AA405">
        <v>44.851756998349202</v>
      </c>
      <c r="AB405">
        <v>60.497279968967241</v>
      </c>
      <c r="AC405">
        <v>75.609000068089045</v>
      </c>
      <c r="AD405">
        <v>86.711053945082355</v>
      </c>
      <c r="AE405">
        <v>93.335634802568748</v>
      </c>
      <c r="AF405">
        <v>96.809268498139005</v>
      </c>
      <c r="AG405">
        <v>98.507808327479012</v>
      </c>
      <c r="AH405">
        <v>99.309984889308623</v>
      </c>
      <c r="AI405">
        <v>99.682606988659401</v>
      </c>
      <c r="AJ405">
        <v>99.85436221552051</v>
      </c>
      <c r="AK405">
        <v>99.93324833536613</v>
      </c>
      <c r="AL405">
        <v>99.969420816869331</v>
      </c>
      <c r="AM405">
        <v>99.985994878957001</v>
      </c>
      <c r="AN405">
        <v>99.993586416361907</v>
      </c>
    </row>
    <row r="406" spans="17:40">
      <c r="Q406">
        <v>0.18117431820962701</v>
      </c>
      <c r="R406">
        <v>6.5015141413166386</v>
      </c>
      <c r="S406">
        <v>39.782145604492008</v>
      </c>
      <c r="T406">
        <v>18.1174318209627</v>
      </c>
      <c r="U406">
        <v>18.272741962251111</v>
      </c>
      <c r="V406">
        <v>18.62219882602616</v>
      </c>
      <c r="W406">
        <v>19.402438115106971</v>
      </c>
      <c r="X406">
        <v>21.114804274484726</v>
      </c>
      <c r="Y406">
        <v>24.735119392050439</v>
      </c>
      <c r="Z406">
        <v>31.819328991445079</v>
      </c>
      <c r="AA406">
        <v>43.796213575805723</v>
      </c>
      <c r="AB406">
        <v>59.788541425525253</v>
      </c>
      <c r="AC406">
        <v>75.543553248902754</v>
      </c>
      <c r="AD406">
        <v>87.039853284469189</v>
      </c>
      <c r="AE406">
        <v>93.721622118989259</v>
      </c>
      <c r="AF406">
        <v>97.10305597616761</v>
      </c>
      <c r="AG406">
        <v>98.694695219706091</v>
      </c>
      <c r="AH406">
        <v>99.418286216065368</v>
      </c>
      <c r="AI406">
        <v>99.742039340726151</v>
      </c>
      <c r="AJ406">
        <v>99.885860069098982</v>
      </c>
      <c r="AK406">
        <v>99.949545959285118</v>
      </c>
      <c r="AL406">
        <v>99.977707134616864</v>
      </c>
      <c r="AM406">
        <v>99.990151897775732</v>
      </c>
      <c r="AN406">
        <v>99.995649868328755</v>
      </c>
    </row>
    <row r="407" spans="17:40">
      <c r="Q407">
        <v>0.20086921899989713</v>
      </c>
      <c r="R407">
        <v>6.4013346612104254</v>
      </c>
      <c r="S407">
        <v>40.076903206537253</v>
      </c>
      <c r="T407">
        <v>20.086921899989711</v>
      </c>
      <c r="U407">
        <v>20.248968930859064</v>
      </c>
      <c r="V407">
        <v>20.60677513909101</v>
      </c>
      <c r="W407">
        <v>21.390614693723059</v>
      </c>
      <c r="X407">
        <v>23.078461036593581</v>
      </c>
      <c r="Y407">
        <v>26.581963924049703</v>
      </c>
      <c r="Z407">
        <v>33.330688372431084</v>
      </c>
      <c r="AA407">
        <v>44.640433627917773</v>
      </c>
      <c r="AB407">
        <v>59.797651311984865</v>
      </c>
      <c r="AC407">
        <v>75.006472927065886</v>
      </c>
      <c r="AD407">
        <v>86.422359650297835</v>
      </c>
      <c r="AE407">
        <v>93.262164545578386</v>
      </c>
      <c r="AF407">
        <v>96.821167186789708</v>
      </c>
      <c r="AG407">
        <v>98.537760890024458</v>
      </c>
      <c r="AH407">
        <v>99.335395771497105</v>
      </c>
      <c r="AI407">
        <v>99.69959313796555</v>
      </c>
      <c r="AJ407">
        <v>99.864554030388803</v>
      </c>
      <c r="AK407">
        <v>99.939000077427579</v>
      </c>
      <c r="AL407">
        <v>99.972541920543321</v>
      </c>
      <c r="AM407">
        <v>99.987643061083475</v>
      </c>
      <c r="AN407">
        <v>99.994439593159584</v>
      </c>
    </row>
    <row r="408" spans="17:40">
      <c r="Q408">
        <v>0.18393861159274666</v>
      </c>
      <c r="R408">
        <v>6.3259663783605644</v>
      </c>
      <c r="S408">
        <v>40.03090257952843</v>
      </c>
      <c r="T408">
        <v>18.393861159274667</v>
      </c>
      <c r="U408">
        <v>18.569551804915623</v>
      </c>
      <c r="V408">
        <v>18.954062557181413</v>
      </c>
      <c r="W408">
        <v>19.788720512897079</v>
      </c>
      <c r="X408">
        <v>21.568712556285313</v>
      </c>
      <c r="Y408">
        <v>25.22540244607206</v>
      </c>
      <c r="Z408">
        <v>32.192151706343495</v>
      </c>
      <c r="AA408">
        <v>43.742784075976779</v>
      </c>
      <c r="AB408">
        <v>59.097122004068346</v>
      </c>
      <c r="AC408">
        <v>74.458953041341985</v>
      </c>
      <c r="AD408">
        <v>86.025108011539572</v>
      </c>
      <c r="AE408">
        <v>93.005327880015514</v>
      </c>
      <c r="AF408">
        <v>96.670326125018562</v>
      </c>
      <c r="AG408">
        <v>98.454670992825257</v>
      </c>
      <c r="AH408">
        <v>99.291439622554932</v>
      </c>
      <c r="AI408">
        <v>99.676937670608339</v>
      </c>
      <c r="AJ408">
        <v>99.853082570169732</v>
      </c>
      <c r="AK408">
        <v>99.933265807928521</v>
      </c>
      <c r="AL408">
        <v>99.969703625491263</v>
      </c>
      <c r="AM408">
        <v>99.986249225827436</v>
      </c>
      <c r="AN408">
        <v>99.993759554107868</v>
      </c>
    </row>
    <row r="409" spans="17:40">
      <c r="Q409">
        <v>0.15664780981462287</v>
      </c>
      <c r="R409">
        <v>5.7888425026051724</v>
      </c>
      <c r="S409">
        <v>39.251351360667421</v>
      </c>
      <c r="T409">
        <v>15.664780981462286</v>
      </c>
      <c r="U409">
        <v>15.946265742400529</v>
      </c>
      <c r="V409">
        <v>16.528683846797616</v>
      </c>
      <c r="W409">
        <v>17.720532257867927</v>
      </c>
      <c r="X409">
        <v>20.105339118712649</v>
      </c>
      <c r="Y409">
        <v>24.669731269536939</v>
      </c>
      <c r="Z409">
        <v>32.706641050489807</v>
      </c>
      <c r="AA409">
        <v>44.978346169720794</v>
      </c>
      <c r="AB409">
        <v>60.164674085691836</v>
      </c>
      <c r="AC409">
        <v>74.73969991267974</v>
      </c>
      <c r="AD409">
        <v>85.687232821871746</v>
      </c>
      <c r="AE409">
        <v>92.49068856809734</v>
      </c>
      <c r="AF409">
        <v>96.233489955071747</v>
      </c>
      <c r="AG409">
        <v>98.155437943633657</v>
      </c>
      <c r="AH409">
        <v>99.107496990488158</v>
      </c>
      <c r="AI409">
        <v>99.570706065943895</v>
      </c>
      <c r="AJ409">
        <v>99.794100995519884</v>
      </c>
      <c r="AK409">
        <v>99.901382427534998</v>
      </c>
      <c r="AL409">
        <v>99.952797304964335</v>
      </c>
      <c r="AM409">
        <v>99.977413885264426</v>
      </c>
      <c r="AN409">
        <v>99.989194364184755</v>
      </c>
    </row>
    <row r="410" spans="17:40">
      <c r="Q410">
        <v>0.16080833032306494</v>
      </c>
      <c r="R410">
        <v>5.7307156033833522</v>
      </c>
      <c r="S410">
        <v>39.201087824708068</v>
      </c>
      <c r="T410">
        <v>16.080833032306494</v>
      </c>
      <c r="U410">
        <v>16.374031517953565</v>
      </c>
      <c r="V410">
        <v>16.976513430902152</v>
      </c>
      <c r="W410">
        <v>18.200553695993143</v>
      </c>
      <c r="X410">
        <v>20.631011412413038</v>
      </c>
      <c r="Y410">
        <v>25.244438897802272</v>
      </c>
      <c r="Z410">
        <v>33.297441380870936</v>
      </c>
      <c r="AA410">
        <v>45.493169722793382</v>
      </c>
      <c r="AB410">
        <v>60.495389417598943</v>
      </c>
      <c r="AC410">
        <v>74.864599417613604</v>
      </c>
      <c r="AD410">
        <v>85.681816111593335</v>
      </c>
      <c r="AE410">
        <v>92.439704185458481</v>
      </c>
      <c r="AF410">
        <v>96.182275702238869</v>
      </c>
      <c r="AG410">
        <v>98.117670249086913</v>
      </c>
      <c r="AH410">
        <v>99.083109456342171</v>
      </c>
      <c r="AI410">
        <v>99.556049592232583</v>
      </c>
      <c r="AJ410">
        <v>99.785670930524049</v>
      </c>
      <c r="AK410">
        <v>99.896673371672222</v>
      </c>
      <c r="AL410">
        <v>99.950220992050617</v>
      </c>
      <c r="AM410">
        <v>99.976026197702978</v>
      </c>
      <c r="AN410">
        <v>99.988455940346427</v>
      </c>
    </row>
    <row r="411" spans="17:40">
      <c r="Q411">
        <v>0.22763048833536659</v>
      </c>
      <c r="R411">
        <v>7.9693813625803909</v>
      </c>
      <c r="S411">
        <v>40.727179268332286</v>
      </c>
      <c r="T411">
        <v>22.763048833536658</v>
      </c>
      <c r="U411">
        <v>22.807391055714795</v>
      </c>
      <c r="V411">
        <v>22.925100955008443</v>
      </c>
      <c r="W411">
        <v>23.236487469154739</v>
      </c>
      <c r="X411">
        <v>24.052706709280113</v>
      </c>
      <c r="Y411">
        <v>26.141802647922557</v>
      </c>
      <c r="Z411">
        <v>31.177765797963087</v>
      </c>
      <c r="AA411">
        <v>41.744246330145266</v>
      </c>
      <c r="AB411">
        <v>58.637576194734251</v>
      </c>
      <c r="AC411">
        <v>76.649973248224967</v>
      </c>
      <c r="AD411">
        <v>89.181985127086577</v>
      </c>
      <c r="AE411">
        <v>95.543949372189061</v>
      </c>
      <c r="AF411">
        <v>98.262350451085297</v>
      </c>
      <c r="AG411">
        <v>99.337488782278058</v>
      </c>
      <c r="AH411">
        <v>99.749610664099222</v>
      </c>
      <c r="AI411">
        <v>99.905683565589101</v>
      </c>
      <c r="AJ411">
        <v>99.964517789862569</v>
      </c>
      <c r="AK411">
        <v>99.986657799631232</v>
      </c>
      <c r="AL411">
        <v>99.994983895536507</v>
      </c>
      <c r="AM411">
        <v>99.998114283171788</v>
      </c>
      <c r="AN411">
        <v>99.999291115631934</v>
      </c>
    </row>
    <row r="412" spans="17:40">
      <c r="Q412">
        <v>0.15347211051290172</v>
      </c>
      <c r="R412">
        <v>6.3248448665583581</v>
      </c>
      <c r="S412">
        <v>39.296069300500946</v>
      </c>
      <c r="T412">
        <v>15.347211051290172</v>
      </c>
      <c r="U412">
        <v>15.534578156165372</v>
      </c>
      <c r="V412">
        <v>15.95057799857304</v>
      </c>
      <c r="W412">
        <v>16.866162428793274</v>
      </c>
      <c r="X412">
        <v>18.843111205323517</v>
      </c>
      <c r="Y412">
        <v>22.94088485454564</v>
      </c>
      <c r="Z412">
        <v>30.758841549032422</v>
      </c>
      <c r="AA412">
        <v>43.562723223974068</v>
      </c>
      <c r="AB412">
        <v>60.072892748168059</v>
      </c>
      <c r="AC412">
        <v>75.862781363412907</v>
      </c>
      <c r="AD412">
        <v>87.190601106762088</v>
      </c>
      <c r="AE412">
        <v>93.749863223054518</v>
      </c>
      <c r="AF412">
        <v>97.08628040910196</v>
      </c>
      <c r="AG412">
        <v>98.671781778569837</v>
      </c>
      <c r="AH412">
        <v>99.400844412800552</v>
      </c>
      <c r="AI412">
        <v>99.731012080488782</v>
      </c>
      <c r="AJ412">
        <v>99.879499573036085</v>
      </c>
      <c r="AK412">
        <v>99.946070859928881</v>
      </c>
      <c r="AL412">
        <v>99.975874860387819</v>
      </c>
      <c r="AM412">
        <v>99.989209743238973</v>
      </c>
      <c r="AN412">
        <v>99.995174348354766</v>
      </c>
    </row>
    <row r="413" spans="17:40">
      <c r="Q413">
        <v>0.18782623440488172</v>
      </c>
      <c r="R413">
        <v>6.1924754464318301</v>
      </c>
      <c r="S413">
        <v>39.526525594781383</v>
      </c>
      <c r="T413">
        <v>18.782623440488173</v>
      </c>
      <c r="U413">
        <v>18.979963291719994</v>
      </c>
      <c r="V413">
        <v>19.408562476726754</v>
      </c>
      <c r="W413">
        <v>20.331016606954062</v>
      </c>
      <c r="X413">
        <v>22.278149566489798</v>
      </c>
      <c r="Y413">
        <v>26.224667730235531</v>
      </c>
      <c r="Z413">
        <v>33.603884141978675</v>
      </c>
      <c r="AA413">
        <v>45.528964255090301</v>
      </c>
      <c r="AB413">
        <v>60.899716859794438</v>
      </c>
      <c r="AC413">
        <v>75.828612434475744</v>
      </c>
      <c r="AD413">
        <v>86.832521528463928</v>
      </c>
      <c r="AE413">
        <v>93.404451516564535</v>
      </c>
      <c r="AF413">
        <v>96.847874639015586</v>
      </c>
      <c r="AG413">
        <v>98.528907231688706</v>
      </c>
      <c r="AH413">
        <v>99.321221375844317</v>
      </c>
      <c r="AI413">
        <v>99.688467533604538</v>
      </c>
      <c r="AJ413">
        <v>99.857370105655605</v>
      </c>
      <c r="AK413">
        <v>99.93477297981886</v>
      </c>
      <c r="AL413">
        <v>99.970186015138225</v>
      </c>
      <c r="AM413">
        <v>99.986375836549414</v>
      </c>
      <c r="AN413">
        <v>99.993774808230526</v>
      </c>
    </row>
    <row r="414" spans="17:40">
      <c r="Q414">
        <v>0.1827063975015884</v>
      </c>
      <c r="R414">
        <v>6.6625370550371583</v>
      </c>
      <c r="S414">
        <v>39.829724275174001</v>
      </c>
      <c r="T414">
        <v>18.270639750158839</v>
      </c>
      <c r="U414">
        <v>18.407195163122914</v>
      </c>
      <c r="V414">
        <v>18.72062857524644</v>
      </c>
      <c r="W414">
        <v>19.434918317384561</v>
      </c>
      <c r="X414">
        <v>21.036519906541713</v>
      </c>
      <c r="Y414">
        <v>24.50057977803894</v>
      </c>
      <c r="Z414">
        <v>31.442044207900189</v>
      </c>
      <c r="AA414">
        <v>43.443276939844274</v>
      </c>
      <c r="AB414">
        <v>59.717987985965578</v>
      </c>
      <c r="AC414">
        <v>75.794175478419461</v>
      </c>
      <c r="AD414">
        <v>87.400008165016629</v>
      </c>
      <c r="AE414">
        <v>94.018801162054345</v>
      </c>
      <c r="AF414">
        <v>97.296499984629193</v>
      </c>
      <c r="AG414">
        <v>98.806285735305607</v>
      </c>
      <c r="AH414">
        <v>99.478479489383403</v>
      </c>
      <c r="AI414">
        <v>99.773217976167388</v>
      </c>
      <c r="AJ414">
        <v>99.90158595104495</v>
      </c>
      <c r="AK414">
        <v>99.957330352239637</v>
      </c>
      <c r="AL414">
        <v>99.981506748476036</v>
      </c>
      <c r="AM414">
        <v>99.991986268879415</v>
      </c>
      <c r="AN414">
        <v>99.996527640070724</v>
      </c>
    </row>
    <row r="415" spans="17:40">
      <c r="Q415">
        <v>0.1912248635049337</v>
      </c>
      <c r="R415">
        <v>6.9549018361905564</v>
      </c>
      <c r="S415">
        <v>39.422796009164244</v>
      </c>
      <c r="T415">
        <v>19.122486350493372</v>
      </c>
      <c r="U415">
        <v>19.231687459549793</v>
      </c>
      <c r="V415">
        <v>19.494298706002745</v>
      </c>
      <c r="W415">
        <v>20.121761840691654</v>
      </c>
      <c r="X415">
        <v>21.598065785853645</v>
      </c>
      <c r="Y415">
        <v>24.949186949388192</v>
      </c>
      <c r="Z415">
        <v>31.973867217397668</v>
      </c>
      <c r="AA415">
        <v>44.519650345841825</v>
      </c>
      <c r="AB415">
        <v>61.620256023440319</v>
      </c>
      <c r="AC415">
        <v>78.001627978234595</v>
      </c>
      <c r="AD415">
        <v>89.169673475869956</v>
      </c>
      <c r="AE415">
        <v>95.13575694906865</v>
      </c>
      <c r="AF415">
        <v>97.913120067031173</v>
      </c>
      <c r="AG415">
        <v>99.122955678561269</v>
      </c>
      <c r="AH415">
        <v>99.634657284154628</v>
      </c>
      <c r="AI415">
        <v>99.848377645759683</v>
      </c>
      <c r="AJ415">
        <v>99.937172063993174</v>
      </c>
      <c r="AK415">
        <v>99.973982656479237</v>
      </c>
      <c r="AL415">
        <v>99.989228967532881</v>
      </c>
      <c r="AM415">
        <v>99.995541345955573</v>
      </c>
      <c r="AN415">
        <v>99.998154430651411</v>
      </c>
    </row>
    <row r="416" spans="17:40">
      <c r="Q416">
        <v>0.18212971767320477</v>
      </c>
      <c r="R416">
        <v>6.7054102578337593</v>
      </c>
      <c r="S416">
        <v>40.099025469292897</v>
      </c>
      <c r="T416">
        <v>18.212971767320475</v>
      </c>
      <c r="U416">
        <v>18.343828289145005</v>
      </c>
      <c r="V416">
        <v>18.644170250883434</v>
      </c>
      <c r="W416">
        <v>19.32880959581043</v>
      </c>
      <c r="X416">
        <v>20.865392570853821</v>
      </c>
      <c r="Y416">
        <v>24.196900896496121</v>
      </c>
      <c r="Z416">
        <v>30.908351463851314</v>
      </c>
      <c r="AA416">
        <v>42.628699737379492</v>
      </c>
      <c r="AB416">
        <v>58.767493933039653</v>
      </c>
      <c r="AC416">
        <v>74.996537697850712</v>
      </c>
      <c r="AD416">
        <v>86.896662513802184</v>
      </c>
      <c r="AE416">
        <v>93.754859604958952</v>
      </c>
      <c r="AF416">
        <v>97.171148448533572</v>
      </c>
      <c r="AG416">
        <v>98.749514010951984</v>
      </c>
      <c r="AH416">
        <v>99.453315789185808</v>
      </c>
      <c r="AI416">
        <v>99.762170318296654</v>
      </c>
      <c r="AJ416">
        <v>99.896755972674427</v>
      </c>
      <c r="AK416">
        <v>99.955222596284727</v>
      </c>
      <c r="AL416">
        <v>99.980587695423324</v>
      </c>
      <c r="AM416">
        <v>99.991585679598629</v>
      </c>
      <c r="AN416">
        <v>99.996353065686591</v>
      </c>
    </row>
    <row r="417" spans="17:40">
      <c r="Q417">
        <v>0.17686004109800513</v>
      </c>
      <c r="R417">
        <v>6.0030164447823351</v>
      </c>
      <c r="S417">
        <v>39.322132251353949</v>
      </c>
      <c r="T417">
        <v>17.686004109800514</v>
      </c>
      <c r="U417">
        <v>17.918913558001741</v>
      </c>
      <c r="V417">
        <v>18.414170578291632</v>
      </c>
      <c r="W417">
        <v>19.456773773413857</v>
      </c>
      <c r="X417">
        <v>21.606036112282755</v>
      </c>
      <c r="Y417">
        <v>25.850946296044476</v>
      </c>
      <c r="Z417">
        <v>33.568225614290156</v>
      </c>
      <c r="AA417">
        <v>45.693986852828303</v>
      </c>
      <c r="AB417">
        <v>60.975667735630388</v>
      </c>
      <c r="AC417">
        <v>75.666159809053653</v>
      </c>
      <c r="AD417">
        <v>86.538136751497277</v>
      </c>
      <c r="AE417">
        <v>93.126505870291226</v>
      </c>
      <c r="AF417">
        <v>96.647020416403791</v>
      </c>
      <c r="AG417">
        <v>98.402454061898197</v>
      </c>
      <c r="AH417">
        <v>99.247575320803421</v>
      </c>
      <c r="AI417">
        <v>99.647564310869143</v>
      </c>
      <c r="AJ417">
        <v>99.835347320207816</v>
      </c>
      <c r="AK417">
        <v>99.923170287619527</v>
      </c>
      <c r="AL417">
        <v>99.964170342857642</v>
      </c>
      <c r="AM417">
        <v>99.983295216440169</v>
      </c>
      <c r="AN417">
        <v>99.992212728667752</v>
      </c>
    </row>
    <row r="418" spans="17:40">
      <c r="Q418">
        <v>0.19386916026945605</v>
      </c>
      <c r="R418">
        <v>6.5886520244182432</v>
      </c>
      <c r="S418">
        <v>39.570730638049739</v>
      </c>
      <c r="T418">
        <v>19.386916026945606</v>
      </c>
      <c r="U418">
        <v>19.530945958770424</v>
      </c>
      <c r="V418">
        <v>19.860140656155025</v>
      </c>
      <c r="W418">
        <v>20.606871153566878</v>
      </c>
      <c r="X418">
        <v>22.272007498745783</v>
      </c>
      <c r="Y418">
        <v>25.847608741103496</v>
      </c>
      <c r="Z418">
        <v>32.939993023431192</v>
      </c>
      <c r="AA418">
        <v>45.028250298007386</v>
      </c>
      <c r="AB418">
        <v>61.135207106807577</v>
      </c>
      <c r="AC418">
        <v>76.778350698670451</v>
      </c>
      <c r="AD418">
        <v>87.939247808065062</v>
      </c>
      <c r="AE418">
        <v>94.270432056710661</v>
      </c>
      <c r="AF418">
        <v>97.403781509126006</v>
      </c>
      <c r="AG418">
        <v>98.849864184392899</v>
      </c>
      <c r="AH418">
        <v>99.495684196310336</v>
      </c>
      <c r="AI418">
        <v>99.779868932062257</v>
      </c>
      <c r="AJ418">
        <v>99.904105432604595</v>
      </c>
      <c r="AK418">
        <v>99.958262293656304</v>
      </c>
      <c r="AL418">
        <v>99.981840727681842</v>
      </c>
      <c r="AM418">
        <v>99.992100554416027</v>
      </c>
      <c r="AN418">
        <v>99.996563917441165</v>
      </c>
    </row>
    <row r="419" spans="17:40">
      <c r="Q419">
        <v>0.1802589213498863</v>
      </c>
      <c r="R419">
        <v>6.0586527894416289</v>
      </c>
      <c r="S419">
        <v>39.737805134116329</v>
      </c>
      <c r="T419">
        <v>18.025892134988631</v>
      </c>
      <c r="U419">
        <v>18.244888674845498</v>
      </c>
      <c r="V419">
        <v>18.710336461185033</v>
      </c>
      <c r="W419">
        <v>19.690275991602991</v>
      </c>
      <c r="X419">
        <v>21.712963960340392</v>
      </c>
      <c r="Y419">
        <v>25.722491269741614</v>
      </c>
      <c r="Z419">
        <v>33.069376944108164</v>
      </c>
      <c r="AA419">
        <v>44.776384047205227</v>
      </c>
      <c r="AB419">
        <v>59.833961435226954</v>
      </c>
      <c r="AC419">
        <v>74.648949655089368</v>
      </c>
      <c r="AD419">
        <v>85.84158041892978</v>
      </c>
      <c r="AE419">
        <v>92.725326273406282</v>
      </c>
      <c r="AF419">
        <v>96.437549053870228</v>
      </c>
      <c r="AG419">
        <v>98.298484913938992</v>
      </c>
      <c r="AH419">
        <v>99.197241917590887</v>
      </c>
      <c r="AI419">
        <v>99.623487997505194</v>
      </c>
      <c r="AJ419">
        <v>99.823897070810673</v>
      </c>
      <c r="AK419">
        <v>99.917740080091036</v>
      </c>
      <c r="AL419">
        <v>99.961598766011576</v>
      </c>
      <c r="AM419">
        <v>99.982078334224738</v>
      </c>
      <c r="AN419">
        <v>99.991637159449823</v>
      </c>
    </row>
    <row r="420" spans="17:40">
      <c r="Q420">
        <v>0.17326425636210957</v>
      </c>
      <c r="R420">
        <v>6.3755391321608013</v>
      </c>
      <c r="S420">
        <v>38.889773166114992</v>
      </c>
      <c r="T420">
        <v>17.326425636210956</v>
      </c>
      <c r="U420">
        <v>17.505091882740963</v>
      </c>
      <c r="V420">
        <v>17.907777568124605</v>
      </c>
      <c r="W420">
        <v>18.807366402529642</v>
      </c>
      <c r="X420">
        <v>20.777868695153355</v>
      </c>
      <c r="Y420">
        <v>24.91412047904797</v>
      </c>
      <c r="Z420">
        <v>32.869627802621423</v>
      </c>
      <c r="AA420">
        <v>45.884010921403458</v>
      </c>
      <c r="AB420">
        <v>62.420515883144546</v>
      </c>
      <c r="AC420">
        <v>77.810831631210235</v>
      </c>
      <c r="AD420">
        <v>88.500497714508157</v>
      </c>
      <c r="AE420">
        <v>94.506996335695547</v>
      </c>
      <c r="AF420">
        <v>97.486706194794138</v>
      </c>
      <c r="AG420">
        <v>98.873602722180067</v>
      </c>
      <c r="AH420">
        <v>99.499941943415536</v>
      </c>
      <c r="AI420">
        <v>99.778944368540152</v>
      </c>
      <c r="AJ420">
        <v>99.902464612726519</v>
      </c>
      <c r="AK420">
        <v>99.957000829948257</v>
      </c>
      <c r="AL420">
        <v>99.981050495366716</v>
      </c>
      <c r="AM420">
        <v>99.991650411372589</v>
      </c>
      <c r="AN420">
        <v>99.9963212421995</v>
      </c>
    </row>
    <row r="421" spans="17:40">
      <c r="Q421">
        <v>0.16949344456650978</v>
      </c>
      <c r="R421">
        <v>5.8184369218325998</v>
      </c>
      <c r="S421">
        <v>38.869642370692212</v>
      </c>
      <c r="T421">
        <v>16.949344456650977</v>
      </c>
      <c r="U421">
        <v>17.224173090920427</v>
      </c>
      <c r="V421">
        <v>17.799143120891188</v>
      </c>
      <c r="W421">
        <v>18.98857048030856</v>
      </c>
      <c r="X421">
        <v>21.392788876603753</v>
      </c>
      <c r="Y421">
        <v>26.032777135815678</v>
      </c>
      <c r="Z421">
        <v>34.237816453596324</v>
      </c>
      <c r="AA421">
        <v>46.728500504628343</v>
      </c>
      <c r="AB421">
        <v>61.989012356868223</v>
      </c>
      <c r="AC421">
        <v>76.324722377511975</v>
      </c>
      <c r="AD421">
        <v>86.826477931460062</v>
      </c>
      <c r="AE421">
        <v>93.201107459200799</v>
      </c>
      <c r="AF421">
        <v>96.638918642697533</v>
      </c>
      <c r="AG421">
        <v>98.375342242815861</v>
      </c>
      <c r="AH421">
        <v>99.223398654286839</v>
      </c>
      <c r="AI421">
        <v>99.630778609082824</v>
      </c>
      <c r="AJ421">
        <v>99.824913612419365</v>
      </c>
      <c r="AK421">
        <v>99.917075343444765</v>
      </c>
      <c r="AL421">
        <v>99.960748017566161</v>
      </c>
      <c r="AM421">
        <v>99.981425399136526</v>
      </c>
      <c r="AN421">
        <v>99.991211382338705</v>
      </c>
    </row>
    <row r="422" spans="17:40">
      <c r="Q422">
        <v>0.21188175829941555</v>
      </c>
      <c r="R422">
        <v>7.0642006386410277</v>
      </c>
      <c r="S422">
        <v>40.025520493128127</v>
      </c>
      <c r="T422">
        <v>21.188175829941557</v>
      </c>
      <c r="U422">
        <v>21.28363439501846</v>
      </c>
      <c r="V422">
        <v>21.513390728371746</v>
      </c>
      <c r="W422">
        <v>22.063176581565401</v>
      </c>
      <c r="X422">
        <v>23.360649233667196</v>
      </c>
      <c r="Y422">
        <v>26.324963695894922</v>
      </c>
      <c r="Z422">
        <v>32.623362970034485</v>
      </c>
      <c r="AA422">
        <v>44.160537475437586</v>
      </c>
      <c r="AB422">
        <v>60.505266405641159</v>
      </c>
      <c r="AC422">
        <v>76.868931668080421</v>
      </c>
      <c r="AD422">
        <v>88.442319212153436</v>
      </c>
      <c r="AE422">
        <v>94.768485742273796</v>
      </c>
      <c r="AF422">
        <v>97.747826479878142</v>
      </c>
      <c r="AG422">
        <v>99.052270647792042</v>
      </c>
      <c r="AH422">
        <v>99.60508307454046</v>
      </c>
      <c r="AI422">
        <v>99.836117003581066</v>
      </c>
      <c r="AJ422">
        <v>99.932108597165836</v>
      </c>
      <c r="AK422">
        <v>99.971894871894932</v>
      </c>
      <c r="AL422">
        <v>99.988368709800383</v>
      </c>
      <c r="AM422">
        <v>99.995186987017206</v>
      </c>
      <c r="AN422">
        <v>99.998008482320827</v>
      </c>
    </row>
    <row r="423" spans="17:40">
      <c r="Q423">
        <v>0.17212577021041464</v>
      </c>
      <c r="R423">
        <v>6.4852802729607193</v>
      </c>
      <c r="S423">
        <v>39.889566483435232</v>
      </c>
      <c r="T423">
        <v>17.212577021041465</v>
      </c>
      <c r="U423">
        <v>17.370966518790894</v>
      </c>
      <c r="V423">
        <v>17.725833322809091</v>
      </c>
      <c r="W423">
        <v>18.514786762854804</v>
      </c>
      <c r="X423">
        <v>20.239106338374487</v>
      </c>
      <c r="Y423">
        <v>23.870966622729224</v>
      </c>
      <c r="Z423">
        <v>30.958412506721366</v>
      </c>
      <c r="AA423">
        <v>42.935365513772751</v>
      </c>
      <c r="AB423">
        <v>58.978440382049243</v>
      </c>
      <c r="AC423">
        <v>74.892117077555056</v>
      </c>
      <c r="AD423">
        <v>86.606109979709331</v>
      </c>
      <c r="AE423">
        <v>93.472138927455248</v>
      </c>
      <c r="AF423">
        <v>96.971790038833504</v>
      </c>
      <c r="AG423">
        <v>98.628919895033093</v>
      </c>
      <c r="AH423">
        <v>99.386184981274624</v>
      </c>
      <c r="AI423">
        <v>99.726605155999991</v>
      </c>
      <c r="AJ423">
        <v>99.878507910103636</v>
      </c>
      <c r="AK423">
        <v>99.946066031921575</v>
      </c>
      <c r="AL423">
        <v>99.97606795951657</v>
      </c>
      <c r="AM423">
        <v>99.989382809259894</v>
      </c>
      <c r="AN423">
        <v>99.995290219150831</v>
      </c>
    </row>
    <row r="424" spans="17:40">
      <c r="Q424">
        <v>0.19104773209467021</v>
      </c>
      <c r="R424">
        <v>6.7628968406329806</v>
      </c>
      <c r="S424">
        <v>39.63519426153254</v>
      </c>
      <c r="T424">
        <v>19.104773209467023</v>
      </c>
      <c r="U424">
        <v>19.230674828539293</v>
      </c>
      <c r="V424">
        <v>19.524633739526823</v>
      </c>
      <c r="W424">
        <v>20.20622565940922</v>
      </c>
      <c r="X424">
        <v>21.761465693239977</v>
      </c>
      <c r="Y424">
        <v>25.183927230151621</v>
      </c>
      <c r="Z424">
        <v>32.149926756627465</v>
      </c>
      <c r="AA424">
        <v>44.317926271842047</v>
      </c>
      <c r="AB424">
        <v>60.812248057871741</v>
      </c>
      <c r="AC424">
        <v>76.883645855542738</v>
      </c>
      <c r="AD424">
        <v>88.221202976471034</v>
      </c>
      <c r="AE424">
        <v>94.524307100989958</v>
      </c>
      <c r="AF424">
        <v>97.572766299467645</v>
      </c>
      <c r="AG424">
        <v>98.947719718990541</v>
      </c>
      <c r="AH424">
        <v>99.54828258531164</v>
      </c>
      <c r="AI424">
        <v>99.806917004645655</v>
      </c>
      <c r="AJ424">
        <v>99.917619690281683</v>
      </c>
      <c r="AK424">
        <v>99.964879411881668</v>
      </c>
      <c r="AL424">
        <v>99.985032315115234</v>
      </c>
      <c r="AM424">
        <v>99.99362198628279</v>
      </c>
      <c r="AN424">
        <v>99.997282373124278</v>
      </c>
    </row>
    <row r="425" spans="17:40">
      <c r="Q425">
        <v>0.16798723621558698</v>
      </c>
      <c r="R425">
        <v>6.098576003356567</v>
      </c>
      <c r="S425">
        <v>39.814843767161257</v>
      </c>
      <c r="T425">
        <v>16.798723621558697</v>
      </c>
      <c r="U425">
        <v>17.013717915082644</v>
      </c>
      <c r="V425">
        <v>17.47239606012484</v>
      </c>
      <c r="W425">
        <v>18.441968675664064</v>
      </c>
      <c r="X425">
        <v>20.452087628796491</v>
      </c>
      <c r="Y425">
        <v>24.45672066076704</v>
      </c>
      <c r="Z425">
        <v>31.837332779702511</v>
      </c>
      <c r="AA425">
        <v>43.673727227040047</v>
      </c>
      <c r="AB425">
        <v>58.990549439186225</v>
      </c>
      <c r="AC425">
        <v>74.124631138050262</v>
      </c>
      <c r="AD425">
        <v>85.574710963339257</v>
      </c>
      <c r="AE425">
        <v>92.609139627352604</v>
      </c>
      <c r="AF425">
        <v>96.392690504374272</v>
      </c>
      <c r="AG425">
        <v>98.283111515260842</v>
      </c>
      <c r="AH425">
        <v>99.192874306401805</v>
      </c>
      <c r="AI425">
        <v>99.622789004657591</v>
      </c>
      <c r="AJ425">
        <v>99.824197553956395</v>
      </c>
      <c r="AK425">
        <v>99.91817175699066</v>
      </c>
      <c r="AL425">
        <v>99.961935559789367</v>
      </c>
      <c r="AM425">
        <v>99.982298353402129</v>
      </c>
      <c r="AN425">
        <v>99.99176902788605</v>
      </c>
    </row>
    <row r="426" spans="17:40">
      <c r="Q426">
        <v>0.18649665116418596</v>
      </c>
      <c r="R426">
        <v>6.3096369647756356</v>
      </c>
      <c r="S426">
        <v>40.058146944929895</v>
      </c>
      <c r="T426">
        <v>18.649665116418596</v>
      </c>
      <c r="U426">
        <v>18.826850851138236</v>
      </c>
      <c r="V426">
        <v>19.213609889304326</v>
      </c>
      <c r="W426">
        <v>20.050897241935072</v>
      </c>
      <c r="X426">
        <v>21.831636002158099</v>
      </c>
      <c r="Y426">
        <v>25.479953253047601</v>
      </c>
      <c r="Z426">
        <v>32.413484701651697</v>
      </c>
      <c r="AA426">
        <v>43.888781595781033</v>
      </c>
      <c r="AB426">
        <v>59.138224270647875</v>
      </c>
      <c r="AC426">
        <v>74.419203729786304</v>
      </c>
      <c r="AD426">
        <v>85.959973015556315</v>
      </c>
      <c r="AE426">
        <v>92.950515831876316</v>
      </c>
      <c r="AF426">
        <v>96.634126037295999</v>
      </c>
      <c r="AG426">
        <v>98.433419312417072</v>
      </c>
      <c r="AH426">
        <v>99.279732211816992</v>
      </c>
      <c r="AI426">
        <v>99.670725437883362</v>
      </c>
      <c r="AJ426">
        <v>99.849864725612662</v>
      </c>
      <c r="AK426">
        <v>99.931626759482924</v>
      </c>
      <c r="AL426">
        <v>99.968879115170779</v>
      </c>
      <c r="AM426">
        <v>99.985838492884255</v>
      </c>
      <c r="AN426">
        <v>99.993556560604688</v>
      </c>
    </row>
    <row r="427" spans="17:40">
      <c r="Q427">
        <v>0.19139600582234059</v>
      </c>
      <c r="R427">
        <v>6.5602363930884513</v>
      </c>
      <c r="S427">
        <v>38.9760606263971</v>
      </c>
      <c r="T427">
        <v>19.13960058223406</v>
      </c>
      <c r="U427">
        <v>19.290623459239956</v>
      </c>
      <c r="V427">
        <v>19.638835180811668</v>
      </c>
      <c r="W427">
        <v>20.435233786326958</v>
      </c>
      <c r="X427">
        <v>22.223462962179848</v>
      </c>
      <c r="Y427">
        <v>26.077950877645094</v>
      </c>
      <c r="Z427">
        <v>33.700789862912153</v>
      </c>
      <c r="AA427">
        <v>46.500087233954332</v>
      </c>
      <c r="AB427">
        <v>63.04965297594903</v>
      </c>
      <c r="AC427">
        <v>78.488079161595934</v>
      </c>
      <c r="AD427">
        <v>89.076567214913069</v>
      </c>
      <c r="AE427">
        <v>94.900226470685851</v>
      </c>
      <c r="AF427">
        <v>97.720138576204249</v>
      </c>
      <c r="AG427">
        <v>99.001307991298887</v>
      </c>
      <c r="AH427">
        <v>99.566489553524619</v>
      </c>
      <c r="AI427">
        <v>99.812572135233069</v>
      </c>
      <c r="AJ427">
        <v>99.91910602556969</v>
      </c>
      <c r="AK427">
        <v>99.965112263840894</v>
      </c>
      <c r="AL427">
        <v>99.984958575855615</v>
      </c>
      <c r="AM427">
        <v>99.993515976893633</v>
      </c>
      <c r="AN427">
        <v>99.99720505005476</v>
      </c>
    </row>
    <row r="428" spans="17:40">
      <c r="Q428">
        <v>0.16777506867798975</v>
      </c>
      <c r="R428">
        <v>6.4891962379579242</v>
      </c>
      <c r="S428">
        <v>39.314469205007526</v>
      </c>
      <c r="T428">
        <v>16.777506867798976</v>
      </c>
      <c r="U428">
        <v>16.939653063385737</v>
      </c>
      <c r="V428">
        <v>17.307403453294164</v>
      </c>
      <c r="W428">
        <v>18.134734924577504</v>
      </c>
      <c r="X428">
        <v>19.962526859279308</v>
      </c>
      <c r="Y428">
        <v>23.843618152080314</v>
      </c>
      <c r="Z428">
        <v>31.43283802344094</v>
      </c>
      <c r="AA428">
        <v>44.139134017467178</v>
      </c>
      <c r="AB428">
        <v>60.743837056057394</v>
      </c>
      <c r="AC428">
        <v>76.612225395855077</v>
      </c>
      <c r="AD428">
        <v>87.835770408675913</v>
      </c>
      <c r="AE428">
        <v>94.194715902777034</v>
      </c>
      <c r="AF428">
        <v>97.353078629608774</v>
      </c>
      <c r="AG428">
        <v>98.819298520267196</v>
      </c>
      <c r="AH428">
        <v>99.478576880928998</v>
      </c>
      <c r="AI428">
        <v>99.770755404771464</v>
      </c>
      <c r="AJ428">
        <v>99.899411037849333</v>
      </c>
      <c r="AK428">
        <v>99.955901435101964</v>
      </c>
      <c r="AL428">
        <v>99.980674394303321</v>
      </c>
      <c r="AM428">
        <v>99.99153222660712</v>
      </c>
      <c r="AN428">
        <v>99.996290003088134</v>
      </c>
    </row>
    <row r="429" spans="17:40">
      <c r="Q429">
        <v>0.21163883448756726</v>
      </c>
      <c r="R429">
        <v>7.3200004624095101</v>
      </c>
      <c r="S429">
        <v>39.979218912538151</v>
      </c>
      <c r="T429">
        <v>21.163883448756728</v>
      </c>
      <c r="U429">
        <v>21.242054756266992</v>
      </c>
      <c r="V429">
        <v>21.436648193707356</v>
      </c>
      <c r="W429">
        <v>21.918560103120125</v>
      </c>
      <c r="X429">
        <v>23.096918578753815</v>
      </c>
      <c r="Y429">
        <v>25.890674802706126</v>
      </c>
      <c r="Z429">
        <v>32.056337376247207</v>
      </c>
      <c r="AA429">
        <v>43.746988600023087</v>
      </c>
      <c r="AB429">
        <v>60.656982428841168</v>
      </c>
      <c r="AC429">
        <v>77.529867285694451</v>
      </c>
      <c r="AD429">
        <v>89.151632503809253</v>
      </c>
      <c r="AE429">
        <v>95.266793806064641</v>
      </c>
      <c r="AF429">
        <v>98.034454015105311</v>
      </c>
      <c r="AG429">
        <v>99.201205589719279</v>
      </c>
      <c r="AH429">
        <v>99.678268124021329</v>
      </c>
      <c r="AI429">
        <v>99.870886546959198</v>
      </c>
      <c r="AJ429">
        <v>99.948261728410984</v>
      </c>
      <c r="AK429">
        <v>99.979279667459906</v>
      </c>
      <c r="AL429">
        <v>99.99170380220221</v>
      </c>
      <c r="AM429">
        <v>99.996678605559907</v>
      </c>
      <c r="AN429">
        <v>99.998670325357537</v>
      </c>
    </row>
    <row r="430" spans="17:40">
      <c r="Q430">
        <v>0.15228478986209623</v>
      </c>
      <c r="R430">
        <v>5.6135164577983057</v>
      </c>
      <c r="S430">
        <v>39.000045535877426</v>
      </c>
      <c r="T430">
        <v>15.228478986209623</v>
      </c>
      <c r="U430">
        <v>15.554311529729246</v>
      </c>
      <c r="V430">
        <v>16.215705878206286</v>
      </c>
      <c r="W430">
        <v>17.542088163056519</v>
      </c>
      <c r="X430">
        <v>20.138635273329754</v>
      </c>
      <c r="Y430">
        <v>24.989711420436546</v>
      </c>
      <c r="Z430">
        <v>33.309609500707396</v>
      </c>
      <c r="AA430">
        <v>45.682944477853717</v>
      </c>
      <c r="AB430">
        <v>60.669613242907758</v>
      </c>
      <c r="AC430">
        <v>74.895384998427261</v>
      </c>
      <c r="AD430">
        <v>85.595651875416692</v>
      </c>
      <c r="AE430">
        <v>92.319219519286946</v>
      </c>
      <c r="AF430">
        <v>96.078531116132922</v>
      </c>
      <c r="AG430">
        <v>98.044358990065518</v>
      </c>
      <c r="AH430">
        <v>99.036419429144061</v>
      </c>
      <c r="AI430">
        <v>99.528082982405024</v>
      </c>
      <c r="AJ430">
        <v>99.769564188173561</v>
      </c>
      <c r="AK430">
        <v>99.887642899114354</v>
      </c>
      <c r="AL430">
        <v>99.945255372240211</v>
      </c>
      <c r="AM430">
        <v>99.973335617789999</v>
      </c>
      <c r="AN430">
        <v>99.987014819696995</v>
      </c>
    </row>
    <row r="431" spans="17:40">
      <c r="Q431">
        <v>0.17881135572092627</v>
      </c>
      <c r="R431">
        <v>6.4181189311794666</v>
      </c>
      <c r="S431">
        <v>39.635295948585835</v>
      </c>
      <c r="T431">
        <v>17.881135572092628</v>
      </c>
      <c r="U431">
        <v>18.048175583515334</v>
      </c>
      <c r="V431">
        <v>18.421065626304063</v>
      </c>
      <c r="W431">
        <v>19.246737367425663</v>
      </c>
      <c r="X431">
        <v>21.042496096217892</v>
      </c>
      <c r="Y431">
        <v>24.800259502037232</v>
      </c>
      <c r="Z431">
        <v>32.065524078773976</v>
      </c>
      <c r="AA431">
        <v>44.183334718487885</v>
      </c>
      <c r="AB431">
        <v>60.154547039033176</v>
      </c>
      <c r="AC431">
        <v>75.748097131225478</v>
      </c>
      <c r="AD431">
        <v>87.096002207249228</v>
      </c>
      <c r="AE431">
        <v>93.709863828961474</v>
      </c>
      <c r="AF431">
        <v>97.076726694011285</v>
      </c>
      <c r="AG431">
        <v>98.672923640620127</v>
      </c>
      <c r="AH431">
        <v>99.404095072333561</v>
      </c>
      <c r="AI431">
        <v>99.733742718109369</v>
      </c>
      <c r="AJ431">
        <v>99.881298221268167</v>
      </c>
      <c r="AK431">
        <v>99.947133566193443</v>
      </c>
      <c r="AL431">
        <v>99.976465239951253</v>
      </c>
      <c r="AM431">
        <v>99.989525011341101</v>
      </c>
      <c r="AN431">
        <v>99.995338141636481</v>
      </c>
    </row>
    <row r="432" spans="17:40">
      <c r="Q432">
        <v>0.19905416079804858</v>
      </c>
      <c r="R432">
        <v>6.68652898591347</v>
      </c>
      <c r="S432">
        <v>40.010490275678045</v>
      </c>
      <c r="T432">
        <v>19.905416079804858</v>
      </c>
      <c r="U432">
        <v>20.035889222070313</v>
      </c>
      <c r="V432">
        <v>20.33517064560132</v>
      </c>
      <c r="W432">
        <v>21.01690309390974</v>
      </c>
      <c r="X432">
        <v>22.545486788345254</v>
      </c>
      <c r="Y432">
        <v>25.854766377433357</v>
      </c>
      <c r="Z432">
        <v>32.505231251956715</v>
      </c>
      <c r="AA432">
        <v>44.073791263995354</v>
      </c>
      <c r="AB432">
        <v>59.917560134490046</v>
      </c>
      <c r="AC432">
        <v>75.756665132309067</v>
      </c>
      <c r="AD432">
        <v>87.315930855458149</v>
      </c>
      <c r="AE432">
        <v>93.958804091912242</v>
      </c>
      <c r="AF432">
        <v>97.263694649656387</v>
      </c>
      <c r="AG432">
        <v>98.790113859585972</v>
      </c>
      <c r="AH432">
        <v>99.470853026124388</v>
      </c>
      <c r="AI432">
        <v>99.769692953184901</v>
      </c>
      <c r="AJ432">
        <v>99.899972583225392</v>
      </c>
      <c r="AK432">
        <v>99.956595894281051</v>
      </c>
      <c r="AL432">
        <v>99.981173533928441</v>
      </c>
      <c r="AM432">
        <v>99.991835466094798</v>
      </c>
      <c r="AN432">
        <v>99.996459527040031</v>
      </c>
    </row>
    <row r="433" spans="17:40">
      <c r="Q433">
        <v>0.17002289964051087</v>
      </c>
      <c r="R433">
        <v>6.1971620764119866</v>
      </c>
      <c r="S433">
        <v>38.912143113335674</v>
      </c>
      <c r="T433">
        <v>17.002289964051087</v>
      </c>
      <c r="U433">
        <v>17.207825799853381</v>
      </c>
      <c r="V433">
        <v>17.65995445481839</v>
      </c>
      <c r="W433">
        <v>18.64506761234367</v>
      </c>
      <c r="X433">
        <v>20.74747847579803</v>
      </c>
      <c r="Y433">
        <v>25.042621025756006</v>
      </c>
      <c r="Z433">
        <v>33.083891270804735</v>
      </c>
      <c r="AA433">
        <v>45.942541317829757</v>
      </c>
      <c r="AB433">
        <v>62.093749459218287</v>
      </c>
      <c r="AC433">
        <v>77.19910119237781</v>
      </c>
      <c r="AD433">
        <v>87.894960883735735</v>
      </c>
      <c r="AE433">
        <v>94.066574371911813</v>
      </c>
      <c r="AF433">
        <v>97.214978798738869</v>
      </c>
      <c r="AG433">
        <v>98.720448895700926</v>
      </c>
      <c r="AH433">
        <v>99.418014661157713</v>
      </c>
      <c r="AI433">
        <v>99.736515998199337</v>
      </c>
      <c r="AJ433">
        <v>99.88096332204735</v>
      </c>
      <c r="AK433">
        <v>99.946272985378201</v>
      </c>
      <c r="AL433">
        <v>99.975760855985172</v>
      </c>
      <c r="AM433">
        <v>99.989066548347822</v>
      </c>
      <c r="AN433">
        <v>99.995068725838465</v>
      </c>
    </row>
    <row r="434" spans="17:40">
      <c r="Q434">
        <v>0.17745686642762534</v>
      </c>
      <c r="R434">
        <v>6.2813259041164633</v>
      </c>
      <c r="S434">
        <v>39.208086912390613</v>
      </c>
      <c r="T434">
        <v>17.745686642762536</v>
      </c>
      <c r="U434">
        <v>17.934556966006916</v>
      </c>
      <c r="V434">
        <v>18.352223643570152</v>
      </c>
      <c r="W434">
        <v>19.267596052177769</v>
      </c>
      <c r="X434">
        <v>21.234883406821343</v>
      </c>
      <c r="Y434">
        <v>25.290670762827737</v>
      </c>
      <c r="Z434">
        <v>32.979009708903781</v>
      </c>
      <c r="AA434">
        <v>45.478818428407919</v>
      </c>
      <c r="AB434">
        <v>61.482790016811229</v>
      </c>
      <c r="AC434">
        <v>76.711952381110152</v>
      </c>
      <c r="AD434">
        <v>87.618334192371819</v>
      </c>
      <c r="AE434">
        <v>93.940492512758482</v>
      </c>
      <c r="AF434">
        <v>97.165195871543588</v>
      </c>
      <c r="AG434">
        <v>98.702954347983706</v>
      </c>
      <c r="AH434">
        <v>99.412702040242294</v>
      </c>
      <c r="AI434">
        <v>99.73534066832211</v>
      </c>
      <c r="AJ434">
        <v>99.880991998652718</v>
      </c>
      <c r="AK434">
        <v>99.946538452031604</v>
      </c>
      <c r="AL434">
        <v>99.975994187460216</v>
      </c>
      <c r="AM434">
        <v>99.98922280561807</v>
      </c>
      <c r="AN434">
        <v>99.995162103252682</v>
      </c>
    </row>
    <row r="435" spans="17:40">
      <c r="Q435">
        <v>0.14942068595935598</v>
      </c>
      <c r="R435">
        <v>5.2025633354279783</v>
      </c>
      <c r="S435">
        <v>38.540822527010192</v>
      </c>
      <c r="T435">
        <v>14.942068595935599</v>
      </c>
      <c r="U435">
        <v>15.393297588899971</v>
      </c>
      <c r="V435">
        <v>16.26568462774074</v>
      </c>
      <c r="W435">
        <v>17.927660820069296</v>
      </c>
      <c r="X435">
        <v>21.006835911848452</v>
      </c>
      <c r="Y435">
        <v>26.427780660448136</v>
      </c>
      <c r="Z435">
        <v>35.165803126505239</v>
      </c>
      <c r="AA435">
        <v>47.428207547756791</v>
      </c>
      <c r="AB435">
        <v>61.666873295767886</v>
      </c>
      <c r="AC435">
        <v>74.976944927352548</v>
      </c>
      <c r="AD435">
        <v>85.122275618233118</v>
      </c>
      <c r="AE435">
        <v>91.717341868390022</v>
      </c>
      <c r="AF435">
        <v>95.572132623129022</v>
      </c>
      <c r="AG435">
        <v>97.686611104440303</v>
      </c>
      <c r="AH435">
        <v>98.806206928477181</v>
      </c>
      <c r="AI435">
        <v>99.387944407427867</v>
      </c>
      <c r="AJ435">
        <v>99.687251418368874</v>
      </c>
      <c r="AK435">
        <v>99.84046649031643</v>
      </c>
      <c r="AL435">
        <v>99.918693337376141</v>
      </c>
      <c r="AM435">
        <v>99.958580460950884</v>
      </c>
      <c r="AN435">
        <v>99.978904736844029</v>
      </c>
    </row>
    <row r="436" spans="17:40">
      <c r="Q436">
        <v>0.17096318631012491</v>
      </c>
      <c r="R436">
        <v>6.3391151238785381</v>
      </c>
      <c r="S436">
        <v>39.361607862145469</v>
      </c>
      <c r="T436">
        <v>17.09631863101249</v>
      </c>
      <c r="U436">
        <v>17.277369874624551</v>
      </c>
      <c r="V436">
        <v>17.679574418382085</v>
      </c>
      <c r="W436">
        <v>18.56539002672573</v>
      </c>
      <c r="X436">
        <v>20.479756552601135</v>
      </c>
      <c r="Y436">
        <v>24.45299815320417</v>
      </c>
      <c r="Z436">
        <v>32.048838483870533</v>
      </c>
      <c r="AA436">
        <v>44.527030802579439</v>
      </c>
      <c r="AB436">
        <v>60.680727735637518</v>
      </c>
      <c r="AC436">
        <v>76.191517320416708</v>
      </c>
      <c r="AD436">
        <v>87.353078272234683</v>
      </c>
      <c r="AE436">
        <v>93.827245337381186</v>
      </c>
      <c r="AF436">
        <v>97.122631188150592</v>
      </c>
      <c r="AG436">
        <v>98.688749541096385</v>
      </c>
      <c r="AH436">
        <v>99.408734374059748</v>
      </c>
      <c r="AI436">
        <v>99.734671309383245</v>
      </c>
      <c r="AJ436">
        <v>99.88119341153903</v>
      </c>
      <c r="AK436">
        <v>99.946853757129929</v>
      </c>
      <c r="AL436">
        <v>99.97623626947248</v>
      </c>
      <c r="AM436">
        <v>99.989376400807117</v>
      </c>
      <c r="AN436">
        <v>99.995251125075058</v>
      </c>
    </row>
    <row r="437" spans="17:40">
      <c r="Q437">
        <v>0.16734192825297037</v>
      </c>
      <c r="R437">
        <v>5.6328743908188983</v>
      </c>
      <c r="S437">
        <v>39.362620358108842</v>
      </c>
      <c r="T437">
        <v>16.734192825297036</v>
      </c>
      <c r="U437">
        <v>17.045566796353835</v>
      </c>
      <c r="V437">
        <v>17.675201402024101</v>
      </c>
      <c r="W437">
        <v>18.933639816170281</v>
      </c>
      <c r="X437">
        <v>21.391258153339692</v>
      </c>
      <c r="Y437">
        <v>25.98071165064496</v>
      </c>
      <c r="Z437">
        <v>33.876382525756831</v>
      </c>
      <c r="AA437">
        <v>45.718699454174541</v>
      </c>
      <c r="AB437">
        <v>60.27095969734625</v>
      </c>
      <c r="AC437">
        <v>74.340307366678843</v>
      </c>
      <c r="AD437">
        <v>85.118628939661647</v>
      </c>
      <c r="AE437">
        <v>91.995374949654845</v>
      </c>
      <c r="AF437">
        <v>95.884744206198008</v>
      </c>
      <c r="AG437">
        <v>97.935929783546754</v>
      </c>
      <c r="AH437">
        <v>98.977886344040741</v>
      </c>
      <c r="AI437">
        <v>99.497101752346751</v>
      </c>
      <c r="AJ437">
        <v>99.753353154504367</v>
      </c>
      <c r="AK437">
        <v>99.879221718527418</v>
      </c>
      <c r="AL437">
        <v>99.940902726386781</v>
      </c>
      <c r="AM437">
        <v>99.971094390473141</v>
      </c>
      <c r="AN437">
        <v>99.985864323174169</v>
      </c>
    </row>
    <row r="438" spans="17:40">
      <c r="Q438">
        <v>0.20204306307029304</v>
      </c>
      <c r="R438">
        <v>7.0473526777299744</v>
      </c>
      <c r="S438">
        <v>39.506773262768768</v>
      </c>
      <c r="T438">
        <v>20.204306307029306</v>
      </c>
      <c r="U438">
        <v>20.304188911101225</v>
      </c>
      <c r="V438">
        <v>20.546836641753064</v>
      </c>
      <c r="W438">
        <v>21.13269466331365</v>
      </c>
      <c r="X438">
        <v>22.526458638646897</v>
      </c>
      <c r="Y438">
        <v>25.728797793423517</v>
      </c>
      <c r="Z438">
        <v>32.532754418174562</v>
      </c>
      <c r="AA438">
        <v>44.857597662808622</v>
      </c>
      <c r="AB438">
        <v>61.857656823648732</v>
      </c>
      <c r="AC438">
        <v>78.231441189521362</v>
      </c>
      <c r="AD438">
        <v>89.367502655833007</v>
      </c>
      <c r="AE438">
        <v>95.270495302262333</v>
      </c>
      <c r="AF438">
        <v>97.991324769909468</v>
      </c>
      <c r="AG438">
        <v>99.164302091726015</v>
      </c>
      <c r="AH438">
        <v>99.655344846416952</v>
      </c>
      <c r="AI438">
        <v>99.858375770545109</v>
      </c>
      <c r="AJ438">
        <v>99.941891771400606</v>
      </c>
      <c r="AK438">
        <v>99.976172992098526</v>
      </c>
      <c r="AL438">
        <v>99.990232321911037</v>
      </c>
      <c r="AM438">
        <v>99.995996239919677</v>
      </c>
      <c r="AN438">
        <v>99.998358933219166</v>
      </c>
    </row>
    <row r="439" spans="17:40">
      <c r="Q439">
        <v>0.17490331241610002</v>
      </c>
      <c r="R439">
        <v>6.2813661850608948</v>
      </c>
      <c r="S439">
        <v>39.031081796457819</v>
      </c>
      <c r="T439">
        <v>17.490331241610001</v>
      </c>
      <c r="U439">
        <v>17.681030134084089</v>
      </c>
      <c r="V439">
        <v>18.104248973897938</v>
      </c>
      <c r="W439">
        <v>19.034977026277229</v>
      </c>
      <c r="X439">
        <v>21.041394036984119</v>
      </c>
      <c r="Y439">
        <v>25.186756737372225</v>
      </c>
      <c r="Z439">
        <v>33.046310228365655</v>
      </c>
      <c r="AA439">
        <v>45.782016823086202</v>
      </c>
      <c r="AB439">
        <v>61.960652189594811</v>
      </c>
      <c r="AC439">
        <v>77.183751108101603</v>
      </c>
      <c r="AD439">
        <v>87.958548900139391</v>
      </c>
      <c r="AE439">
        <v>94.14299475080648</v>
      </c>
      <c r="AF439">
        <v>97.273746044859905</v>
      </c>
      <c r="AG439">
        <v>98.758072603526415</v>
      </c>
      <c r="AH439">
        <v>99.439910316032552</v>
      </c>
      <c r="AI439">
        <v>99.748564351001832</v>
      </c>
      <c r="AJ439">
        <v>99.887358778759008</v>
      </c>
      <c r="AK439">
        <v>99.949584475159398</v>
      </c>
      <c r="AL439">
        <v>99.97744460532877</v>
      </c>
      <c r="AM439">
        <v>99.989910825299305</v>
      </c>
      <c r="AN439">
        <v>99.995487422773195</v>
      </c>
    </row>
    <row r="440" spans="17:40">
      <c r="Q440">
        <v>0.17295996116439599</v>
      </c>
      <c r="R440">
        <v>6.6009916217692535</v>
      </c>
      <c r="S440">
        <v>39.36166331062784</v>
      </c>
      <c r="T440">
        <v>17.2959961164396</v>
      </c>
      <c r="U440">
        <v>17.44349937490022</v>
      </c>
      <c r="V440">
        <v>17.782653188191659</v>
      </c>
      <c r="W440">
        <v>18.556508873719704</v>
      </c>
      <c r="X440">
        <v>20.291742685700566</v>
      </c>
      <c r="Y440">
        <v>24.035194256310778</v>
      </c>
      <c r="Z440">
        <v>31.478315652346151</v>
      </c>
      <c r="AA440">
        <v>44.13786790508378</v>
      </c>
      <c r="AB440">
        <v>60.862095051625531</v>
      </c>
      <c r="AC440">
        <v>76.874963688805551</v>
      </c>
      <c r="AD440">
        <v>88.118474458215971</v>
      </c>
      <c r="AE440">
        <v>94.407502171730798</v>
      </c>
      <c r="AF440">
        <v>97.48566825543945</v>
      </c>
      <c r="AG440">
        <v>98.893849580403142</v>
      </c>
      <c r="AH440">
        <v>99.518095148656244</v>
      </c>
      <c r="AI440">
        <v>99.79095488912246</v>
      </c>
      <c r="AJ440">
        <v>99.909488332038165</v>
      </c>
      <c r="AK440">
        <v>99.960842413608859</v>
      </c>
      <c r="AL440">
        <v>99.983065424089261</v>
      </c>
      <c r="AM440">
        <v>99.992677378767652</v>
      </c>
      <c r="AN440">
        <v>99.996833859368508</v>
      </c>
    </row>
    <row r="441" spans="17:40">
      <c r="Q441">
        <v>0.17526052567228784</v>
      </c>
      <c r="R441">
        <v>6.2609713051522489</v>
      </c>
      <c r="S441">
        <v>39.351295010938998</v>
      </c>
      <c r="T441">
        <v>17.526052567228785</v>
      </c>
      <c r="U441">
        <v>17.717400232176857</v>
      </c>
      <c r="V441">
        <v>18.138203269221464</v>
      </c>
      <c r="W441">
        <v>19.055373796119525</v>
      </c>
      <c r="X441">
        <v>21.016019149544707</v>
      </c>
      <c r="Y441">
        <v>25.038908892755803</v>
      </c>
      <c r="Z441">
        <v>32.640258869616787</v>
      </c>
      <c r="AA441">
        <v>44.997661370696662</v>
      </c>
      <c r="AB441">
        <v>60.893070470205735</v>
      </c>
      <c r="AC441">
        <v>76.158635201652118</v>
      </c>
      <c r="AD441">
        <v>87.215528841895321</v>
      </c>
      <c r="AE441">
        <v>93.69454937447486</v>
      </c>
      <c r="AF441">
        <v>97.029709618793561</v>
      </c>
      <c r="AG441">
        <v>98.632402116331178</v>
      </c>
      <c r="AH441">
        <v>99.37708493761896</v>
      </c>
      <c r="AI441">
        <v>99.71768263770096</v>
      </c>
      <c r="AJ441">
        <v>99.872338120407477</v>
      </c>
      <c r="AK441">
        <v>99.942331546050539</v>
      </c>
      <c r="AL441">
        <v>99.97396165210985</v>
      </c>
      <c r="AM441">
        <v>99.988245685462502</v>
      </c>
      <c r="AN441">
        <v>99.994694332910996</v>
      </c>
    </row>
    <row r="442" spans="17:40">
      <c r="Q442">
        <v>0.14986577867572068</v>
      </c>
      <c r="R442">
        <v>5.2180681578441748</v>
      </c>
      <c r="S442">
        <v>38.791698861398061</v>
      </c>
      <c r="T442">
        <v>14.986577867572068</v>
      </c>
      <c r="U442">
        <v>15.42850330735566</v>
      </c>
      <c r="V442">
        <v>16.28117218237298</v>
      </c>
      <c r="W442">
        <v>17.90290736352285</v>
      </c>
      <c r="X442">
        <v>20.904850207621077</v>
      </c>
      <c r="Y442">
        <v>26.192593396464524</v>
      </c>
      <c r="Z442">
        <v>34.740504219064171</v>
      </c>
      <c r="AA442">
        <v>46.809924508101354</v>
      </c>
      <c r="AB442">
        <v>60.957358036861095</v>
      </c>
      <c r="AC442">
        <v>74.3330667745401</v>
      </c>
      <c r="AD442">
        <v>84.641919167644303</v>
      </c>
      <c r="AE442">
        <v>91.405291174675924</v>
      </c>
      <c r="AF442">
        <v>95.386193245716015</v>
      </c>
      <c r="AG442">
        <v>97.58122700598247</v>
      </c>
      <c r="AH442">
        <v>98.748132849045533</v>
      </c>
      <c r="AI442">
        <v>99.356441866228266</v>
      </c>
      <c r="AJ442">
        <v>99.670317525841241</v>
      </c>
      <c r="AK442">
        <v>99.831414207307816</v>
      </c>
      <c r="AL442">
        <v>99.913871918324432</v>
      </c>
      <c r="AM442">
        <v>99.956019181402993</v>
      </c>
      <c r="AN442">
        <v>99.977546866433244</v>
      </c>
    </row>
    <row r="443" spans="17:40">
      <c r="Q443">
        <v>0.2065166823502223</v>
      </c>
      <c r="R443">
        <v>6.9762909242368512</v>
      </c>
      <c r="S443">
        <v>40.234704206994628</v>
      </c>
      <c r="T443">
        <v>20.651668235022232</v>
      </c>
      <c r="U443">
        <v>20.753852769912285</v>
      </c>
      <c r="V443">
        <v>20.995960152692753</v>
      </c>
      <c r="W443">
        <v>21.566182965774633</v>
      </c>
      <c r="X443">
        <v>22.890567670239847</v>
      </c>
      <c r="Y443">
        <v>25.869226078702773</v>
      </c>
      <c r="Z443">
        <v>32.109893608215089</v>
      </c>
      <c r="AA443">
        <v>43.440419190014957</v>
      </c>
      <c r="AB443">
        <v>59.51789897782249</v>
      </c>
      <c r="AC443">
        <v>75.852203749992213</v>
      </c>
      <c r="AD443">
        <v>87.68077595748143</v>
      </c>
      <c r="AE443">
        <v>94.311521098925027</v>
      </c>
      <c r="AF443">
        <v>97.505957330771935</v>
      </c>
      <c r="AG443">
        <v>98.932489526306242</v>
      </c>
      <c r="AH443">
        <v>99.547875204842029</v>
      </c>
      <c r="AI443">
        <v>99.809373757439786</v>
      </c>
      <c r="AJ443">
        <v>99.91978121463741</v>
      </c>
      <c r="AK443">
        <v>99.966269785017332</v>
      </c>
      <c r="AL443">
        <v>99.985822009062815</v>
      </c>
      <c r="AM443">
        <v>99.994041344421532</v>
      </c>
      <c r="AN443">
        <v>99.997495876104608</v>
      </c>
    </row>
    <row r="444" spans="17:40">
      <c r="Q444">
        <v>0.18511100884402462</v>
      </c>
      <c r="R444">
        <v>6.6688973988467879</v>
      </c>
      <c r="S444">
        <v>39.543895174421877</v>
      </c>
      <c r="T444">
        <v>18.511100884402463</v>
      </c>
      <c r="U444">
        <v>18.648029673002942</v>
      </c>
      <c r="V444">
        <v>18.96446192665876</v>
      </c>
      <c r="W444">
        <v>19.690382549320685</v>
      </c>
      <c r="X444">
        <v>21.328111767052516</v>
      </c>
      <c r="Y444">
        <v>24.887658892937363</v>
      </c>
      <c r="Z444">
        <v>32.033881646376976</v>
      </c>
      <c r="AA444">
        <v>44.33991354493665</v>
      </c>
      <c r="AB444">
        <v>60.823724443046636</v>
      </c>
      <c r="AC444">
        <v>76.794229459757517</v>
      </c>
      <c r="AD444">
        <v>88.083329795494663</v>
      </c>
      <c r="AE444">
        <v>94.406643641829717</v>
      </c>
      <c r="AF444">
        <v>97.495251752887242</v>
      </c>
      <c r="AG444">
        <v>98.902972826666087</v>
      </c>
      <c r="AH444">
        <v>99.524284021289773</v>
      </c>
      <c r="AI444">
        <v>99.794607907374086</v>
      </c>
      <c r="AJ444">
        <v>99.9114888349051</v>
      </c>
      <c r="AK444">
        <v>99.961888361589899</v>
      </c>
      <c r="AL444">
        <v>99.983595451198795</v>
      </c>
      <c r="AM444">
        <v>99.992939993083979</v>
      </c>
      <c r="AN444">
        <v>99.996961791140237</v>
      </c>
    </row>
    <row r="445" spans="17:40">
      <c r="Q445">
        <v>0.13933273945242067</v>
      </c>
      <c r="R445">
        <v>5.3515346602963545</v>
      </c>
      <c r="S445">
        <v>38.651079242617634</v>
      </c>
      <c r="T445">
        <v>13.933273945242068</v>
      </c>
      <c r="U445">
        <v>14.340607453912977</v>
      </c>
      <c r="V445">
        <v>15.143132604919021</v>
      </c>
      <c r="W445">
        <v>16.702584526285744</v>
      </c>
      <c r="X445">
        <v>19.653185354885757</v>
      </c>
      <c r="Y445">
        <v>24.964505550386747</v>
      </c>
      <c r="Z445">
        <v>33.719865450763962</v>
      </c>
      <c r="AA445">
        <v>46.252030782039043</v>
      </c>
      <c r="AB445">
        <v>60.990932051416166</v>
      </c>
      <c r="AC445">
        <v>74.799918365144237</v>
      </c>
      <c r="AD445">
        <v>85.240499703170499</v>
      </c>
      <c r="AE445">
        <v>91.925447310535944</v>
      </c>
      <c r="AF445">
        <v>95.761549977953806</v>
      </c>
      <c r="AG445">
        <v>97.825716477303189</v>
      </c>
      <c r="AH445">
        <v>98.898083120176153</v>
      </c>
      <c r="AI445">
        <v>99.445035252612385</v>
      </c>
      <c r="AJ445">
        <v>99.721385865029134</v>
      </c>
      <c r="AK445">
        <v>99.860348403876202</v>
      </c>
      <c r="AL445">
        <v>99.930057748877388</v>
      </c>
      <c r="AM445">
        <v>99.964984662760287</v>
      </c>
      <c r="AN445">
        <v>99.982473735225668</v>
      </c>
    </row>
    <row r="446" spans="17:40">
      <c r="Q446">
        <v>0.1640496654904971</v>
      </c>
      <c r="R446">
        <v>5.8501002846029806</v>
      </c>
      <c r="S446">
        <v>38.891563658885836</v>
      </c>
      <c r="T446">
        <v>16.404966549049711</v>
      </c>
      <c r="U446">
        <v>16.674831014960276</v>
      </c>
      <c r="V446">
        <v>17.24160759887733</v>
      </c>
      <c r="W446">
        <v>18.418834634355495</v>
      </c>
      <c r="X446">
        <v>20.808629729775781</v>
      </c>
      <c r="Y446">
        <v>25.442026406133895</v>
      </c>
      <c r="Z446">
        <v>33.674608557203619</v>
      </c>
      <c r="AA446">
        <v>46.262525192290553</v>
      </c>
      <c r="AB446">
        <v>61.688125241016436</v>
      </c>
      <c r="AC446">
        <v>76.18864456642666</v>
      </c>
      <c r="AD446">
        <v>86.793063387105391</v>
      </c>
      <c r="AE446">
        <v>93.209083910731991</v>
      </c>
      <c r="AF446">
        <v>96.655741408823005</v>
      </c>
      <c r="AG446">
        <v>98.389647058561124</v>
      </c>
      <c r="AH446">
        <v>99.233135254490733</v>
      </c>
      <c r="AI446">
        <v>99.636763718739886</v>
      </c>
      <c r="AJ446">
        <v>99.828386906162578</v>
      </c>
      <c r="AK446">
        <v>99.919018466975487</v>
      </c>
      <c r="AL446">
        <v>99.961807931204063</v>
      </c>
      <c r="AM446">
        <v>99.981992925748671</v>
      </c>
      <c r="AN446">
        <v>99.991510974416428</v>
      </c>
    </row>
    <row r="447" spans="17:40">
      <c r="Q447">
        <v>0.19972912175612917</v>
      </c>
      <c r="R447">
        <v>6.4024089563945648</v>
      </c>
      <c r="S447">
        <v>40.065841487125901</v>
      </c>
      <c r="T447">
        <v>19.972912175612915</v>
      </c>
      <c r="U447">
        <v>20.13512051451746</v>
      </c>
      <c r="V447">
        <v>20.493410345408535</v>
      </c>
      <c r="W447">
        <v>21.278585813008178</v>
      </c>
      <c r="X447">
        <v>22.969880792117326</v>
      </c>
      <c r="Y447">
        <v>26.481584018088988</v>
      </c>
      <c r="Z447">
        <v>33.247406141342836</v>
      </c>
      <c r="AA447">
        <v>44.585564992176337</v>
      </c>
      <c r="AB447">
        <v>59.775609756113546</v>
      </c>
      <c r="AC447">
        <v>75.007221858604865</v>
      </c>
      <c r="AD447">
        <v>86.43085257938435</v>
      </c>
      <c r="AE447">
        <v>93.269983705448652</v>
      </c>
      <c r="AF447">
        <v>96.826334966478939</v>
      </c>
      <c r="AG447">
        <v>98.540745394591454</v>
      </c>
      <c r="AH447">
        <v>99.337008727430941</v>
      </c>
      <c r="AI447">
        <v>99.700433332058267</v>
      </c>
      <c r="AJ447">
        <v>99.864981830571992</v>
      </c>
      <c r="AK447">
        <v>99.939214541803878</v>
      </c>
      <c r="AL447">
        <v>99.972648210887073</v>
      </c>
      <c r="AM447">
        <v>99.987695269990496</v>
      </c>
      <c r="AN447">
        <v>99.994465051588548</v>
      </c>
    </row>
    <row r="448" spans="17:40">
      <c r="Q448">
        <v>0.17038104550503191</v>
      </c>
      <c r="R448">
        <v>6.3170018796553729</v>
      </c>
      <c r="S448">
        <v>39.76893068872279</v>
      </c>
      <c r="T448">
        <v>17.038104550503192</v>
      </c>
      <c r="U448">
        <v>17.219666992024276</v>
      </c>
      <c r="V448">
        <v>17.618599041691201</v>
      </c>
      <c r="W448">
        <v>18.487793236248269</v>
      </c>
      <c r="X448">
        <v>20.347353514039469</v>
      </c>
      <c r="Y448">
        <v>24.174921263222625</v>
      </c>
      <c r="Z448">
        <v>31.462349576039227</v>
      </c>
      <c r="AA448">
        <v>43.481515727100643</v>
      </c>
      <c r="AB448">
        <v>59.281569456339177</v>
      </c>
      <c r="AC448">
        <v>74.842995472562109</v>
      </c>
      <c r="AD448">
        <v>86.369427105985835</v>
      </c>
      <c r="AE448">
        <v>93.231464408617356</v>
      </c>
      <c r="AF448">
        <v>96.798140391608626</v>
      </c>
      <c r="AG448">
        <v>98.521750602030792</v>
      </c>
      <c r="AH448">
        <v>99.325348396729282</v>
      </c>
      <c r="AI448">
        <v>99.693737684874733</v>
      </c>
      <c r="AJ448">
        <v>99.861308728306298</v>
      </c>
      <c r="AK448">
        <v>99.937262949636292</v>
      </c>
      <c r="AL448">
        <v>99.971635090917061</v>
      </c>
      <c r="AM448">
        <v>99.987178458883278</v>
      </c>
      <c r="AN448">
        <v>99.994204985285535</v>
      </c>
    </row>
    <row r="449" spans="17:40">
      <c r="Q449">
        <v>0.18869556572526539</v>
      </c>
      <c r="R449">
        <v>6.7144905129413628</v>
      </c>
      <c r="S449">
        <v>39.886231889545286</v>
      </c>
      <c r="T449">
        <v>18.869556572526538</v>
      </c>
      <c r="U449">
        <v>18.999462293024013</v>
      </c>
      <c r="V449">
        <v>19.29928861295873</v>
      </c>
      <c r="W449">
        <v>19.986504295845343</v>
      </c>
      <c r="X449">
        <v>21.53685298569674</v>
      </c>
      <c r="Y449">
        <v>24.912683915814927</v>
      </c>
      <c r="Z449">
        <v>31.728278994751886</v>
      </c>
      <c r="AA449">
        <v>43.605659877178596</v>
      </c>
      <c r="AB449">
        <v>59.823683119041412</v>
      </c>
      <c r="AC449">
        <v>75.903127632868177</v>
      </c>
      <c r="AD449">
        <v>87.505790443637764</v>
      </c>
      <c r="AE449">
        <v>94.09881138078822</v>
      </c>
      <c r="AF449">
        <v>97.347066050303553</v>
      </c>
      <c r="AG449">
        <v>98.835001222327151</v>
      </c>
      <c r="AH449">
        <v>99.493783451593885</v>
      </c>
      <c r="AI449">
        <v>99.781056941752894</v>
      </c>
      <c r="AJ449">
        <v>99.90549608070819</v>
      </c>
      <c r="AK449">
        <v>99.959244196376034</v>
      </c>
      <c r="AL449">
        <v>99.982430253082057</v>
      </c>
      <c r="AM449">
        <v>99.992426946988573</v>
      </c>
      <c r="AN449">
        <v>99.99673603064727</v>
      </c>
    </row>
    <row r="450" spans="17:40">
      <c r="Q450">
        <v>0.19809212912924135</v>
      </c>
      <c r="R450">
        <v>6.3804885403386695</v>
      </c>
      <c r="S450">
        <v>39.74758951795274</v>
      </c>
      <c r="T450">
        <v>19.809212912924135</v>
      </c>
      <c r="U450">
        <v>19.976452773998631</v>
      </c>
      <c r="V450">
        <v>20.347127300663541</v>
      </c>
      <c r="W450">
        <v>21.161993964264774</v>
      </c>
      <c r="X450">
        <v>22.921514170633344</v>
      </c>
      <c r="Y450">
        <v>26.577975291895971</v>
      </c>
      <c r="Z450">
        <v>33.605989994380572</v>
      </c>
      <c r="AA450">
        <v>45.291265363716292</v>
      </c>
      <c r="AB450">
        <v>60.718143090888951</v>
      </c>
      <c r="AC450">
        <v>75.88905262906097</v>
      </c>
      <c r="AD450">
        <v>87.049507152451184</v>
      </c>
      <c r="AE450">
        <v>93.629438005951954</v>
      </c>
      <c r="AF450">
        <v>97.014359216695723</v>
      </c>
      <c r="AG450">
        <v>98.633963809411924</v>
      </c>
      <c r="AH450">
        <v>99.382010353362332</v>
      </c>
      <c r="AI450">
        <v>99.721866698569656</v>
      </c>
      <c r="AJ450">
        <v>99.875115755510436</v>
      </c>
      <c r="AK450">
        <v>99.943984987036188</v>
      </c>
      <c r="AL450">
        <v>99.974887171903404</v>
      </c>
      <c r="AM450">
        <v>99.98874372795035</v>
      </c>
      <c r="AN450">
        <v>99.994955104319828</v>
      </c>
    </row>
    <row r="451" spans="17:40">
      <c r="Q451">
        <v>0.19263051237920664</v>
      </c>
      <c r="R451">
        <v>7.4318874265300883</v>
      </c>
      <c r="S451">
        <v>40.027927406127787</v>
      </c>
      <c r="T451">
        <v>19.263051237920664</v>
      </c>
      <c r="U451">
        <v>19.336179424897004</v>
      </c>
      <c r="V451">
        <v>19.520625339780104</v>
      </c>
      <c r="W451">
        <v>19.983583055690897</v>
      </c>
      <c r="X451">
        <v>21.131556852790499</v>
      </c>
      <c r="Y451">
        <v>23.89430935088085</v>
      </c>
      <c r="Z451">
        <v>30.090789773406858</v>
      </c>
      <c r="AA451">
        <v>42.032909635562142</v>
      </c>
      <c r="AB451">
        <v>59.526804116787027</v>
      </c>
      <c r="AC451">
        <v>77.051060440078814</v>
      </c>
      <c r="AD451">
        <v>89.048883737076352</v>
      </c>
      <c r="AE451">
        <v>95.285490295091662</v>
      </c>
      <c r="AF451">
        <v>98.068610061372283</v>
      </c>
      <c r="AG451">
        <v>99.225496489274832</v>
      </c>
      <c r="AH451">
        <v>99.692123244443607</v>
      </c>
      <c r="AI451">
        <v>99.878042900375249</v>
      </c>
      <c r="AJ451">
        <v>99.951757276683722</v>
      </c>
      <c r="AK451">
        <v>99.980927100393814</v>
      </c>
      <c r="AL451">
        <v>99.992461121128343</v>
      </c>
      <c r="AM451">
        <v>99.9970203908195</v>
      </c>
      <c r="AN451">
        <v>99.998822402112992</v>
      </c>
    </row>
    <row r="452" spans="17:40">
      <c r="Q452">
        <v>0.19684533634556611</v>
      </c>
      <c r="R452">
        <v>7.2474420897600726</v>
      </c>
      <c r="S452">
        <v>39.399246976253288</v>
      </c>
      <c r="T452">
        <v>19.684533634556612</v>
      </c>
      <c r="U452">
        <v>19.770773005498132</v>
      </c>
      <c r="V452">
        <v>19.986304307361042</v>
      </c>
      <c r="W452">
        <v>20.521934022444352</v>
      </c>
      <c r="X452">
        <v>21.834600847979178</v>
      </c>
      <c r="Y452">
        <v>24.944383546799827</v>
      </c>
      <c r="Z452">
        <v>31.755563758522587</v>
      </c>
      <c r="AA452">
        <v>44.41077554265668</v>
      </c>
      <c r="AB452">
        <v>62.06037429489345</v>
      </c>
      <c r="AC452">
        <v>78.881324518601943</v>
      </c>
      <c r="AD452">
        <v>90.00174634840559</v>
      </c>
      <c r="AE452">
        <v>95.692216111903136</v>
      </c>
      <c r="AF452">
        <v>98.225633931456116</v>
      </c>
      <c r="AG452">
        <v>99.28318330528711</v>
      </c>
      <c r="AH452">
        <v>99.712720863067574</v>
      </c>
      <c r="AI452">
        <v>99.885237766056861</v>
      </c>
      <c r="AJ452">
        <v>99.954214026533066</v>
      </c>
      <c r="AK452">
        <v>99.981742486342256</v>
      </c>
      <c r="AL452">
        <v>99.992721173970466</v>
      </c>
      <c r="AM452">
        <v>99.997098347733001</v>
      </c>
      <c r="AN452">
        <v>99.99884331483085</v>
      </c>
    </row>
    <row r="453" spans="17:40">
      <c r="Q453">
        <v>0.19174092973385781</v>
      </c>
      <c r="R453">
        <v>5.912883861963901</v>
      </c>
      <c r="S453">
        <v>39.475407100824675</v>
      </c>
      <c r="T453">
        <v>19.174092973385783</v>
      </c>
      <c r="U453">
        <v>19.417681705769759</v>
      </c>
      <c r="V453">
        <v>19.928004020159019</v>
      </c>
      <c r="W453">
        <v>20.986197447797924</v>
      </c>
      <c r="X453">
        <v>23.1343927561601</v>
      </c>
      <c r="Y453">
        <v>27.313484875954742</v>
      </c>
      <c r="Z453">
        <v>34.808896846086313</v>
      </c>
      <c r="AA453">
        <v>46.480069573461776</v>
      </c>
      <c r="AB453">
        <v>61.178127166954333</v>
      </c>
      <c r="AC453">
        <v>75.441111555740875</v>
      </c>
      <c r="AD453">
        <v>86.179164180337835</v>
      </c>
      <c r="AE453">
        <v>92.819013530742495</v>
      </c>
      <c r="AF453">
        <v>96.437951099643243</v>
      </c>
      <c r="AG453">
        <v>98.275660947559473</v>
      </c>
      <c r="AH453">
        <v>99.175361481200326</v>
      </c>
      <c r="AI453">
        <v>99.60794956397207</v>
      </c>
      <c r="AJ453">
        <v>99.814136769238345</v>
      </c>
      <c r="AK453">
        <v>99.912004287853478</v>
      </c>
      <c r="AL453">
        <v>99.958365548593804</v>
      </c>
      <c r="AM453">
        <v>99.980306941491605</v>
      </c>
      <c r="AN453">
        <v>99.990686530305197</v>
      </c>
    </row>
    <row r="454" spans="17:40">
      <c r="Q454">
        <v>0.19383893424259249</v>
      </c>
      <c r="R454">
        <v>6.3173889779600829</v>
      </c>
      <c r="S454">
        <v>39.353979220623032</v>
      </c>
      <c r="T454">
        <v>19.383893424259249</v>
      </c>
      <c r="U454">
        <v>19.562969804782405</v>
      </c>
      <c r="V454">
        <v>19.959709631207271</v>
      </c>
      <c r="W454">
        <v>20.831044992080994</v>
      </c>
      <c r="X454">
        <v>22.708582455122411</v>
      </c>
      <c r="Y454">
        <v>26.593220212197728</v>
      </c>
      <c r="Z454">
        <v>33.995621978813261</v>
      </c>
      <c r="AA454">
        <v>46.119663947139514</v>
      </c>
      <c r="AB454">
        <v>61.783707851283729</v>
      </c>
      <c r="AC454">
        <v>76.820565486472191</v>
      </c>
      <c r="AD454">
        <v>87.657312414789601</v>
      </c>
      <c r="AE454">
        <v>93.959203944356616</v>
      </c>
      <c r="AF454">
        <v>97.176287424539638</v>
      </c>
      <c r="AG454">
        <v>98.709668520519003</v>
      </c>
      <c r="AH454">
        <v>99.416599540637066</v>
      </c>
      <c r="AI454">
        <v>99.737505110190895</v>
      </c>
      <c r="AJ454">
        <v>99.882152636969039</v>
      </c>
      <c r="AK454">
        <v>99.94714463515335</v>
      </c>
      <c r="AL454">
        <v>99.976304531492531</v>
      </c>
      <c r="AM454">
        <v>99.989379255327123</v>
      </c>
      <c r="AN454">
        <v>99.995240012283645</v>
      </c>
    </row>
    <row r="455" spans="17:40">
      <c r="Q455">
        <v>0.15803073917562024</v>
      </c>
      <c r="R455">
        <v>6.2948690466532895</v>
      </c>
      <c r="S455">
        <v>38.889780646771058</v>
      </c>
      <c r="T455">
        <v>15.803073917562024</v>
      </c>
      <c r="U455">
        <v>15.996682097943015</v>
      </c>
      <c r="V455">
        <v>16.428370426233649</v>
      </c>
      <c r="W455">
        <v>17.382114628025498</v>
      </c>
      <c r="X455">
        <v>19.447198329860012</v>
      </c>
      <c r="Y455">
        <v>23.729751042517496</v>
      </c>
      <c r="Z455">
        <v>31.866764753718446</v>
      </c>
      <c r="AA455">
        <v>45.038730884463199</v>
      </c>
      <c r="AB455">
        <v>61.680390573156828</v>
      </c>
      <c r="AC455">
        <v>77.193152168599809</v>
      </c>
      <c r="AD455">
        <v>88.055451304881586</v>
      </c>
      <c r="AE455">
        <v>94.22938913429671</v>
      </c>
      <c r="AF455">
        <v>97.329803359312024</v>
      </c>
      <c r="AG455">
        <v>98.790085208010325</v>
      </c>
      <c r="AH455">
        <v>99.457073665478063</v>
      </c>
      <c r="AI455">
        <v>99.757444767802909</v>
      </c>
      <c r="AJ455">
        <v>99.89185159490664</v>
      </c>
      <c r="AK455">
        <v>99.951822395881777</v>
      </c>
      <c r="AL455">
        <v>99.978546464345158</v>
      </c>
      <c r="AM455">
        <v>99.99044839847376</v>
      </c>
      <c r="AN455">
        <v>99.995747742915626</v>
      </c>
    </row>
    <row r="456" spans="17:40">
      <c r="Q456">
        <v>0.17640417602815542</v>
      </c>
      <c r="R456">
        <v>6.2408743345685949</v>
      </c>
      <c r="S456">
        <v>39.197487533266184</v>
      </c>
      <c r="T456">
        <v>17.640417602815543</v>
      </c>
      <c r="U456">
        <v>17.835575193414982</v>
      </c>
      <c r="V456">
        <v>18.264927019505954</v>
      </c>
      <c r="W456">
        <v>19.200913324838009</v>
      </c>
      <c r="X456">
        <v>21.201298595003788</v>
      </c>
      <c r="Y456">
        <v>25.301029577849199</v>
      </c>
      <c r="Z456">
        <v>33.025669245221074</v>
      </c>
      <c r="AA456">
        <v>45.515817672588597</v>
      </c>
      <c r="AB456">
        <v>61.452268053621935</v>
      </c>
      <c r="AC456">
        <v>76.615309697298315</v>
      </c>
      <c r="AD456">
        <v>87.508239356940948</v>
      </c>
      <c r="AE456">
        <v>93.854398941518767</v>
      </c>
      <c r="AF456">
        <v>97.109603571688069</v>
      </c>
      <c r="AG456">
        <v>98.670602054571589</v>
      </c>
      <c r="AH456">
        <v>99.394967193220168</v>
      </c>
      <c r="AI456">
        <v>99.725970869810183</v>
      </c>
      <c r="AJ456">
        <v>99.876161544501898</v>
      </c>
      <c r="AK456">
        <v>99.944091238316389</v>
      </c>
      <c r="AL456">
        <v>99.974770545197927</v>
      </c>
      <c r="AM456">
        <v>99.988617249742973</v>
      </c>
      <c r="AN456">
        <v>99.994864927927097</v>
      </c>
    </row>
    <row r="457" spans="17:40">
      <c r="Q457">
        <v>0.16079353744999911</v>
      </c>
      <c r="R457">
        <v>6.0599410692598008</v>
      </c>
      <c r="S457">
        <v>39.049365949889285</v>
      </c>
      <c r="T457">
        <v>16.07935374499991</v>
      </c>
      <c r="U457">
        <v>16.308995997734126</v>
      </c>
      <c r="V457">
        <v>16.803615237976931</v>
      </c>
      <c r="W457">
        <v>17.858340320172346</v>
      </c>
      <c r="X457">
        <v>20.060159591182479</v>
      </c>
      <c r="Y457">
        <v>24.459443088243916</v>
      </c>
      <c r="Z457">
        <v>32.526837852370384</v>
      </c>
      <c r="AA457">
        <v>45.233979798136822</v>
      </c>
      <c r="AB457">
        <v>61.135885313727677</v>
      </c>
      <c r="AC457">
        <v>76.169315300351613</v>
      </c>
      <c r="AD457">
        <v>87.051448821430867</v>
      </c>
      <c r="AE457">
        <v>93.500091737625837</v>
      </c>
      <c r="AF457">
        <v>96.878058921139484</v>
      </c>
      <c r="AG457">
        <v>98.533679252326351</v>
      </c>
      <c r="AH457">
        <v>99.318680578138753</v>
      </c>
      <c r="AI457">
        <v>99.685029478551883</v>
      </c>
      <c r="AJ457">
        <v>99.854733686444703</v>
      </c>
      <c r="AK457">
        <v>99.933075316184343</v>
      </c>
      <c r="AL457">
        <v>99.969183076043706</v>
      </c>
      <c r="AM457">
        <v>99.985812966420923</v>
      </c>
      <c r="AN457">
        <v>99.993469483073852</v>
      </c>
    </row>
    <row r="458" spans="17:40">
      <c r="Q458">
        <v>0.20059628234658633</v>
      </c>
      <c r="R458">
        <v>6.2861774245253148</v>
      </c>
      <c r="S458">
        <v>39.689993252932396</v>
      </c>
      <c r="T458">
        <v>20.059628234658632</v>
      </c>
      <c r="U458">
        <v>20.23929682733008</v>
      </c>
      <c r="V458">
        <v>20.633089338213363</v>
      </c>
      <c r="W458">
        <v>21.488809989055952</v>
      </c>
      <c r="X458">
        <v>23.314092418067943</v>
      </c>
      <c r="Y458">
        <v>27.057778896214295</v>
      </c>
      <c r="Z458">
        <v>34.154120097826947</v>
      </c>
      <c r="AA458">
        <v>45.79568447673595</v>
      </c>
      <c r="AB458">
        <v>61.012659403817558</v>
      </c>
      <c r="AC458">
        <v>75.930023733574714</v>
      </c>
      <c r="AD458">
        <v>86.951655171399111</v>
      </c>
      <c r="AE458">
        <v>93.511071414264492</v>
      </c>
      <c r="AF458">
        <v>96.92433851275652</v>
      </c>
      <c r="AG458">
        <v>98.576894798211484</v>
      </c>
      <c r="AH458">
        <v>99.34903595483479</v>
      </c>
      <c r="AI458">
        <v>99.703810082459256</v>
      </c>
      <c r="AJ458">
        <v>99.865560228083126</v>
      </c>
      <c r="AK458">
        <v>99.939045642036888</v>
      </c>
      <c r="AL458">
        <v>99.972377458680597</v>
      </c>
      <c r="AM458">
        <v>99.987485208994414</v>
      </c>
      <c r="AN458">
        <v>99.994330578439303</v>
      </c>
    </row>
    <row r="459" spans="17:40">
      <c r="Q459">
        <v>0.18330159723930661</v>
      </c>
      <c r="R459">
        <v>6.2987051446194808</v>
      </c>
      <c r="S459">
        <v>39.024275593397732</v>
      </c>
      <c r="T459">
        <v>18.330159723930663</v>
      </c>
      <c r="U459">
        <v>18.516466146678486</v>
      </c>
      <c r="V459">
        <v>18.930949661740648</v>
      </c>
      <c r="W459">
        <v>19.84475857364485</v>
      </c>
      <c r="X459">
        <v>21.819830726939298</v>
      </c>
      <c r="Y459">
        <v>25.911387278132601</v>
      </c>
      <c r="Z459">
        <v>33.689276831838868</v>
      </c>
      <c r="AA459">
        <v>46.319544564577228</v>
      </c>
      <c r="AB459">
        <v>62.379372385428525</v>
      </c>
      <c r="AC459">
        <v>77.479669835522714</v>
      </c>
      <c r="AD459">
        <v>88.144648055391315</v>
      </c>
      <c r="AE459">
        <v>94.248830072921834</v>
      </c>
      <c r="AF459">
        <v>97.329982513003031</v>
      </c>
      <c r="AG459">
        <v>98.786754727665979</v>
      </c>
      <c r="AH459">
        <v>99.454187188556887</v>
      </c>
      <c r="AI459">
        <v>99.755564033457702</v>
      </c>
      <c r="AJ459">
        <v>99.890755849838627</v>
      </c>
      <c r="AK459">
        <v>99.951220944498857</v>
      </c>
      <c r="AL459">
        <v>99.978228380012993</v>
      </c>
      <c r="AM459">
        <v>99.990284420857563</v>
      </c>
      <c r="AN459">
        <v>99.995664779429205</v>
      </c>
    </row>
    <row r="460" spans="17:40">
      <c r="Q460">
        <v>0.1812553926250571</v>
      </c>
      <c r="R460">
        <v>6.3778859928367266</v>
      </c>
      <c r="S460">
        <v>39.349403675289615</v>
      </c>
      <c r="T460">
        <v>18.125539262505711</v>
      </c>
      <c r="U460">
        <v>18.299156576909155</v>
      </c>
      <c r="V460">
        <v>18.686918072651348</v>
      </c>
      <c r="W460">
        <v>19.545629929002523</v>
      </c>
      <c r="X460">
        <v>21.412021789568385</v>
      </c>
      <c r="Y460">
        <v>25.308600627968829</v>
      </c>
      <c r="Z460">
        <v>32.801448912064188</v>
      </c>
      <c r="AA460">
        <v>45.170823563433849</v>
      </c>
      <c r="AB460">
        <v>61.222680967381862</v>
      </c>
      <c r="AC460">
        <v>76.617277783188612</v>
      </c>
      <c r="AD460">
        <v>87.646437617877709</v>
      </c>
      <c r="AE460">
        <v>94.005264947696162</v>
      </c>
      <c r="AF460">
        <v>97.221524433010799</v>
      </c>
      <c r="AG460">
        <v>98.740798298005487</v>
      </c>
      <c r="AH460">
        <v>99.435252407049362</v>
      </c>
      <c r="AI460">
        <v>99.747908253931243</v>
      </c>
      <c r="AJ460">
        <v>99.887710047433686</v>
      </c>
      <c r="AK460">
        <v>99.950029746511703</v>
      </c>
      <c r="AL460">
        <v>99.977772078996281</v>
      </c>
      <c r="AM460">
        <v>99.990114365803521</v>
      </c>
      <c r="AN460">
        <v>99.99560383556144</v>
      </c>
    </row>
    <row r="461" spans="17:40">
      <c r="Q461">
        <v>0.19368841385912794</v>
      </c>
      <c r="R461">
        <v>7.2778059798733086</v>
      </c>
      <c r="S461">
        <v>39.484051544994742</v>
      </c>
      <c r="T461">
        <v>19.368841385912795</v>
      </c>
      <c r="U461">
        <v>19.453092387408986</v>
      </c>
      <c r="V461">
        <v>19.664068655849398</v>
      </c>
      <c r="W461">
        <v>20.189476433129148</v>
      </c>
      <c r="X461">
        <v>21.480153835489549</v>
      </c>
      <c r="Y461">
        <v>24.546957035895879</v>
      </c>
      <c r="Z461">
        <v>31.291726435584977</v>
      </c>
      <c r="AA461">
        <v>43.896425488364464</v>
      </c>
      <c r="AB461">
        <v>61.601264158836109</v>
      </c>
      <c r="AC461">
        <v>78.585826504698588</v>
      </c>
      <c r="AD461">
        <v>89.859290443119463</v>
      </c>
      <c r="AE461">
        <v>95.634923104789422</v>
      </c>
      <c r="AF461">
        <v>98.204759459488471</v>
      </c>
      <c r="AG461">
        <v>99.276016650570398</v>
      </c>
      <c r="AH461">
        <v>99.710379232262369</v>
      </c>
      <c r="AI461">
        <v>99.884517082192232</v>
      </c>
      <c r="AJ461">
        <v>99.954012417807633</v>
      </c>
      <c r="AK461">
        <v>99.981696335696455</v>
      </c>
      <c r="AL461">
        <v>99.992716405412366</v>
      </c>
      <c r="AM461">
        <v>99.99710187062702</v>
      </c>
      <c r="AN461">
        <v>99.998846877200322</v>
      </c>
    </row>
    <row r="462" spans="17:40">
      <c r="Q462">
        <v>0.18162824656339846</v>
      </c>
      <c r="R462">
        <v>6.1637310821357225</v>
      </c>
      <c r="S462">
        <v>39.749068579012686</v>
      </c>
      <c r="T462">
        <v>18.162824656339847</v>
      </c>
      <c r="U462">
        <v>18.364471399905351</v>
      </c>
      <c r="V462">
        <v>18.798905707504325</v>
      </c>
      <c r="W462">
        <v>19.726459222654061</v>
      </c>
      <c r="X462">
        <v>21.669271808445963</v>
      </c>
      <c r="Y462">
        <v>25.580104142407261</v>
      </c>
      <c r="Z462">
        <v>32.858712457046849</v>
      </c>
      <c r="AA462">
        <v>44.619531490681211</v>
      </c>
      <c r="AB462">
        <v>59.879048226969466</v>
      </c>
      <c r="AC462">
        <v>74.897448430103125</v>
      </c>
      <c r="AD462">
        <v>86.152471139027071</v>
      </c>
      <c r="AE462">
        <v>92.983377006464309</v>
      </c>
      <c r="AF462">
        <v>96.612117906520481</v>
      </c>
      <c r="AG462">
        <v>98.404141744947992</v>
      </c>
      <c r="AH462">
        <v>99.257227748683803</v>
      </c>
      <c r="AI462">
        <v>99.656235434564138</v>
      </c>
      <c r="AJ462">
        <v>99.84131984839901</v>
      </c>
      <c r="AK462">
        <v>99.926843234346478</v>
      </c>
      <c r="AL462">
        <v>99.966291309301639</v>
      </c>
      <c r="AM462">
        <v>99.984471963607717</v>
      </c>
      <c r="AN462">
        <v>99.992847806576762</v>
      </c>
    </row>
    <row r="463" spans="17:40">
      <c r="Q463">
        <v>0.17384698561854159</v>
      </c>
      <c r="R463">
        <v>5.6048036314021168</v>
      </c>
      <c r="S463">
        <v>38.959720499371983</v>
      </c>
      <c r="T463">
        <v>17.384698561854158</v>
      </c>
      <c r="U463">
        <v>17.704789496704606</v>
      </c>
      <c r="V463">
        <v>18.354227728137619</v>
      </c>
      <c r="W463">
        <v>19.655920334592931</v>
      </c>
      <c r="X463">
        <v>22.202354526573327</v>
      </c>
      <c r="Y463">
        <v>26.955256036043764</v>
      </c>
      <c r="Z463">
        <v>35.095850025307591</v>
      </c>
      <c r="AA463">
        <v>47.180921217223201</v>
      </c>
      <c r="AB463">
        <v>61.788107331780331</v>
      </c>
      <c r="AC463">
        <v>75.626484865772582</v>
      </c>
      <c r="AD463">
        <v>86.020310377340522</v>
      </c>
      <c r="AE463">
        <v>92.546092103228361</v>
      </c>
      <c r="AF463">
        <v>96.193790704370713</v>
      </c>
      <c r="AG463">
        <v>98.101334790722987</v>
      </c>
      <c r="AH463">
        <v>99.064189871800338</v>
      </c>
      <c r="AI463">
        <v>99.541522880472584</v>
      </c>
      <c r="AJ463">
        <v>99.776045513307736</v>
      </c>
      <c r="AK463">
        <v>99.890762806995454</v>
      </c>
      <c r="AL463">
        <v>99.946755738159013</v>
      </c>
      <c r="AM463">
        <v>99.97405673699383</v>
      </c>
      <c r="AN463">
        <v>99.987361281846177</v>
      </c>
    </row>
    <row r="464" spans="17:40">
      <c r="Q464">
        <v>0.16458640365558472</v>
      </c>
      <c r="R464">
        <v>5.721355616361234</v>
      </c>
      <c r="S464">
        <v>38.859634043038547</v>
      </c>
      <c r="T464">
        <v>16.458640365558473</v>
      </c>
      <c r="U464">
        <v>16.756225042191765</v>
      </c>
      <c r="V464">
        <v>17.370766970328649</v>
      </c>
      <c r="W464">
        <v>18.625060558570915</v>
      </c>
      <c r="X464">
        <v>21.124911488872172</v>
      </c>
      <c r="Y464">
        <v>25.879063901857368</v>
      </c>
      <c r="Z464">
        <v>34.164275964140423</v>
      </c>
      <c r="AA464">
        <v>46.621885949905128</v>
      </c>
      <c r="AB464">
        <v>61.738234352201985</v>
      </c>
      <c r="AC464">
        <v>75.955337717374576</v>
      </c>
      <c r="AD464">
        <v>86.459883610256142</v>
      </c>
      <c r="AE464">
        <v>92.918913329865731</v>
      </c>
      <c r="AF464">
        <v>96.45233822897832</v>
      </c>
      <c r="AG464">
        <v>98.26252480469978</v>
      </c>
      <c r="AH464">
        <v>99.158747833466592</v>
      </c>
      <c r="AI464">
        <v>99.594963093788465</v>
      </c>
      <c r="AJ464">
        <v>99.805517412685447</v>
      </c>
      <c r="AK464">
        <v>99.906739587112838</v>
      </c>
      <c r="AL464">
        <v>99.95530690611497</v>
      </c>
      <c r="AM464">
        <v>99.978588241944394</v>
      </c>
      <c r="AN464">
        <v>99.989743448451662</v>
      </c>
    </row>
    <row r="465" spans="17:40">
      <c r="Q465">
        <v>0.20126776561470391</v>
      </c>
      <c r="R465">
        <v>6.8320443066299772</v>
      </c>
      <c r="S465">
        <v>39.793187735616385</v>
      </c>
      <c r="T465">
        <v>20.12677656147039</v>
      </c>
      <c r="U465">
        <v>20.243858137098954</v>
      </c>
      <c r="V465">
        <v>20.518754809361592</v>
      </c>
      <c r="W465">
        <v>21.159919910671221</v>
      </c>
      <c r="X465">
        <v>22.632507740285725</v>
      </c>
      <c r="Y465">
        <v>25.898236905227716</v>
      </c>
      <c r="Z465">
        <v>32.609971267720049</v>
      </c>
      <c r="AA465">
        <v>44.475978429589262</v>
      </c>
      <c r="AB465">
        <v>60.773087304681518</v>
      </c>
      <c r="AC465">
        <v>76.823691586989824</v>
      </c>
      <c r="AD465">
        <v>88.208074021334042</v>
      </c>
      <c r="AE465">
        <v>94.538241373918325</v>
      </c>
      <c r="AF465">
        <v>97.590355893309237</v>
      </c>
      <c r="AG465">
        <v>98.960696034234203</v>
      </c>
      <c r="AH465">
        <v>99.556197417175952</v>
      </c>
      <c r="AI465">
        <v>99.811303673332603</v>
      </c>
      <c r="AJ465">
        <v>99.919917634240491</v>
      </c>
      <c r="AK465">
        <v>99.966039810190722</v>
      </c>
      <c r="AL465">
        <v>99.98560343355544</v>
      </c>
      <c r="AM465">
        <v>99.993897799002866</v>
      </c>
      <c r="AN465">
        <v>99.99741364501908</v>
      </c>
    </row>
    <row r="466" spans="17:40">
      <c r="Q466">
        <v>0.19362060203463755</v>
      </c>
      <c r="R466">
        <v>6.5231404280348544</v>
      </c>
      <c r="S466">
        <v>39.537582830547919</v>
      </c>
      <c r="T466">
        <v>19.362060203463756</v>
      </c>
      <c r="U466">
        <v>19.513831148929299</v>
      </c>
      <c r="V466">
        <v>19.857999985160227</v>
      </c>
      <c r="W466">
        <v>20.632382930960194</v>
      </c>
      <c r="X466">
        <v>22.344486567789268</v>
      </c>
      <c r="Y466">
        <v>25.987445322959189</v>
      </c>
      <c r="Z466">
        <v>33.143709819743307</v>
      </c>
      <c r="AA466">
        <v>45.227557626279733</v>
      </c>
      <c r="AB466">
        <v>61.220472788205662</v>
      </c>
      <c r="AC466">
        <v>76.726260764779639</v>
      </c>
      <c r="AD466">
        <v>87.829663176217366</v>
      </c>
      <c r="AE466">
        <v>94.172855325767941</v>
      </c>
      <c r="AF466">
        <v>97.338272691733735</v>
      </c>
      <c r="AG466">
        <v>98.811449646190795</v>
      </c>
      <c r="AH466">
        <v>99.474756303395111</v>
      </c>
      <c r="AI466">
        <v>99.768959395654505</v>
      </c>
      <c r="AJ466">
        <v>99.898579750935397</v>
      </c>
      <c r="AK466">
        <v>99.955519566586062</v>
      </c>
      <c r="AL466">
        <v>99.980499701867217</v>
      </c>
      <c r="AM466">
        <v>99.991452521584236</v>
      </c>
      <c r="AN466">
        <v>99.99625370749186</v>
      </c>
    </row>
    <row r="467" spans="17:40">
      <c r="Q467">
        <v>0.18735354633269635</v>
      </c>
      <c r="R467">
        <v>6.1548601709967086</v>
      </c>
      <c r="S467">
        <v>39.602673713953209</v>
      </c>
      <c r="T467">
        <v>18.735354633269637</v>
      </c>
      <c r="U467">
        <v>18.938027029694105</v>
      </c>
      <c r="V467">
        <v>19.375388540039886</v>
      </c>
      <c r="W467">
        <v>20.31058743269795</v>
      </c>
      <c r="X467">
        <v>22.27166900776805</v>
      </c>
      <c r="Y467">
        <v>26.220863905749916</v>
      </c>
      <c r="Z467">
        <v>33.562950912522538</v>
      </c>
      <c r="AA467">
        <v>45.384666771390094</v>
      </c>
      <c r="AB467">
        <v>60.624399237664626</v>
      </c>
      <c r="AC467">
        <v>75.496468582337343</v>
      </c>
      <c r="AD467">
        <v>86.547840357878542</v>
      </c>
      <c r="AE467">
        <v>93.209397727676375</v>
      </c>
      <c r="AF467">
        <v>96.730759315189204</v>
      </c>
      <c r="AG467">
        <v>98.463652425081932</v>
      </c>
      <c r="AH467">
        <v>99.286393909285749</v>
      </c>
      <c r="AI467">
        <v>99.670360374768066</v>
      </c>
      <c r="AJ467">
        <v>99.848116639019821</v>
      </c>
      <c r="AK467">
        <v>99.930101470628884</v>
      </c>
      <c r="AL467">
        <v>99.967849369063643</v>
      </c>
      <c r="AM467">
        <v>99.985215652206833</v>
      </c>
      <c r="AN467">
        <v>99.993202256087031</v>
      </c>
    </row>
    <row r="468" spans="17:40">
      <c r="Q468">
        <v>0.15892687518279711</v>
      </c>
      <c r="R468">
        <v>6.1657666082511113</v>
      </c>
      <c r="S468">
        <v>39.32156580539398</v>
      </c>
      <c r="T468">
        <v>15.892687518279711</v>
      </c>
      <c r="U468">
        <v>16.102843735785108</v>
      </c>
      <c r="V468">
        <v>16.559490433162022</v>
      </c>
      <c r="W468">
        <v>17.542500862762413</v>
      </c>
      <c r="X468">
        <v>19.616660175660165</v>
      </c>
      <c r="Y468">
        <v>23.814072168644451</v>
      </c>
      <c r="Z468">
        <v>31.633157638132936</v>
      </c>
      <c r="AA468">
        <v>44.180742482536175</v>
      </c>
      <c r="AB468">
        <v>60.185543972600463</v>
      </c>
      <c r="AC468">
        <v>75.54397805511644</v>
      </c>
      <c r="AD468">
        <v>86.743925349158673</v>
      </c>
      <c r="AE468">
        <v>93.382073869079434</v>
      </c>
      <c r="AF468">
        <v>96.843795130859107</v>
      </c>
      <c r="AG468">
        <v>98.529045273366137</v>
      </c>
      <c r="AH468">
        <v>99.321979276006559</v>
      </c>
      <c r="AI468">
        <v>99.689078464931413</v>
      </c>
      <c r="AJ468">
        <v>99.857758141699634</v>
      </c>
      <c r="AK468">
        <v>99.934997357444715</v>
      </c>
      <c r="AL468">
        <v>99.970309454189419</v>
      </c>
      <c r="AM468">
        <v>99.986441662474647</v>
      </c>
      <c r="AN468">
        <v>99.993809160826316</v>
      </c>
    </row>
    <row r="469" spans="17:40">
      <c r="Q469">
        <v>0.19080414492183562</v>
      </c>
      <c r="R469">
        <v>6.317506079076872</v>
      </c>
      <c r="S469">
        <v>39.225364540747698</v>
      </c>
      <c r="T469">
        <v>19.080414492183561</v>
      </c>
      <c r="U469">
        <v>19.261005154522195</v>
      </c>
      <c r="V469">
        <v>19.662141468287984</v>
      </c>
      <c r="W469">
        <v>20.545339523121445</v>
      </c>
      <c r="X469">
        <v>22.452707894842959</v>
      </c>
      <c r="Y469">
        <v>26.405384887496343</v>
      </c>
      <c r="Z469">
        <v>33.938945352988689</v>
      </c>
      <c r="AA469">
        <v>46.249251259593279</v>
      </c>
      <c r="AB469">
        <v>62.065096656495399</v>
      </c>
      <c r="AC469">
        <v>77.124516928948665</v>
      </c>
      <c r="AD469">
        <v>87.88488201337141</v>
      </c>
      <c r="AE469">
        <v>94.097138741245459</v>
      </c>
      <c r="AF469">
        <v>97.250945852438903</v>
      </c>
      <c r="AG469">
        <v>98.747795060440012</v>
      </c>
      <c r="AH469">
        <v>99.435490468044591</v>
      </c>
      <c r="AI469">
        <v>99.74671064215535</v>
      </c>
      <c r="AJ469">
        <v>99.886593499917836</v>
      </c>
      <c r="AK469">
        <v>99.94927243803312</v>
      </c>
      <c r="AL469">
        <v>99.977318894213766</v>
      </c>
      <c r="AM469">
        <v>99.989860854816754</v>
      </c>
      <c r="AN469">
        <v>99.995467881088857</v>
      </c>
    </row>
    <row r="470" spans="17:40">
      <c r="Q470">
        <v>0.18796545219952757</v>
      </c>
      <c r="R470">
        <v>6.5696041439266954</v>
      </c>
      <c r="S470">
        <v>39.470949354186295</v>
      </c>
      <c r="T470">
        <v>18.796545219952758</v>
      </c>
      <c r="U470">
        <v>18.94433830133157</v>
      </c>
      <c r="V470">
        <v>19.281993280338767</v>
      </c>
      <c r="W470">
        <v>20.047492973407007</v>
      </c>
      <c r="X470">
        <v>21.75304576213458</v>
      </c>
      <c r="Y470">
        <v>25.410138812432415</v>
      </c>
      <c r="Z470">
        <v>32.645471441063826</v>
      </c>
      <c r="AA470">
        <v>44.924413855201017</v>
      </c>
      <c r="AB470">
        <v>61.187129204699445</v>
      </c>
      <c r="AC470">
        <v>76.878762265467387</v>
      </c>
      <c r="AD470">
        <v>88.01520009532274</v>
      </c>
      <c r="AE470">
        <v>94.311986545061075</v>
      </c>
      <c r="AF470">
        <v>97.423401902801274</v>
      </c>
      <c r="AG470">
        <v>98.858521718022445</v>
      </c>
      <c r="AH470">
        <v>99.499386993267464</v>
      </c>
      <c r="AI470">
        <v>99.781429272957922</v>
      </c>
      <c r="AJ470">
        <v>99.904757935287634</v>
      </c>
      <c r="AK470">
        <v>99.958533907370011</v>
      </c>
      <c r="AL470">
        <v>99.981953411975184</v>
      </c>
      <c r="AM470">
        <v>99.992147165896711</v>
      </c>
      <c r="AN470">
        <v>99.996583141581596</v>
      </c>
    </row>
    <row r="471" spans="17:40">
      <c r="Q471">
        <v>0.13534467071453068</v>
      </c>
      <c r="R471">
        <v>5.6235587052657809</v>
      </c>
      <c r="S471">
        <v>38.439849138290782</v>
      </c>
      <c r="T471">
        <v>13.534467071453069</v>
      </c>
      <c r="U471">
        <v>13.871069054997037</v>
      </c>
      <c r="V471">
        <v>14.562261533643111</v>
      </c>
      <c r="W471">
        <v>15.963758552819593</v>
      </c>
      <c r="X471">
        <v>18.734057408477344</v>
      </c>
      <c r="Y471">
        <v>23.944405956066202</v>
      </c>
      <c r="Z471">
        <v>32.886581139364083</v>
      </c>
      <c r="AA471">
        <v>46.064878028751252</v>
      </c>
      <c r="AB471">
        <v>61.695476321883547</v>
      </c>
      <c r="AC471">
        <v>76.093348187621743</v>
      </c>
      <c r="AD471">
        <v>86.577824764881711</v>
      </c>
      <c r="AE471">
        <v>92.977788510498158</v>
      </c>
      <c r="AF471">
        <v>96.472847288346884</v>
      </c>
      <c r="AG471">
        <v>98.266178635921719</v>
      </c>
      <c r="AH471">
        <v>99.156948976326575</v>
      </c>
      <c r="AI471">
        <v>99.592270016856318</v>
      </c>
      <c r="AJ471">
        <v>99.803321473914338</v>
      </c>
      <c r="AK471">
        <v>99.90524714972868</v>
      </c>
      <c r="AL471">
        <v>99.954379214987014</v>
      </c>
      <c r="AM471">
        <v>99.978041351490816</v>
      </c>
      <c r="AN471">
        <v>99.989432140951592</v>
      </c>
    </row>
    <row r="472" spans="17:40">
      <c r="Q472">
        <v>0.19347035295231649</v>
      </c>
      <c r="R472">
        <v>6.7759068112806782</v>
      </c>
      <c r="S472">
        <v>38.748071062747385</v>
      </c>
      <c r="T472">
        <v>19.347035295231649</v>
      </c>
      <c r="U472">
        <v>19.475558754002911</v>
      </c>
      <c r="V472">
        <v>19.782009722516356</v>
      </c>
      <c r="W472">
        <v>20.50725998991657</v>
      </c>
      <c r="X472">
        <v>22.193651119072179</v>
      </c>
      <c r="Y472">
        <v>25.959206664731578</v>
      </c>
      <c r="Z472">
        <v>33.656524084059434</v>
      </c>
      <c r="AA472">
        <v>46.892387160176838</v>
      </c>
      <c r="AB472">
        <v>64.074699413699847</v>
      </c>
      <c r="AC472">
        <v>79.767521818738999</v>
      </c>
      <c r="AD472">
        <v>90.116978394082778</v>
      </c>
      <c r="AE472">
        <v>95.560779985945473</v>
      </c>
      <c r="AF472">
        <v>98.086958626156843</v>
      </c>
      <c r="AG472">
        <v>99.190836282001911</v>
      </c>
      <c r="AH472">
        <v>99.660489336757394</v>
      </c>
      <c r="AI472">
        <v>99.858031517330161</v>
      </c>
      <c r="AJ472">
        <v>99.940719741554034</v>
      </c>
      <c r="AK472">
        <v>99.975261758802077</v>
      </c>
      <c r="AL472">
        <v>99.989679060589623</v>
      </c>
      <c r="AM472">
        <v>99.995694491674058</v>
      </c>
      <c r="AN472">
        <v>99.998203981611425</v>
      </c>
    </row>
    <row r="473" spans="17:40">
      <c r="Q473">
        <v>0.15397876781489164</v>
      </c>
      <c r="R473">
        <v>6.017283409267189</v>
      </c>
      <c r="S473">
        <v>39.646561619307434</v>
      </c>
      <c r="T473">
        <v>15.397876781489165</v>
      </c>
      <c r="U473">
        <v>15.631914791318874</v>
      </c>
      <c r="V473">
        <v>16.127474574478644</v>
      </c>
      <c r="W473">
        <v>17.166662807769452</v>
      </c>
      <c r="X473">
        <v>19.302201229362538</v>
      </c>
      <c r="Y473">
        <v>23.513887556475872</v>
      </c>
      <c r="Z473">
        <v>31.184845791559791</v>
      </c>
      <c r="AA473">
        <v>43.325127922048011</v>
      </c>
      <c r="AB473">
        <v>58.83592855631727</v>
      </c>
      <c r="AC473">
        <v>74.021451441141849</v>
      </c>
      <c r="AD473">
        <v>85.469967732283763</v>
      </c>
      <c r="AE473">
        <v>92.515119847672352</v>
      </c>
      <c r="AF473">
        <v>96.323023065610158</v>
      </c>
      <c r="AG473">
        <v>98.237819568316525</v>
      </c>
      <c r="AH473">
        <v>99.165733530313659</v>
      </c>
      <c r="AI473">
        <v>99.607344676040682</v>
      </c>
      <c r="AJ473">
        <v>99.815706118259129</v>
      </c>
      <c r="AK473">
        <v>99.913614293266235</v>
      </c>
      <c r="AL473">
        <v>99.959532534404943</v>
      </c>
      <c r="AM473">
        <v>99.981048437421506</v>
      </c>
      <c r="AN473">
        <v>99.991125877144327</v>
      </c>
    </row>
    <row r="474" spans="17:40">
      <c r="Q474">
        <v>0.14093766435911556</v>
      </c>
      <c r="R474">
        <v>5.6735688601655268</v>
      </c>
      <c r="S474">
        <v>39.035244703232372</v>
      </c>
      <c r="T474">
        <v>14.093766435911556</v>
      </c>
      <c r="U474">
        <v>14.40898641324044</v>
      </c>
      <c r="V474">
        <v>15.05366886688965</v>
      </c>
      <c r="W474">
        <v>16.356718364363452</v>
      </c>
      <c r="X474">
        <v>18.928859174780786</v>
      </c>
      <c r="Y474">
        <v>23.776859957386602</v>
      </c>
      <c r="Z474">
        <v>32.166662699345792</v>
      </c>
      <c r="AA474">
        <v>44.745599953651841</v>
      </c>
      <c r="AB474">
        <v>60.063084601474237</v>
      </c>
      <c r="AC474">
        <v>74.616911792038053</v>
      </c>
      <c r="AD474">
        <v>85.526214557500168</v>
      </c>
      <c r="AE474">
        <v>92.337550743886609</v>
      </c>
      <c r="AF474">
        <v>96.117005408849238</v>
      </c>
      <c r="AG474">
        <v>98.077889781173894</v>
      </c>
      <c r="AH474">
        <v>99.059850691200651</v>
      </c>
      <c r="AI474">
        <v>99.542871791311072</v>
      </c>
      <c r="AJ474">
        <v>99.77837588346182</v>
      </c>
      <c r="AK474">
        <v>99.892704393540612</v>
      </c>
      <c r="AL474">
        <v>99.948090234995419</v>
      </c>
      <c r="AM474">
        <v>99.974894319719198</v>
      </c>
      <c r="AN474">
        <v>99.987859819063345</v>
      </c>
    </row>
    <row r="475" spans="17:40">
      <c r="Q475">
        <v>0.17836480914332711</v>
      </c>
      <c r="R475">
        <v>6.1087938180933685</v>
      </c>
      <c r="S475">
        <v>39.223778956207411</v>
      </c>
      <c r="T475">
        <v>17.836480914332711</v>
      </c>
      <c r="U475">
        <v>18.051699645699433</v>
      </c>
      <c r="V475">
        <v>18.516706430378438</v>
      </c>
      <c r="W475">
        <v>19.511748655395035</v>
      </c>
      <c r="X475">
        <v>21.597640321497373</v>
      </c>
      <c r="Y475">
        <v>25.787742183479821</v>
      </c>
      <c r="Z475">
        <v>33.527496291377979</v>
      </c>
      <c r="AA475">
        <v>45.834768395451462</v>
      </c>
      <c r="AB475">
        <v>61.403605683633842</v>
      </c>
      <c r="AC475">
        <v>76.266156006560166</v>
      </c>
      <c r="AD475">
        <v>87.09380956760991</v>
      </c>
      <c r="AE475">
        <v>93.527261122151785</v>
      </c>
      <c r="AF475">
        <v>96.897078755006945</v>
      </c>
      <c r="AG475">
        <v>98.546128957705363</v>
      </c>
      <c r="AH475">
        <v>99.326241334017368</v>
      </c>
      <c r="AI475">
        <v>99.689371473870125</v>
      </c>
      <c r="AJ475">
        <v>99.857130720424379</v>
      </c>
      <c r="AK475">
        <v>99.934361748326637</v>
      </c>
      <c r="AL475">
        <v>99.96985920894609</v>
      </c>
      <c r="AM475">
        <v>99.986162712201974</v>
      </c>
      <c r="AN475">
        <v>99.993648142051867</v>
      </c>
    </row>
    <row r="476" spans="17:40">
      <c r="Q476">
        <v>0.16402817476004322</v>
      </c>
      <c r="R476">
        <v>5.5476076784349466</v>
      </c>
      <c r="S476">
        <v>39.021522376663967</v>
      </c>
      <c r="T476">
        <v>16.402817476004323</v>
      </c>
      <c r="U476">
        <v>16.740158822899513</v>
      </c>
      <c r="V476">
        <v>17.418540560934041</v>
      </c>
      <c r="W476">
        <v>18.765921773824164</v>
      </c>
      <c r="X476">
        <v>21.377298659133569</v>
      </c>
      <c r="Y476">
        <v>26.206372215677277</v>
      </c>
      <c r="Z476">
        <v>34.407669950193444</v>
      </c>
      <c r="AA476">
        <v>46.509567843860523</v>
      </c>
      <c r="AB476">
        <v>61.114554514657613</v>
      </c>
      <c r="AC476">
        <v>75.006556043869452</v>
      </c>
      <c r="AD476">
        <v>85.530028658227295</v>
      </c>
      <c r="AE476">
        <v>92.208422500332389</v>
      </c>
      <c r="AF476">
        <v>95.982782685755978</v>
      </c>
      <c r="AG476">
        <v>97.977358438097426</v>
      </c>
      <c r="AH476">
        <v>98.994080324776462</v>
      </c>
      <c r="AI476">
        <v>99.50282865438777</v>
      </c>
      <c r="AJ476">
        <v>99.755035395585452</v>
      </c>
      <c r="AK476">
        <v>99.879486669945834</v>
      </c>
      <c r="AL476">
        <v>99.940756756905841</v>
      </c>
      <c r="AM476">
        <v>99.970887388486076</v>
      </c>
      <c r="AN476">
        <v>99.985696439485821</v>
      </c>
    </row>
    <row r="477" spans="17:40">
      <c r="Q477">
        <v>0.19787078953179874</v>
      </c>
      <c r="R477">
        <v>6.8149735711412172</v>
      </c>
      <c r="S477">
        <v>39.85976630876511</v>
      </c>
      <c r="T477">
        <v>19.787078953179872</v>
      </c>
      <c r="U477">
        <v>19.90594235078272</v>
      </c>
      <c r="V477">
        <v>20.184015117377953</v>
      </c>
      <c r="W477">
        <v>20.830237913864313</v>
      </c>
      <c r="X477">
        <v>22.30909882266338</v>
      </c>
      <c r="Y477">
        <v>25.577511957585454</v>
      </c>
      <c r="Z477">
        <v>32.275963162736105</v>
      </c>
      <c r="AA477">
        <v>44.104068508309645</v>
      </c>
      <c r="AB477">
        <v>60.374840062649874</v>
      </c>
      <c r="AC477">
        <v>76.474827539202863</v>
      </c>
      <c r="AD477">
        <v>87.968232566793361</v>
      </c>
      <c r="AE477">
        <v>94.400264433598551</v>
      </c>
      <c r="AF477">
        <v>97.51878282677194</v>
      </c>
      <c r="AG477">
        <v>98.925563393230036</v>
      </c>
      <c r="AH477">
        <v>99.539459078064112</v>
      </c>
      <c r="AI477">
        <v>99.803466242932871</v>
      </c>
      <c r="AJ477">
        <v>99.916288787725932</v>
      </c>
      <c r="AK477">
        <v>99.964373012046366</v>
      </c>
      <c r="AL477">
        <v>99.984842587310553</v>
      </c>
      <c r="AM477">
        <v>99.993552261529146</v>
      </c>
      <c r="AN477">
        <v>99.997257398681057</v>
      </c>
    </row>
    <row r="478" spans="17:40">
      <c r="Q478">
        <v>0.15253755439559977</v>
      </c>
      <c r="R478">
        <v>5.5860720818137137</v>
      </c>
      <c r="S478">
        <v>38.116884968865982</v>
      </c>
      <c r="T478">
        <v>15.253755439559976</v>
      </c>
      <c r="U478">
        <v>15.597105066645907</v>
      </c>
      <c r="V478">
        <v>16.302706155417145</v>
      </c>
      <c r="W478">
        <v>17.73375767090722</v>
      </c>
      <c r="X478">
        <v>20.560033924075771</v>
      </c>
      <c r="Y478">
        <v>25.860047252900557</v>
      </c>
      <c r="Z478">
        <v>34.897888238600643</v>
      </c>
      <c r="AA478">
        <v>48.070169707855889</v>
      </c>
      <c r="AB478">
        <v>63.455819957919331</v>
      </c>
      <c r="AC478">
        <v>77.392973879752432</v>
      </c>
      <c r="AD478">
        <v>87.395545084136231</v>
      </c>
      <c r="AE478">
        <v>93.43744031160054</v>
      </c>
      <c r="AF478">
        <v>96.714492249740147</v>
      </c>
      <c r="AG478">
        <v>98.388716684652167</v>
      </c>
      <c r="AH478">
        <v>99.217950617483595</v>
      </c>
      <c r="AI478">
        <v>99.622357135383169</v>
      </c>
      <c r="AJ478">
        <v>99.818091845042773</v>
      </c>
      <c r="AK478">
        <v>99.912480845170563</v>
      </c>
      <c r="AL478">
        <v>99.957917304142626</v>
      </c>
      <c r="AM478">
        <v>99.979770578888022</v>
      </c>
      <c r="AN478">
        <v>99.990276885610669</v>
      </c>
    </row>
    <row r="479" spans="17:40">
      <c r="Q479">
        <v>0.16012721845490777</v>
      </c>
      <c r="R479">
        <v>6.438340683673899</v>
      </c>
      <c r="S479">
        <v>38.716996998928963</v>
      </c>
      <c r="T479">
        <v>16.012721845490777</v>
      </c>
      <c r="U479">
        <v>16.18678319287093</v>
      </c>
      <c r="V479">
        <v>16.583826939694504</v>
      </c>
      <c r="W479">
        <v>17.481619110936357</v>
      </c>
      <c r="X479">
        <v>19.47215894640301</v>
      </c>
      <c r="Y479">
        <v>23.699311276045876</v>
      </c>
      <c r="Z479">
        <v>31.908394891460173</v>
      </c>
      <c r="AA479">
        <v>45.399863185577651</v>
      </c>
      <c r="AB479">
        <v>62.475578774712325</v>
      </c>
      <c r="AC479">
        <v>78.16144160823832</v>
      </c>
      <c r="AD479">
        <v>88.858160384605384</v>
      </c>
      <c r="AE479">
        <v>94.756611049269182</v>
      </c>
      <c r="AF479">
        <v>97.633690517378454</v>
      </c>
      <c r="AG479">
        <v>98.953052481988948</v>
      </c>
      <c r="AH479">
        <v>99.540920349759006</v>
      </c>
      <c r="AI479">
        <v>99.799493267424367</v>
      </c>
      <c r="AJ479">
        <v>99.912579251247763</v>
      </c>
      <c r="AK479">
        <v>99.961913580719298</v>
      </c>
      <c r="AL479">
        <v>99.983412462910877</v>
      </c>
      <c r="AM479">
        <v>99.992776777484991</v>
      </c>
      <c r="AN479">
        <v>99.996854767291637</v>
      </c>
    </row>
    <row r="480" spans="17:40">
      <c r="Q480">
        <v>0.18012317824376481</v>
      </c>
      <c r="R480">
        <v>6.3303442069796576</v>
      </c>
      <c r="S480">
        <v>39.687369301625019</v>
      </c>
      <c r="T480">
        <v>18.012317824376481</v>
      </c>
      <c r="U480">
        <v>18.190440733374615</v>
      </c>
      <c r="V480">
        <v>18.583128034314424</v>
      </c>
      <c r="W480">
        <v>19.441578079690903</v>
      </c>
      <c r="X480">
        <v>21.284148466101531</v>
      </c>
      <c r="Y480">
        <v>25.088018711789108</v>
      </c>
      <c r="Z480">
        <v>32.346036299462568</v>
      </c>
      <c r="AA480">
        <v>44.322026377088996</v>
      </c>
      <c r="AB480">
        <v>60.029829677751202</v>
      </c>
      <c r="AC480">
        <v>75.422871456722547</v>
      </c>
      <c r="AD480">
        <v>86.750643613581488</v>
      </c>
      <c r="AE480">
        <v>93.451394455442468</v>
      </c>
      <c r="AF480">
        <v>96.915062756606574</v>
      </c>
      <c r="AG480">
        <v>98.581127914301575</v>
      </c>
      <c r="AH480">
        <v>99.354754921961671</v>
      </c>
      <c r="AI480">
        <v>99.708094368902749</v>
      </c>
      <c r="AJ480">
        <v>99.868256176540783</v>
      </c>
      <c r="AK480">
        <v>99.940604712825589</v>
      </c>
      <c r="AL480">
        <v>99.973235240773064</v>
      </c>
      <c r="AM480">
        <v>99.987941873146397</v>
      </c>
      <c r="AN480">
        <v>99.994568076873762</v>
      </c>
    </row>
    <row r="481" spans="17:40">
      <c r="Q481">
        <v>0.16087285712088253</v>
      </c>
      <c r="R481">
        <v>6.0850601068087142</v>
      </c>
      <c r="S481">
        <v>38.574389071667831</v>
      </c>
      <c r="T481">
        <v>16.087285712088253</v>
      </c>
      <c r="U481">
        <v>16.316546881984962</v>
      </c>
      <c r="V481">
        <v>16.816680391500334</v>
      </c>
      <c r="W481">
        <v>17.896509309829895</v>
      </c>
      <c r="X481">
        <v>20.176823466187191</v>
      </c>
      <c r="Y481">
        <v>24.774566864509129</v>
      </c>
      <c r="Z481">
        <v>33.237056849566649</v>
      </c>
      <c r="AA481">
        <v>46.485183768349735</v>
      </c>
      <c r="AB481">
        <v>62.751123410773978</v>
      </c>
      <c r="AC481">
        <v>77.680394479315297</v>
      </c>
      <c r="AD481">
        <v>88.140534669934752</v>
      </c>
      <c r="AE481">
        <v>94.16172604913335</v>
      </c>
      <c r="AF481">
        <v>97.242566942061885</v>
      </c>
      <c r="AG481">
        <v>98.72415850204699</v>
      </c>
      <c r="AH481">
        <v>99.415399632976019</v>
      </c>
      <c r="AI481">
        <v>99.733337336094678</v>
      </c>
      <c r="AJ481">
        <v>99.878614405328364</v>
      </c>
      <c r="AK481">
        <v>99.944797049765569</v>
      </c>
      <c r="AL481">
        <v>99.974905943795349</v>
      </c>
      <c r="AM481">
        <v>99.98859501817266</v>
      </c>
      <c r="AN481">
        <v>99.99481701730717</v>
      </c>
    </row>
    <row r="482" spans="17:40">
      <c r="Q482">
        <v>0.19562428298564752</v>
      </c>
      <c r="R482">
        <v>6.605295884268374</v>
      </c>
      <c r="S482">
        <v>40.269450583131643</v>
      </c>
      <c r="T482">
        <v>19.56242829856475</v>
      </c>
      <c r="U482">
        <v>19.700701323660372</v>
      </c>
      <c r="V482">
        <v>20.012934746244987</v>
      </c>
      <c r="W482">
        <v>20.713019516747199</v>
      </c>
      <c r="X482">
        <v>22.258155902761416</v>
      </c>
      <c r="Y482">
        <v>25.552697688170245</v>
      </c>
      <c r="Z482">
        <v>32.08802929975689</v>
      </c>
      <c r="AA482">
        <v>43.375663010780066</v>
      </c>
      <c r="AB482">
        <v>58.891347249668478</v>
      </c>
      <c r="AC482">
        <v>74.659125750408933</v>
      </c>
      <c r="AD482">
        <v>86.455976418253925</v>
      </c>
      <c r="AE482">
        <v>93.416036718661459</v>
      </c>
      <c r="AF482">
        <v>96.96162306233893</v>
      </c>
      <c r="AG482">
        <v>98.633131399136929</v>
      </c>
      <c r="AH482">
        <v>99.392299229826136</v>
      </c>
      <c r="AI482">
        <v>99.731251377677282</v>
      </c>
      <c r="AJ482">
        <v>99.881429454036891</v>
      </c>
      <c r="AK482">
        <v>99.947741898167436</v>
      </c>
      <c r="AL482">
        <v>99.976978679537339</v>
      </c>
      <c r="AM482">
        <v>99.989860452197036</v>
      </c>
      <c r="AN482">
        <v>99.995534520813834</v>
      </c>
    </row>
    <row r="483" spans="17:40">
      <c r="Q483">
        <v>0.19137656573337641</v>
      </c>
      <c r="R483">
        <v>6.7237270587916704</v>
      </c>
      <c r="S483">
        <v>39.339447717965882</v>
      </c>
      <c r="T483">
        <v>19.13765657333764</v>
      </c>
      <c r="U483">
        <v>19.268859280220184</v>
      </c>
      <c r="V483">
        <v>19.575565859399227</v>
      </c>
      <c r="W483">
        <v>20.287349268078607</v>
      </c>
      <c r="X483">
        <v>21.911716901033522</v>
      </c>
      <c r="Y483">
        <v>25.480856516302108</v>
      </c>
      <c r="Z483">
        <v>32.709698671504164</v>
      </c>
      <c r="AA483">
        <v>45.203446534076051</v>
      </c>
      <c r="AB483">
        <v>61.851309841607673</v>
      </c>
      <c r="AC483">
        <v>77.7438625143932</v>
      </c>
      <c r="AD483">
        <v>88.754742632686941</v>
      </c>
      <c r="AE483">
        <v>94.80063976350803</v>
      </c>
      <c r="AF483">
        <v>97.703117033554605</v>
      </c>
      <c r="AG483">
        <v>99.006569261680184</v>
      </c>
      <c r="AH483">
        <v>99.574331425305161</v>
      </c>
      <c r="AI483">
        <v>99.818345198739735</v>
      </c>
      <c r="AJ483">
        <v>99.922612913420579</v>
      </c>
      <c r="AK483">
        <v>99.967056596660569</v>
      </c>
      <c r="AL483">
        <v>99.985980536286917</v>
      </c>
      <c r="AM483">
        <v>99.994034648969034</v>
      </c>
      <c r="AN483">
        <v>99.997461858768503</v>
      </c>
    </row>
    <row r="484" spans="17:40">
      <c r="Q484">
        <v>0.17202762472369296</v>
      </c>
      <c r="R484">
        <v>5.9448526955152889</v>
      </c>
      <c r="S484">
        <v>39.166731952680145</v>
      </c>
      <c r="T484">
        <v>17.202762472369297</v>
      </c>
      <c r="U484">
        <v>17.44903017303346</v>
      </c>
      <c r="V484">
        <v>17.970172659177905</v>
      </c>
      <c r="W484">
        <v>19.061568164857814</v>
      </c>
      <c r="X484">
        <v>21.298167957646072</v>
      </c>
      <c r="Y484">
        <v>25.684542619983141</v>
      </c>
      <c r="Z484">
        <v>33.590332419484398</v>
      </c>
      <c r="AA484">
        <v>45.886385426293216</v>
      </c>
      <c r="AB484">
        <v>61.222296474853756</v>
      </c>
      <c r="AC484">
        <v>75.844485704965535</v>
      </c>
      <c r="AD484">
        <v>86.620570280037896</v>
      </c>
      <c r="AE484">
        <v>93.148869235333038</v>
      </c>
      <c r="AF484">
        <v>96.64523795849405</v>
      </c>
      <c r="AG484">
        <v>98.394892230243315</v>
      </c>
      <c r="AH484">
        <v>99.240723331793475</v>
      </c>
      <c r="AI484">
        <v>99.642789157280333</v>
      </c>
      <c r="AJ484">
        <v>99.832379725522287</v>
      </c>
      <c r="AK484">
        <v>99.921440251374733</v>
      </c>
      <c r="AL484">
        <v>99.963201879393566</v>
      </c>
      <c r="AM484">
        <v>99.982768028901873</v>
      </c>
      <c r="AN484">
        <v>99.991931555253686</v>
      </c>
    </row>
    <row r="485" spans="17:40">
      <c r="Q485">
        <v>0.18673293174488811</v>
      </c>
      <c r="R485">
        <v>6.9785686413702379</v>
      </c>
      <c r="S485">
        <v>39.506023355459917</v>
      </c>
      <c r="T485">
        <v>18.673293174488812</v>
      </c>
      <c r="U485">
        <v>18.780741392990024</v>
      </c>
      <c r="V485">
        <v>19.039455843490941</v>
      </c>
      <c r="W485">
        <v>19.658445133059239</v>
      </c>
      <c r="X485">
        <v>21.117170159296411</v>
      </c>
      <c r="Y485">
        <v>24.435592940181984</v>
      </c>
      <c r="Z485">
        <v>31.414140686187391</v>
      </c>
      <c r="AA485">
        <v>43.937043446512149</v>
      </c>
      <c r="AB485">
        <v>61.111221524253168</v>
      </c>
      <c r="AC485">
        <v>77.662154572962265</v>
      </c>
      <c r="AD485">
        <v>88.992820881575412</v>
      </c>
      <c r="AE485">
        <v>95.057087748911755</v>
      </c>
      <c r="AF485">
        <v>97.88089760370147</v>
      </c>
      <c r="AG485">
        <v>99.110280175588557</v>
      </c>
      <c r="AH485">
        <v>99.629775429082471</v>
      </c>
      <c r="AI485">
        <v>99.846522713390428</v>
      </c>
      <c r="AJ485">
        <v>99.9364751824492</v>
      </c>
      <c r="AK485">
        <v>99.973723892658455</v>
      </c>
      <c r="AL485">
        <v>99.989134192008819</v>
      </c>
      <c r="AM485">
        <v>99.995507223704166</v>
      </c>
      <c r="AN485">
        <v>99.998142419606154</v>
      </c>
    </row>
    <row r="486" spans="17:40">
      <c r="Q486">
        <v>0.16382304177747659</v>
      </c>
      <c r="R486">
        <v>5.9767181129055542</v>
      </c>
      <c r="S486">
        <v>38.694345060785579</v>
      </c>
      <c r="T486">
        <v>16.38230417774766</v>
      </c>
      <c r="U486">
        <v>16.629299490532684</v>
      </c>
      <c r="V486">
        <v>17.159012726989289</v>
      </c>
      <c r="W486">
        <v>18.282957720225536</v>
      </c>
      <c r="X486">
        <v>20.614514204296515</v>
      </c>
      <c r="Y486">
        <v>25.232486099099106</v>
      </c>
      <c r="Z486">
        <v>33.594643441172636</v>
      </c>
      <c r="AA486">
        <v>46.538209340393912</v>
      </c>
      <c r="AB486">
        <v>62.402350470562482</v>
      </c>
      <c r="AC486">
        <v>77.107538861527502</v>
      </c>
      <c r="AD486">
        <v>87.603392835912345</v>
      </c>
      <c r="AE486">
        <v>93.77836401861434</v>
      </c>
      <c r="AF486">
        <v>97.006373329650202</v>
      </c>
      <c r="AG486">
        <v>98.590002627578926</v>
      </c>
      <c r="AH486">
        <v>99.342703364391042</v>
      </c>
      <c r="AI486">
        <v>99.695075440884608</v>
      </c>
      <c r="AJ486">
        <v>99.858863888646226</v>
      </c>
      <c r="AK486">
        <v>99.934743062548947</v>
      </c>
      <c r="AL486">
        <v>99.969841927452535</v>
      </c>
      <c r="AM486">
        <v>99.986065781713876</v>
      </c>
      <c r="AN486">
        <v>99.993562512353606</v>
      </c>
    </row>
    <row r="487" spans="17:40">
      <c r="Q487">
        <v>0.18404993456762275</v>
      </c>
      <c r="R487">
        <v>6.4516665776948132</v>
      </c>
      <c r="S487">
        <v>39.389627147202987</v>
      </c>
      <c r="T487">
        <v>18.404993456762277</v>
      </c>
      <c r="U487">
        <v>18.568193373329681</v>
      </c>
      <c r="V487">
        <v>18.935943077069133</v>
      </c>
      <c r="W487">
        <v>19.757860913437785</v>
      </c>
      <c r="X487">
        <v>21.561692269650649</v>
      </c>
      <c r="Y487">
        <v>25.367018311620392</v>
      </c>
      <c r="Z487">
        <v>32.765206576794412</v>
      </c>
      <c r="AA487">
        <v>45.107021479697913</v>
      </c>
      <c r="AB487">
        <v>61.243195327274989</v>
      </c>
      <c r="AC487">
        <v>76.746831165911175</v>
      </c>
      <c r="AD487">
        <v>87.808362872516639</v>
      </c>
      <c r="AE487">
        <v>94.135671788729695</v>
      </c>
      <c r="AF487">
        <v>97.306395785868304</v>
      </c>
      <c r="AG487">
        <v>98.790115289406259</v>
      </c>
      <c r="AH487">
        <v>99.462119138507944</v>
      </c>
      <c r="AI487">
        <v>99.761976664963115</v>
      </c>
      <c r="AJ487">
        <v>99.894886214387853</v>
      </c>
      <c r="AK487">
        <v>99.953622807368404</v>
      </c>
      <c r="AL487">
        <v>99.97954617072358</v>
      </c>
      <c r="AM487">
        <v>99.990980805411951</v>
      </c>
      <c r="AN487">
        <v>99.996023262640747</v>
      </c>
    </row>
    <row r="488" spans="17:40">
      <c r="Q488">
        <v>0.20133608964962596</v>
      </c>
      <c r="R488">
        <v>6.7240960828363994</v>
      </c>
      <c r="S488">
        <v>39.996944426443925</v>
      </c>
      <c r="T488">
        <v>20.133608964962598</v>
      </c>
      <c r="U488">
        <v>20.260017882594099</v>
      </c>
      <c r="V488">
        <v>20.551463259087313</v>
      </c>
      <c r="W488">
        <v>21.218824693981439</v>
      </c>
      <c r="X488">
        <v>22.723287502148352</v>
      </c>
      <c r="Y488">
        <v>25.998627506362393</v>
      </c>
      <c r="Z488">
        <v>32.617895115924973</v>
      </c>
      <c r="AA488">
        <v>44.188398730103223</v>
      </c>
      <c r="AB488">
        <v>60.077073429866836</v>
      </c>
      <c r="AC488">
        <v>75.947333305188053</v>
      </c>
      <c r="AD488">
        <v>87.481297540163297</v>
      </c>
      <c r="AE488">
        <v>94.070918266940723</v>
      </c>
      <c r="AF488">
        <v>97.329238696109968</v>
      </c>
      <c r="AG488">
        <v>98.825362950702171</v>
      </c>
      <c r="AH488">
        <v>99.488920546349149</v>
      </c>
      <c r="AI488">
        <v>99.778684504922936</v>
      </c>
      <c r="AJ488">
        <v>99.904360315321611</v>
      </c>
      <c r="AK488">
        <v>99.958707046885849</v>
      </c>
      <c r="AL488">
        <v>99.982178434385062</v>
      </c>
      <c r="AM488">
        <v>99.992309700155559</v>
      </c>
      <c r="AN488">
        <v>99.996681747686452</v>
      </c>
    </row>
    <row r="489" spans="17:40">
      <c r="Q489">
        <v>0.17054143847522363</v>
      </c>
      <c r="R489">
        <v>6.1460661733579043</v>
      </c>
      <c r="S489">
        <v>39.619539759169555</v>
      </c>
      <c r="T489">
        <v>17.054143847522361</v>
      </c>
      <c r="U489">
        <v>17.262280969670329</v>
      </c>
      <c r="V489">
        <v>17.710770353995287</v>
      </c>
      <c r="W489">
        <v>18.668323022889357</v>
      </c>
      <c r="X489">
        <v>20.673227921358279</v>
      </c>
      <c r="Y489">
        <v>24.704634635655829</v>
      </c>
      <c r="Z489">
        <v>32.189563731426787</v>
      </c>
      <c r="AA489">
        <v>44.230733923064122</v>
      </c>
      <c r="AB489">
        <v>59.75312551980192</v>
      </c>
      <c r="AC489">
        <v>74.916724152935998</v>
      </c>
      <c r="AD489">
        <v>86.20526492007572</v>
      </c>
      <c r="AE489">
        <v>93.024083572737126</v>
      </c>
      <c r="AF489">
        <v>96.635873225219129</v>
      </c>
      <c r="AG489">
        <v>98.416539888272808</v>
      </c>
      <c r="AH489">
        <v>99.263386059370234</v>
      </c>
      <c r="AI489">
        <v>99.659225392694694</v>
      </c>
      <c r="AJ489">
        <v>99.842755788225659</v>
      </c>
      <c r="AK489">
        <v>99.927529063972912</v>
      </c>
      <c r="AL489">
        <v>99.966617880626245</v>
      </c>
      <c r="AM489">
        <v>99.984627174212633</v>
      </c>
      <c r="AN489">
        <v>99.992921475717822</v>
      </c>
    </row>
    <row r="490" spans="17:40">
      <c r="Q490">
        <v>0.21347723179402736</v>
      </c>
      <c r="R490">
        <v>6.9331109814987286</v>
      </c>
      <c r="S490">
        <v>40.14271388705486</v>
      </c>
      <c r="T490">
        <v>21.347723179402735</v>
      </c>
      <c r="U490">
        <v>21.452862306654517</v>
      </c>
      <c r="V490">
        <v>21.701088264391245</v>
      </c>
      <c r="W490">
        <v>22.283551046511977</v>
      </c>
      <c r="X490">
        <v>23.630864752653245</v>
      </c>
      <c r="Y490">
        <v>26.646741512834922</v>
      </c>
      <c r="Z490">
        <v>32.928379676194766</v>
      </c>
      <c r="AA490">
        <v>44.250610880279275</v>
      </c>
      <c r="AB490">
        <v>60.188745332545658</v>
      </c>
      <c r="AC490">
        <v>76.274714258666549</v>
      </c>
      <c r="AD490">
        <v>87.884457656898363</v>
      </c>
      <c r="AE490">
        <v>94.392281399884553</v>
      </c>
      <c r="AF490">
        <v>97.533863563698105</v>
      </c>
      <c r="AG490">
        <v>98.940944850265254</v>
      </c>
      <c r="AH490">
        <v>99.549938253977572</v>
      </c>
      <c r="AI490">
        <v>99.809597820601297</v>
      </c>
      <c r="AJ490">
        <v>99.919602715238014</v>
      </c>
      <c r="AK490">
        <v>99.966079710581482</v>
      </c>
      <c r="AL490">
        <v>99.985693632454712</v>
      </c>
      <c r="AM490">
        <v>99.993966954204708</v>
      </c>
      <c r="AN490">
        <v>99.997455997878504</v>
      </c>
    </row>
    <row r="491" spans="17:40">
      <c r="Q491">
        <v>0.1967672519544468</v>
      </c>
      <c r="R491">
        <v>6.6228813835356322</v>
      </c>
      <c r="S491">
        <v>39.463759725849492</v>
      </c>
      <c r="T491">
        <v>19.676725195444682</v>
      </c>
      <c r="U491">
        <v>19.817030845690315</v>
      </c>
      <c r="V491">
        <v>20.139868589747135</v>
      </c>
      <c r="W491">
        <v>20.877135429475885</v>
      </c>
      <c r="X491">
        <v>22.53228018621742</v>
      </c>
      <c r="Y491">
        <v>26.109480258506384</v>
      </c>
      <c r="Z491">
        <v>33.243533224971046</v>
      </c>
      <c r="AA491">
        <v>45.435604323831299</v>
      </c>
      <c r="AB491">
        <v>61.646569902367375</v>
      </c>
      <c r="AC491">
        <v>77.273051202494798</v>
      </c>
      <c r="AD491">
        <v>88.302719074829113</v>
      </c>
      <c r="AE491">
        <v>94.490628100772767</v>
      </c>
      <c r="AF491">
        <v>97.523072428344818</v>
      </c>
      <c r="AG491">
        <v>98.910680129713768</v>
      </c>
      <c r="AH491">
        <v>99.525661709113706</v>
      </c>
      <c r="AI491">
        <v>99.794351926917912</v>
      </c>
      <c r="AJ491">
        <v>99.911011233059597</v>
      </c>
      <c r="AK491">
        <v>99.96152420271585</v>
      </c>
      <c r="AL491">
        <v>99.983370273750864</v>
      </c>
      <c r="AM491">
        <v>99.992813530796781</v>
      </c>
      <c r="AN491">
        <v>99.996894603369057</v>
      </c>
    </row>
    <row r="492" spans="17:40">
      <c r="Q492">
        <v>0.19089056449783287</v>
      </c>
      <c r="R492">
        <v>6.3859136468285929</v>
      </c>
      <c r="S492">
        <v>39.583326610171866</v>
      </c>
      <c r="T492">
        <v>19.089056449783286</v>
      </c>
      <c r="U492">
        <v>19.258106861672434</v>
      </c>
      <c r="V492">
        <v>19.634290463106073</v>
      </c>
      <c r="W492">
        <v>20.464489289318461</v>
      </c>
      <c r="X492">
        <v>22.263591805150824</v>
      </c>
      <c r="Y492">
        <v>26.013062774412994</v>
      </c>
      <c r="Z492">
        <v>33.228411748479623</v>
      </c>
      <c r="AA492">
        <v>45.201158071816437</v>
      </c>
      <c r="AB492">
        <v>60.905967039004572</v>
      </c>
      <c r="AC492">
        <v>76.192203817656562</v>
      </c>
      <c r="AD492">
        <v>87.309360465287526</v>
      </c>
      <c r="AE492">
        <v>93.797801045083773</v>
      </c>
      <c r="AF492">
        <v>97.109141257907311</v>
      </c>
      <c r="AG492">
        <v>98.683657462182552</v>
      </c>
      <c r="AH492">
        <v>99.407113341455585</v>
      </c>
      <c r="AI492">
        <v>99.734286228832474</v>
      </c>
      <c r="AJ492">
        <v>99.881181800715254</v>
      </c>
      <c r="AK492">
        <v>99.946921883962688</v>
      </c>
      <c r="AL492">
        <v>99.976299752219688</v>
      </c>
      <c r="AM492">
        <v>99.989419575440991</v>
      </c>
      <c r="AN492">
        <v>99.995277038818514</v>
      </c>
    </row>
    <row r="493" spans="17:40">
      <c r="Q493">
        <v>0.18766628605501048</v>
      </c>
      <c r="R493">
        <v>6.3116927772882718</v>
      </c>
      <c r="S493">
        <v>39.750430496499582</v>
      </c>
      <c r="T493">
        <v>18.766628605501047</v>
      </c>
      <c r="U493">
        <v>18.945257153464016</v>
      </c>
      <c r="V493">
        <v>19.337613219577012</v>
      </c>
      <c r="W493">
        <v>20.192168890623105</v>
      </c>
      <c r="X493">
        <v>22.019627340441346</v>
      </c>
      <c r="Y493">
        <v>25.779052224841632</v>
      </c>
      <c r="Z493">
        <v>32.931394582538573</v>
      </c>
      <c r="AA493">
        <v>44.715980411386113</v>
      </c>
      <c r="AB493">
        <v>60.189409787358741</v>
      </c>
      <c r="AC493">
        <v>75.412314464462128</v>
      </c>
      <c r="AD493">
        <v>86.679456508562964</v>
      </c>
      <c r="AE493">
        <v>93.384884198754094</v>
      </c>
      <c r="AF493">
        <v>96.870093315088511</v>
      </c>
      <c r="AG493">
        <v>98.554599309962256</v>
      </c>
      <c r="AH493">
        <v>99.34015420370342</v>
      </c>
      <c r="AI493">
        <v>99.700371406470751</v>
      </c>
      <c r="AJ493">
        <v>99.864272655019931</v>
      </c>
      <c r="AK493">
        <v>99.938585418823763</v>
      </c>
      <c r="AL493">
        <v>99.972224735884382</v>
      </c>
      <c r="AM493">
        <v>99.987441247319651</v>
      </c>
      <c r="AN493">
        <v>99.994322066276865</v>
      </c>
    </row>
    <row r="494" spans="17:40">
      <c r="Q494">
        <v>0.16794683006226441</v>
      </c>
      <c r="R494">
        <v>6.2807532829667059</v>
      </c>
      <c r="S494">
        <v>38.582295136092021</v>
      </c>
      <c r="T494">
        <v>16.794683006226443</v>
      </c>
      <c r="U494">
        <v>16.990345587166701</v>
      </c>
      <c r="V494">
        <v>17.428550563570059</v>
      </c>
      <c r="W494">
        <v>18.400684078678839</v>
      </c>
      <c r="X494">
        <v>20.512639667867667</v>
      </c>
      <c r="Y494">
        <v>24.899289882834307</v>
      </c>
      <c r="Z494">
        <v>33.216791770111953</v>
      </c>
      <c r="AA494">
        <v>46.570962244669161</v>
      </c>
      <c r="AB494">
        <v>63.184735032919079</v>
      </c>
      <c r="AC494">
        <v>78.366215229402513</v>
      </c>
      <c r="AD494">
        <v>88.794440839745619</v>
      </c>
      <c r="AE494">
        <v>94.632964730467037</v>
      </c>
      <c r="AF494">
        <v>97.533387038659455</v>
      </c>
      <c r="AG494">
        <v>98.888712947706523</v>
      </c>
      <c r="AH494">
        <v>99.503897135818264</v>
      </c>
      <c r="AI494">
        <v>99.77944202904645</v>
      </c>
      <c r="AJ494">
        <v>99.902124852247212</v>
      </c>
      <c r="AK494">
        <v>99.956602392487014</v>
      </c>
      <c r="AL494">
        <v>99.98076460912884</v>
      </c>
      <c r="AM494">
        <v>99.99147555470887</v>
      </c>
      <c r="AN494">
        <v>99.996222537500145</v>
      </c>
    </row>
    <row r="495" spans="17:40">
      <c r="Q495">
        <v>0.20655176061671859</v>
      </c>
      <c r="R495">
        <v>7.165388824036846</v>
      </c>
      <c r="S495">
        <v>40.44588384867162</v>
      </c>
      <c r="T495">
        <v>20.65517606167186</v>
      </c>
      <c r="U495">
        <v>20.742529171962641</v>
      </c>
      <c r="V495">
        <v>20.953557104036967</v>
      </c>
      <c r="W495">
        <v>21.460646925037498</v>
      </c>
      <c r="X495">
        <v>22.663697282792782</v>
      </c>
      <c r="Y495">
        <v>25.433433884433931</v>
      </c>
      <c r="Z495">
        <v>31.391822019441129</v>
      </c>
      <c r="AA495">
        <v>42.528056563121652</v>
      </c>
      <c r="AB495">
        <v>58.760226858239719</v>
      </c>
      <c r="AC495">
        <v>75.523707131103322</v>
      </c>
      <c r="AD495">
        <v>87.673734801091612</v>
      </c>
      <c r="AE495">
        <v>94.406638158431917</v>
      </c>
      <c r="AF495">
        <v>97.593788376624374</v>
      </c>
      <c r="AG495">
        <v>98.989726838524945</v>
      </c>
      <c r="AH495">
        <v>99.580240995486079</v>
      </c>
      <c r="AI495">
        <v>99.826358585193702</v>
      </c>
      <c r="AJ495">
        <v>99.928300869461808</v>
      </c>
      <c r="AK495">
        <v>99.970416705309788</v>
      </c>
      <c r="AL495">
        <v>99.987797641329706</v>
      </c>
      <c r="AM495">
        <v>99.994967483994074</v>
      </c>
      <c r="AN495">
        <v>99.99792459193884</v>
      </c>
    </row>
    <row r="496" spans="17:40">
      <c r="Q496">
        <v>0.1816828584835847</v>
      </c>
      <c r="R496">
        <v>6.14736122317741</v>
      </c>
      <c r="S496">
        <v>39.643217760121942</v>
      </c>
      <c r="T496">
        <v>18.168285848358469</v>
      </c>
      <c r="U496">
        <v>18.373247892731868</v>
      </c>
      <c r="V496">
        <v>18.814770433325283</v>
      </c>
      <c r="W496">
        <v>19.757203424892893</v>
      </c>
      <c r="X496">
        <v>21.73004673600812</v>
      </c>
      <c r="Y496">
        <v>25.696651982193281</v>
      </c>
      <c r="Z496">
        <v>33.062419070743502</v>
      </c>
      <c r="AA496">
        <v>44.918460997878384</v>
      </c>
      <c r="AB496">
        <v>60.218051967949428</v>
      </c>
      <c r="AC496">
        <v>75.184545218047248</v>
      </c>
      <c r="AD496">
        <v>86.34171780638539</v>
      </c>
      <c r="AE496">
        <v>93.088748382733215</v>
      </c>
      <c r="AF496">
        <v>96.665430851239819</v>
      </c>
      <c r="AG496">
        <v>98.429825367629988</v>
      </c>
      <c r="AH496">
        <v>99.269310401456465</v>
      </c>
      <c r="AI496">
        <v>99.661856266145506</v>
      </c>
      <c r="AJ496">
        <v>99.843921035994242</v>
      </c>
      <c r="AK496">
        <v>99.928044096504124</v>
      </c>
      <c r="AL496">
        <v>99.966845080105784</v>
      </c>
      <c r="AM496">
        <v>99.984727200530514</v>
      </c>
      <c r="AN496">
        <v>99.992965419205134</v>
      </c>
    </row>
    <row r="497" spans="17:40">
      <c r="Q497">
        <v>0.20149854280018525</v>
      </c>
      <c r="R497">
        <v>7.1180084949593194</v>
      </c>
      <c r="S497">
        <v>39.738637200984321</v>
      </c>
      <c r="T497">
        <v>20.149854280018527</v>
      </c>
      <c r="U497">
        <v>20.243571197999653</v>
      </c>
      <c r="V497">
        <v>20.472140035394297</v>
      </c>
      <c r="W497">
        <v>21.026368550859235</v>
      </c>
      <c r="X497">
        <v>22.351497355744467</v>
      </c>
      <c r="Y497">
        <v>25.416115869407747</v>
      </c>
      <c r="Z497">
        <v>31.98930304758056</v>
      </c>
      <c r="AA497">
        <v>44.061750256690793</v>
      </c>
      <c r="AB497">
        <v>61.010051907369615</v>
      </c>
      <c r="AC497">
        <v>77.617026704526197</v>
      </c>
      <c r="AD497">
        <v>89.044181840579824</v>
      </c>
      <c r="AE497">
        <v>95.131157165149887</v>
      </c>
      <c r="AF497">
        <v>97.937405278320199</v>
      </c>
      <c r="AG497">
        <v>99.144654949339639</v>
      </c>
      <c r="AH497">
        <v>99.64848425012714</v>
      </c>
      <c r="AI497">
        <v>99.856080040116169</v>
      </c>
      <c r="AJ497">
        <v>99.941165973188035</v>
      </c>
      <c r="AK497">
        <v>99.975963991879908</v>
      </c>
      <c r="AL497">
        <v>99.990182877915117</v>
      </c>
      <c r="AM497">
        <v>99.995990776023717</v>
      </c>
      <c r="AN497">
        <v>99.998362739549435</v>
      </c>
    </row>
    <row r="498" spans="17:40">
      <c r="Q498">
        <v>0.15905759427589869</v>
      </c>
      <c r="R498">
        <v>6.0146187107946965</v>
      </c>
      <c r="S498">
        <v>38.590791500439856</v>
      </c>
      <c r="T498">
        <v>15.905759427589869</v>
      </c>
      <c r="U498">
        <v>16.148033533011102</v>
      </c>
      <c r="V498">
        <v>16.671360043742517</v>
      </c>
      <c r="W498">
        <v>17.789825944601173</v>
      </c>
      <c r="X498">
        <v>20.126869766448479</v>
      </c>
      <c r="Y498">
        <v>24.787746183308681</v>
      </c>
      <c r="Z498">
        <v>33.275450292381549</v>
      </c>
      <c r="AA498">
        <v>46.449099701196531</v>
      </c>
      <c r="AB498">
        <v>62.561923909128211</v>
      </c>
      <c r="AC498">
        <v>77.391203093627354</v>
      </c>
      <c r="AD498">
        <v>87.867328057729537</v>
      </c>
      <c r="AE498">
        <v>93.96412095324726</v>
      </c>
      <c r="AF498">
        <v>97.11949662495303</v>
      </c>
      <c r="AG498">
        <v>98.653711810224095</v>
      </c>
      <c r="AH498">
        <v>99.377024860703401</v>
      </c>
      <c r="AI498">
        <v>99.713071533144245</v>
      </c>
      <c r="AJ498">
        <v>99.868132806054192</v>
      </c>
      <c r="AK498">
        <v>99.939456582912797</v>
      </c>
      <c r="AL498">
        <v>99.972215787778083</v>
      </c>
      <c r="AM498">
        <v>99.987252122755848</v>
      </c>
      <c r="AN498">
        <v>99.994151618098329</v>
      </c>
    </row>
    <row r="499" spans="17:40">
      <c r="Q499">
        <v>0.15454779259048021</v>
      </c>
      <c r="R499">
        <v>6.1769918345392645</v>
      </c>
      <c r="S499">
        <v>39.327673943445099</v>
      </c>
      <c r="T499">
        <v>15.454779259048021</v>
      </c>
      <c r="U499">
        <v>15.664173385026103</v>
      </c>
      <c r="V499">
        <v>16.119787068013633</v>
      </c>
      <c r="W499">
        <v>17.10196615898456</v>
      </c>
      <c r="X499">
        <v>19.177478674989395</v>
      </c>
      <c r="Y499">
        <v>23.38436093082548</v>
      </c>
      <c r="Z499">
        <v>31.234224512055025</v>
      </c>
      <c r="AA499">
        <v>43.851003176829529</v>
      </c>
      <c r="AB499">
        <v>59.961680045058763</v>
      </c>
      <c r="AC499">
        <v>75.425532637512589</v>
      </c>
      <c r="AD499">
        <v>86.695212790123961</v>
      </c>
      <c r="AE499">
        <v>93.366671359178525</v>
      </c>
      <c r="AF499">
        <v>96.84082243009253</v>
      </c>
      <c r="AG499">
        <v>98.529676067061587</v>
      </c>
      <c r="AH499">
        <v>99.32318326171756</v>
      </c>
      <c r="AI499">
        <v>99.690043402812762</v>
      </c>
      <c r="AJ499">
        <v>99.858386603346901</v>
      </c>
      <c r="AK499">
        <v>99.935369480961867</v>
      </c>
      <c r="AL499">
        <v>99.970518055899987</v>
      </c>
      <c r="AM499">
        <v>99.986554512836946</v>
      </c>
      <c r="AN499">
        <v>99.993868704630884</v>
      </c>
    </row>
    <row r="500" spans="17:40">
      <c r="Q500">
        <v>0.18920714167481931</v>
      </c>
      <c r="R500">
        <v>6.9867328045218979</v>
      </c>
      <c r="S500">
        <v>39.442745963894232</v>
      </c>
      <c r="T500">
        <v>18.920714167481929</v>
      </c>
      <c r="U500">
        <v>19.027408940753109</v>
      </c>
      <c r="V500">
        <v>19.28494252249455</v>
      </c>
      <c r="W500">
        <v>19.902617817229473</v>
      </c>
      <c r="X500">
        <v>21.361720154857235</v>
      </c>
      <c r="Y500">
        <v>24.688138672594818</v>
      </c>
      <c r="Z500">
        <v>31.693799252426562</v>
      </c>
      <c r="AA500">
        <v>44.264599242207638</v>
      </c>
      <c r="AB500">
        <v>61.461321642834108</v>
      </c>
      <c r="AC500">
        <v>77.953983567887903</v>
      </c>
      <c r="AD500">
        <v>89.180527809414826</v>
      </c>
      <c r="AE500">
        <v>95.158426632057655</v>
      </c>
      <c r="AF500">
        <v>97.930634432451058</v>
      </c>
      <c r="AG500">
        <v>99.133542695895073</v>
      </c>
      <c r="AH500">
        <v>99.64038805592979</v>
      </c>
      <c r="AI500">
        <v>99.851296822932994</v>
      </c>
      <c r="AJ500">
        <v>99.938603728874483</v>
      </c>
      <c r="AK500">
        <v>99.974666860679761</v>
      </c>
      <c r="AL500">
        <v>99.989549848239889</v>
      </c>
      <c r="AM500">
        <v>99.99568968132462</v>
      </c>
      <c r="AN500">
        <v>99.998222224748773</v>
      </c>
    </row>
    <row r="501" spans="17:40">
      <c r="Q501">
        <v>0.16969569291280831</v>
      </c>
      <c r="R501">
        <v>5.9736177715333225</v>
      </c>
      <c r="S501">
        <v>39.089553813881928</v>
      </c>
      <c r="T501">
        <v>16.96956929128083</v>
      </c>
      <c r="U501">
        <v>17.211865797451516</v>
      </c>
      <c r="V501">
        <v>17.727340260040219</v>
      </c>
      <c r="W501">
        <v>18.81268817743705</v>
      </c>
      <c r="X501">
        <v>21.048902211602389</v>
      </c>
      <c r="Y501">
        <v>25.457216680156879</v>
      </c>
      <c r="Z501">
        <v>33.436966182957164</v>
      </c>
      <c r="AA501">
        <v>45.876667174881604</v>
      </c>
      <c r="AB501">
        <v>61.375053449381255</v>
      </c>
      <c r="AC501">
        <v>76.080868743354372</v>
      </c>
      <c r="AD501">
        <v>86.839204747901604</v>
      </c>
      <c r="AE501">
        <v>93.304773481792324</v>
      </c>
      <c r="AF501">
        <v>96.74165061667324</v>
      </c>
      <c r="AG501">
        <v>98.449991562003618</v>
      </c>
      <c r="AH501">
        <v>99.270820897470244</v>
      </c>
      <c r="AI501">
        <v>99.658783802084898</v>
      </c>
      <c r="AJ501">
        <v>99.840727798023195</v>
      </c>
      <c r="AK501">
        <v>99.92574214701277</v>
      </c>
      <c r="AL501">
        <v>99.965397485633773</v>
      </c>
      <c r="AM501">
        <v>99.983880099433563</v>
      </c>
      <c r="AN501">
        <v>99.992491286474404</v>
      </c>
    </row>
    <row r="502" spans="17:40">
      <c r="Q502">
        <v>0.1468438821253161</v>
      </c>
      <c r="R502">
        <v>5.4977487551477955</v>
      </c>
      <c r="S502">
        <v>38.528098082978921</v>
      </c>
      <c r="T502">
        <v>14.68438821253161</v>
      </c>
      <c r="U502">
        <v>15.048129110596195</v>
      </c>
      <c r="V502">
        <v>15.781005795241462</v>
      </c>
      <c r="W502">
        <v>17.238291269804602</v>
      </c>
      <c r="X502">
        <v>20.061530275031021</v>
      </c>
      <c r="Y502">
        <v>25.265072062694344</v>
      </c>
      <c r="Z502">
        <v>34.029974707574794</v>
      </c>
      <c r="AA502">
        <v>46.771583165982143</v>
      </c>
      <c r="AB502">
        <v>61.821987069968522</v>
      </c>
      <c r="AC502">
        <v>75.792488261978562</v>
      </c>
      <c r="AD502">
        <v>86.142499189792929</v>
      </c>
      <c r="AE502">
        <v>92.600120191953309</v>
      </c>
      <c r="AF502">
        <v>96.207408852923038</v>
      </c>
      <c r="AG502">
        <v>98.098930803304711</v>
      </c>
      <c r="AH502">
        <v>99.057927284944526</v>
      </c>
      <c r="AI502">
        <v>99.53583753020925</v>
      </c>
      <c r="AJ502">
        <v>99.77195809282162</v>
      </c>
      <c r="AK502">
        <v>99.888121278213433</v>
      </c>
      <c r="AL502">
        <v>99.94514961837146</v>
      </c>
      <c r="AM502">
        <v>99.973117832877307</v>
      </c>
      <c r="AN502">
        <v>99.986827246551613</v>
      </c>
    </row>
    <row r="503" spans="17:40">
      <c r="Q503">
        <v>0.17953766094664336</v>
      </c>
      <c r="R503">
        <v>6.9144552551868967</v>
      </c>
      <c r="S503">
        <v>38.927965434083312</v>
      </c>
      <c r="T503">
        <v>17.953766094664335</v>
      </c>
      <c r="U503">
        <v>18.070302043139911</v>
      </c>
      <c r="V503">
        <v>18.352170672464258</v>
      </c>
      <c r="W503">
        <v>19.029242012324211</v>
      </c>
      <c r="X503">
        <v>20.628993458363521</v>
      </c>
      <c r="Y503">
        <v>24.2657759112852</v>
      </c>
      <c r="Z503">
        <v>31.854888213304257</v>
      </c>
      <c r="AA503">
        <v>45.201432721025071</v>
      </c>
      <c r="AB503">
        <v>62.874371730728072</v>
      </c>
      <c r="AC503">
        <v>79.188077197203953</v>
      </c>
      <c r="AD503">
        <v>89.936307931744437</v>
      </c>
      <c r="AE503">
        <v>95.537633678369659</v>
      </c>
      <c r="AF503">
        <v>98.103382353517048</v>
      </c>
      <c r="AG503">
        <v>99.208916388885157</v>
      </c>
      <c r="AH503">
        <v>99.672666320624089</v>
      </c>
      <c r="AI503">
        <v>99.8650074402928</v>
      </c>
      <c r="AJ503">
        <v>99.944405817951164</v>
      </c>
      <c r="AK503">
        <v>99.977117600042106</v>
      </c>
      <c r="AL503">
        <v>99.990583880525946</v>
      </c>
      <c r="AM503">
        <v>99.996125635902573</v>
      </c>
      <c r="AN503">
        <v>99.998405914343238</v>
      </c>
    </row>
    <row r="504" spans="17:40">
      <c r="Q504">
        <v>0.18644103520020847</v>
      </c>
      <c r="R504">
        <v>6.1598653926888769</v>
      </c>
      <c r="S504">
        <v>39.904706710656356</v>
      </c>
      <c r="T504">
        <v>18.644103520020845</v>
      </c>
      <c r="U504">
        <v>18.844037274810777</v>
      </c>
      <c r="V504">
        <v>19.273289288225591</v>
      </c>
      <c r="W504">
        <v>20.18669806806664</v>
      </c>
      <c r="X504">
        <v>22.093988765352467</v>
      </c>
      <c r="Y504">
        <v>25.924143258741911</v>
      </c>
      <c r="Z504">
        <v>33.046394485390131</v>
      </c>
      <c r="AA504">
        <v>44.576483927067848</v>
      </c>
      <c r="AB504">
        <v>59.621859127863218</v>
      </c>
      <c r="AC504">
        <v>74.562763218084712</v>
      </c>
      <c r="AD504">
        <v>85.873098405281652</v>
      </c>
      <c r="AE504">
        <v>92.799975760118784</v>
      </c>
      <c r="AF504">
        <v>96.506427440028602</v>
      </c>
      <c r="AG504">
        <v>98.347285329198826</v>
      </c>
      <c r="AH504">
        <v>99.227744765777146</v>
      </c>
      <c r="AI504">
        <v>99.641259007799519</v>
      </c>
      <c r="AJ504">
        <v>99.833807275448308</v>
      </c>
      <c r="AK504">
        <v>99.923106361964713</v>
      </c>
      <c r="AL504">
        <v>99.964444010769256</v>
      </c>
      <c r="AM504">
        <v>99.983563223568723</v>
      </c>
      <c r="AN504">
        <v>99.992402586838978</v>
      </c>
    </row>
    <row r="505" spans="17:40">
      <c r="Q505">
        <v>0.17278881456453341</v>
      </c>
      <c r="R505">
        <v>6.7204411449636652</v>
      </c>
      <c r="S505">
        <v>39.468182743548837</v>
      </c>
      <c r="T505">
        <v>17.278881456453341</v>
      </c>
      <c r="U505">
        <v>17.412793211451685</v>
      </c>
      <c r="V505">
        <v>17.724838986582142</v>
      </c>
      <c r="W505">
        <v>18.446767131084606</v>
      </c>
      <c r="X505">
        <v>20.089534825121806</v>
      </c>
      <c r="Y505">
        <v>23.690831941347113</v>
      </c>
      <c r="Z505">
        <v>30.978475218678426</v>
      </c>
      <c r="AA505">
        <v>43.598217346121061</v>
      </c>
      <c r="AB505">
        <v>60.513024865873334</v>
      </c>
      <c r="AC505">
        <v>76.80813205235205</v>
      </c>
      <c r="AD505">
        <v>88.20851073963793</v>
      </c>
      <c r="AE505">
        <v>94.519861688483871</v>
      </c>
      <c r="AF505">
        <v>97.568715852882974</v>
      </c>
      <c r="AG505">
        <v>98.944500455146922</v>
      </c>
      <c r="AH505">
        <v>99.546168308757586</v>
      </c>
      <c r="AI505">
        <v>99.805681687171059</v>
      </c>
      <c r="AJ505">
        <v>99.916947845954667</v>
      </c>
      <c r="AK505">
        <v>99.964530641820318</v>
      </c>
      <c r="AL505">
        <v>99.984856973354951</v>
      </c>
      <c r="AM505">
        <v>99.993535857229105</v>
      </c>
      <c r="AN505">
        <v>99.997240800476419</v>
      </c>
    </row>
    <row r="506" spans="17:40">
      <c r="Q506">
        <v>0.16687657776227788</v>
      </c>
      <c r="R506">
        <v>5.950854834652044</v>
      </c>
      <c r="S506">
        <v>39.143853695189144</v>
      </c>
      <c r="T506">
        <v>16.687657776227788</v>
      </c>
      <c r="U506">
        <v>16.934534431092331</v>
      </c>
      <c r="V506">
        <v>17.457612343010812</v>
      </c>
      <c r="W506">
        <v>18.554423984121378</v>
      </c>
      <c r="X506">
        <v>20.804888011969442</v>
      </c>
      <c r="Y506">
        <v>25.223524186105976</v>
      </c>
      <c r="Z506">
        <v>33.194651973337876</v>
      </c>
      <c r="AA506">
        <v>45.596822967875724</v>
      </c>
      <c r="AB506">
        <v>61.057512202535925</v>
      </c>
      <c r="AC506">
        <v>75.778233193061823</v>
      </c>
      <c r="AD506">
        <v>86.605937460137113</v>
      </c>
      <c r="AE506">
        <v>93.152253096016423</v>
      </c>
      <c r="AF506">
        <v>96.651811294010017</v>
      </c>
      <c r="AG506">
        <v>98.400222879580127</v>
      </c>
      <c r="AH506">
        <v>99.244226291739793</v>
      </c>
      <c r="AI506">
        <v>99.644884057626598</v>
      </c>
      <c r="AJ506">
        <v>99.833568478470497</v>
      </c>
      <c r="AK506">
        <v>99.922092755799468</v>
      </c>
      <c r="AL506">
        <v>99.963551901855709</v>
      </c>
      <c r="AM506">
        <v>99.982952641316444</v>
      </c>
      <c r="AN506">
        <v>99.992027663615431</v>
      </c>
    </row>
    <row r="507" spans="17:40">
      <c r="Q507">
        <v>0.15819246038293611</v>
      </c>
      <c r="R507">
        <v>6.1121244788010003</v>
      </c>
      <c r="S507">
        <v>38.822074000866394</v>
      </c>
      <c r="T507">
        <v>15.81924603829361</v>
      </c>
      <c r="U507">
        <v>16.042468748460013</v>
      </c>
      <c r="V507">
        <v>16.528805992378565</v>
      </c>
      <c r="W507">
        <v>17.577858202950988</v>
      </c>
      <c r="X507">
        <v>19.792734748548718</v>
      </c>
      <c r="Y507">
        <v>24.264514257693868</v>
      </c>
      <c r="Z507">
        <v>32.529734485245278</v>
      </c>
      <c r="AA507">
        <v>45.579261810546328</v>
      </c>
      <c r="AB507">
        <v>61.809189242951554</v>
      </c>
      <c r="AC507">
        <v>76.927896938856804</v>
      </c>
      <c r="AD507">
        <v>87.660812251968821</v>
      </c>
      <c r="AE507">
        <v>93.897923607564081</v>
      </c>
      <c r="AF507">
        <v>97.108893921065032</v>
      </c>
      <c r="AG507">
        <v>98.659167782569185</v>
      </c>
      <c r="AH507">
        <v>99.384431631853872</v>
      </c>
      <c r="AI507">
        <v>99.718725107054453</v>
      </c>
      <c r="AJ507">
        <v>99.871753571842476</v>
      </c>
      <c r="AK507">
        <v>99.941584271131006</v>
      </c>
      <c r="AL507">
        <v>99.973403876586914</v>
      </c>
      <c r="AM507">
        <v>99.987893527891643</v>
      </c>
      <c r="AN507">
        <v>99.994489687542</v>
      </c>
    </row>
    <row r="508" spans="17:40">
      <c r="Q508">
        <v>0.18092861616082687</v>
      </c>
      <c r="R508">
        <v>6.6360735170155989</v>
      </c>
      <c r="S508">
        <v>39.339163095933138</v>
      </c>
      <c r="T508">
        <v>18.092861616082686</v>
      </c>
      <c r="U508">
        <v>18.235137757056314</v>
      </c>
      <c r="V508">
        <v>18.563936404889098</v>
      </c>
      <c r="W508">
        <v>19.318060073178572</v>
      </c>
      <c r="X508">
        <v>21.018089194954346</v>
      </c>
      <c r="Y508">
        <v>24.705699808625941</v>
      </c>
      <c r="Z508">
        <v>32.076894466109266</v>
      </c>
      <c r="AA508">
        <v>44.667792382976145</v>
      </c>
      <c r="AB508">
        <v>61.329563625046923</v>
      </c>
      <c r="AC508">
        <v>77.251564201339846</v>
      </c>
      <c r="AD508">
        <v>88.375988164873093</v>
      </c>
      <c r="AE508">
        <v>94.559716823184999</v>
      </c>
      <c r="AF508">
        <v>97.567511241212728</v>
      </c>
      <c r="AG508">
        <v>98.935489945594867</v>
      </c>
      <c r="AH508">
        <v>99.538607489293611</v>
      </c>
      <c r="AI508">
        <v>99.800858427878993</v>
      </c>
      <c r="AJ508">
        <v>99.914205340073565</v>
      </c>
      <c r="AK508">
        <v>99.963066857488784</v>
      </c>
      <c r="AL508">
        <v>99.984106308385805</v>
      </c>
      <c r="AM508">
        <v>99.993161358899613</v>
      </c>
      <c r="AN508">
        <v>99.997057696153121</v>
      </c>
    </row>
    <row r="509" spans="17:40">
      <c r="Q509">
        <v>0.17632270377402828</v>
      </c>
      <c r="R509">
        <v>6.2736534311906631</v>
      </c>
      <c r="S509">
        <v>39.43705956992828</v>
      </c>
      <c r="T509">
        <v>17.632270377402829</v>
      </c>
      <c r="U509">
        <v>17.820922408994726</v>
      </c>
      <c r="V509">
        <v>18.235786471584724</v>
      </c>
      <c r="W509">
        <v>19.140093588906058</v>
      </c>
      <c r="X509">
        <v>21.073893454224084</v>
      </c>
      <c r="Y509">
        <v>25.045047946294773</v>
      </c>
      <c r="Z509">
        <v>32.561955873725758</v>
      </c>
      <c r="AA509">
        <v>44.820867850870904</v>
      </c>
      <c r="AB509">
        <v>60.662290740622367</v>
      </c>
      <c r="AC509">
        <v>75.954953347685745</v>
      </c>
      <c r="AD509">
        <v>87.081003075765949</v>
      </c>
      <c r="AE509">
        <v>93.620469034881467</v>
      </c>
      <c r="AF509">
        <v>96.992740600161014</v>
      </c>
      <c r="AG509">
        <v>98.614830417415007</v>
      </c>
      <c r="AH509">
        <v>99.368922882350418</v>
      </c>
      <c r="AI509">
        <v>99.713931468231678</v>
      </c>
      <c r="AJ509">
        <v>99.870622540036507</v>
      </c>
      <c r="AK509">
        <v>99.941548703886809</v>
      </c>
      <c r="AL509">
        <v>99.973604811232761</v>
      </c>
      <c r="AM509">
        <v>99.988083112939023</v>
      </c>
      <c r="AN509">
        <v>99.994620287473566</v>
      </c>
    </row>
    <row r="510" spans="17:40">
      <c r="Q510">
        <v>0.20171960257928767</v>
      </c>
      <c r="R510">
        <v>7.1488297295795382</v>
      </c>
      <c r="S510">
        <v>39.998296632218285</v>
      </c>
      <c r="T510">
        <v>20.171960257928767</v>
      </c>
      <c r="U510">
        <v>20.262508092324396</v>
      </c>
      <c r="V510">
        <v>20.482946149082874</v>
      </c>
      <c r="W510">
        <v>21.016604723553357</v>
      </c>
      <c r="X510">
        <v>22.291213856618786</v>
      </c>
      <c r="Y510">
        <v>25.239810133573197</v>
      </c>
      <c r="Z510">
        <v>31.584406211546089</v>
      </c>
      <c r="AA510">
        <v>43.337069736505278</v>
      </c>
      <c r="AB510">
        <v>60.09206062064338</v>
      </c>
      <c r="AC510">
        <v>76.833868935056358</v>
      </c>
      <c r="AD510">
        <v>88.561573769225035</v>
      </c>
      <c r="AE510">
        <v>94.887320350754251</v>
      </c>
      <c r="AF510">
        <v>97.825874833051884</v>
      </c>
      <c r="AG510">
        <v>99.095891484875509</v>
      </c>
      <c r="AH510">
        <v>99.62758215758268</v>
      </c>
      <c r="AI510">
        <v>99.847199565493113</v>
      </c>
      <c r="AJ510">
        <v>99.937408991621467</v>
      </c>
      <c r="AK510">
        <v>99.974378217651989</v>
      </c>
      <c r="AL510">
        <v>99.989514528874494</v>
      </c>
      <c r="AM510">
        <v>99.995709400896871</v>
      </c>
      <c r="AN510">
        <v>99.998244390070155</v>
      </c>
    </row>
    <row r="511" spans="17:40">
      <c r="Q511">
        <v>0.17239326624715884</v>
      </c>
      <c r="R511">
        <v>6.1409916160773319</v>
      </c>
      <c r="S511">
        <v>39.014028784045692</v>
      </c>
      <c r="T511">
        <v>17.239326624715883</v>
      </c>
      <c r="U511">
        <v>17.452474087312936</v>
      </c>
      <c r="V511">
        <v>17.916893011479619</v>
      </c>
      <c r="W511">
        <v>18.919024666912982</v>
      </c>
      <c r="X511">
        <v>21.036875121780731</v>
      </c>
      <c r="Y511">
        <v>25.322051245630295</v>
      </c>
      <c r="Z511">
        <v>33.27671357253594</v>
      </c>
      <c r="AA511">
        <v>45.929583728692762</v>
      </c>
      <c r="AB511">
        <v>61.830652808391953</v>
      </c>
      <c r="AC511">
        <v>76.811560000695223</v>
      </c>
      <c r="AD511">
        <v>87.548028697191938</v>
      </c>
      <c r="AE511">
        <v>93.826983359642725</v>
      </c>
      <c r="AF511">
        <v>97.071303044641184</v>
      </c>
      <c r="AG511">
        <v>98.640714549789493</v>
      </c>
      <c r="AH511">
        <v>99.375682090836321</v>
      </c>
      <c r="AI511">
        <v>99.714641707078627</v>
      </c>
      <c r="AJ511">
        <v>99.869861635747583</v>
      </c>
      <c r="AK511">
        <v>99.940710637220434</v>
      </c>
      <c r="AL511">
        <v>99.973001105451715</v>
      </c>
      <c r="AM511">
        <v>99.987707986168004</v>
      </c>
      <c r="AN511">
        <v>99.994404252134501</v>
      </c>
    </row>
    <row r="512" spans="17:40">
      <c r="Q512">
        <v>0.18952639528471563</v>
      </c>
      <c r="R512">
        <v>6.9179985655421037</v>
      </c>
      <c r="S512">
        <v>39.203844160042664</v>
      </c>
      <c r="T512">
        <v>18.952639528471561</v>
      </c>
      <c r="U512">
        <v>19.066224590315112</v>
      </c>
      <c r="V512">
        <v>19.339390657450704</v>
      </c>
      <c r="W512">
        <v>19.991940360288243</v>
      </c>
      <c r="X512">
        <v>21.526064275953114</v>
      </c>
      <c r="Y512">
        <v>25.001139998908251</v>
      </c>
      <c r="Z512">
        <v>32.250924830475981</v>
      </c>
      <c r="AA512">
        <v>45.079725625738561</v>
      </c>
      <c r="AB512">
        <v>62.320880252306686</v>
      </c>
      <c r="AC512">
        <v>78.574445246463711</v>
      </c>
      <c r="AD512">
        <v>89.509574193147785</v>
      </c>
      <c r="AE512">
        <v>95.302760201048173</v>
      </c>
      <c r="AF512">
        <v>97.98787331418076</v>
      </c>
      <c r="AG512">
        <v>99.155046803868913</v>
      </c>
      <c r="AH512">
        <v>99.648189118841074</v>
      </c>
      <c r="AI512">
        <v>99.854040717559528</v>
      </c>
      <c r="AJ512">
        <v>99.939534581673712</v>
      </c>
      <c r="AK512">
        <v>99.974966940541648</v>
      </c>
      <c r="AL512">
        <v>99.98963881133767</v>
      </c>
      <c r="AM512">
        <v>99.995711956451117</v>
      </c>
      <c r="AN512">
        <v>99.99822544389383</v>
      </c>
    </row>
    <row r="513" spans="17:40">
      <c r="Q513">
        <v>0.16949614968711685</v>
      </c>
      <c r="R513">
        <v>5.8900719744456085</v>
      </c>
      <c r="S513">
        <v>39.517626964742071</v>
      </c>
      <c r="T513">
        <v>16.949614968711685</v>
      </c>
      <c r="U513">
        <v>17.203899140886037</v>
      </c>
      <c r="V513">
        <v>17.734601696951415</v>
      </c>
      <c r="W513">
        <v>18.830799329902931</v>
      </c>
      <c r="X513">
        <v>21.047434393110358</v>
      </c>
      <c r="Y513">
        <v>25.343087951696909</v>
      </c>
      <c r="Z513">
        <v>33.021235124668301</v>
      </c>
      <c r="AA513">
        <v>44.950102735913632</v>
      </c>
      <c r="AB513">
        <v>59.970930722725114</v>
      </c>
      <c r="AC513">
        <v>74.583132938172497</v>
      </c>
      <c r="AD513">
        <v>85.633079334240307</v>
      </c>
      <c r="AE513">
        <v>92.501598719415924</v>
      </c>
      <c r="AF513">
        <v>96.26442078160575</v>
      </c>
      <c r="AG513">
        <v>98.184238731437844</v>
      </c>
      <c r="AH513">
        <v>99.128222001865439</v>
      </c>
      <c r="AI513">
        <v>99.583950832080646</v>
      </c>
      <c r="AJ513">
        <v>99.80201616487156</v>
      </c>
      <c r="AK513">
        <v>99.905915906995048</v>
      </c>
      <c r="AL513">
        <v>99.955319528226156</v>
      </c>
      <c r="AM513">
        <v>99.97878788931574</v>
      </c>
      <c r="AN513">
        <v>99.989931014669224</v>
      </c>
    </row>
    <row r="514" spans="17:40">
      <c r="Q514">
        <v>0.15789569545743365</v>
      </c>
      <c r="R514">
        <v>5.819439742154036</v>
      </c>
      <c r="S514">
        <v>39.518192191170208</v>
      </c>
      <c r="T514">
        <v>15.789569545743365</v>
      </c>
      <c r="U514">
        <v>16.061593601691197</v>
      </c>
      <c r="V514">
        <v>16.624003533137472</v>
      </c>
      <c r="W514">
        <v>17.774458237641035</v>
      </c>
      <c r="X514">
        <v>20.077326061254265</v>
      </c>
      <c r="Y514">
        <v>24.493220995038886</v>
      </c>
      <c r="Z514">
        <v>32.30380494998834</v>
      </c>
      <c r="AA514">
        <v>44.329113236286268</v>
      </c>
      <c r="AB514">
        <v>59.392148459123575</v>
      </c>
      <c r="AC514">
        <v>74.052629593057404</v>
      </c>
      <c r="AD514">
        <v>85.205827496082165</v>
      </c>
      <c r="AE514">
        <v>92.203692296532552</v>
      </c>
      <c r="AF514">
        <v>96.077815409010299</v>
      </c>
      <c r="AG514">
        <v>98.075152332621713</v>
      </c>
      <c r="AH514">
        <v>99.067144449262315</v>
      </c>
      <c r="AI514">
        <v>99.550685210014393</v>
      </c>
      <c r="AJ514">
        <v>99.784232604868819</v>
      </c>
      <c r="AK514">
        <v>99.896534910157811</v>
      </c>
      <c r="AL514">
        <v>99.950420670858293</v>
      </c>
      <c r="AM514">
        <v>99.976250033780346</v>
      </c>
      <c r="AN514">
        <v>99.988624876505014</v>
      </c>
    </row>
    <row r="515" spans="17:40">
      <c r="Q515">
        <v>0.19248080554373953</v>
      </c>
      <c r="R515">
        <v>5.9209486704513203</v>
      </c>
      <c r="S515">
        <v>39.646442116990976</v>
      </c>
      <c r="T515">
        <v>19.248080554373953</v>
      </c>
      <c r="U515">
        <v>19.488482372101988</v>
      </c>
      <c r="V515">
        <v>19.99107852487673</v>
      </c>
      <c r="W515">
        <v>21.031267307305932</v>
      </c>
      <c r="X515">
        <v>23.139756392599935</v>
      </c>
      <c r="Y515">
        <v>27.239062286691151</v>
      </c>
      <c r="Z515">
        <v>34.599223482216637</v>
      </c>
      <c r="AA515">
        <v>46.103197455673786</v>
      </c>
      <c r="AB515">
        <v>60.692542360179011</v>
      </c>
      <c r="AC515">
        <v>74.982114841611505</v>
      </c>
      <c r="AD515">
        <v>85.842237834613641</v>
      </c>
      <c r="AE515">
        <v>92.610645445838543</v>
      </c>
      <c r="AF515">
        <v>96.32143437280898</v>
      </c>
      <c r="AG515">
        <v>98.213970598901199</v>
      </c>
      <c r="AH515">
        <v>99.143629099944434</v>
      </c>
      <c r="AI515">
        <v>99.591878720897924</v>
      </c>
      <c r="AJ515">
        <v>99.80606931885869</v>
      </c>
      <c r="AK515">
        <v>99.907976608371939</v>
      </c>
      <c r="AL515">
        <v>99.956362272396191</v>
      </c>
      <c r="AM515">
        <v>99.979313385218632</v>
      </c>
      <c r="AN515">
        <v>99.990194901693357</v>
      </c>
    </row>
    <row r="516" spans="17:40">
      <c r="Q516">
        <v>0.18843552906450139</v>
      </c>
      <c r="R516">
        <v>6.9956403847206428</v>
      </c>
      <c r="S516">
        <v>39.936697560145333</v>
      </c>
      <c r="T516">
        <v>18.843552906450139</v>
      </c>
      <c r="U516">
        <v>18.94764094401598</v>
      </c>
      <c r="V516">
        <v>19.196458577581836</v>
      </c>
      <c r="W516">
        <v>19.787652131054742</v>
      </c>
      <c r="X516">
        <v>21.17233688942687</v>
      </c>
      <c r="Y516">
        <v>24.309409299589372</v>
      </c>
      <c r="Z516">
        <v>30.910710977607124</v>
      </c>
      <c r="AA516">
        <v>42.872721643185862</v>
      </c>
      <c r="AB516">
        <v>59.646956596663969</v>
      </c>
      <c r="AC516">
        <v>76.332143609264563</v>
      </c>
      <c r="AD516">
        <v>88.12285226427916</v>
      </c>
      <c r="AE516">
        <v>94.591617208918976</v>
      </c>
      <c r="AF516">
        <v>97.656295926005782</v>
      </c>
      <c r="AG516">
        <v>99.007104802295487</v>
      </c>
      <c r="AH516">
        <v>99.583477033576685</v>
      </c>
      <c r="AI516">
        <v>99.825992763806568</v>
      </c>
      <c r="AJ516">
        <v>99.927433276993142</v>
      </c>
      <c r="AK516">
        <v>99.969759359711603</v>
      </c>
      <c r="AL516">
        <v>99.987401687842706</v>
      </c>
      <c r="AM516">
        <v>99.994752182751512</v>
      </c>
      <c r="AN516">
        <v>99.997814141179703</v>
      </c>
    </row>
    <row r="517" spans="17:40">
      <c r="Q517">
        <v>0.18516204593941293</v>
      </c>
      <c r="R517">
        <v>6.1884463307016215</v>
      </c>
      <c r="S517">
        <v>39.57566273514184</v>
      </c>
      <c r="T517">
        <v>18.516204593941293</v>
      </c>
      <c r="U517">
        <v>18.714450228077251</v>
      </c>
      <c r="V517">
        <v>19.144378238701695</v>
      </c>
      <c r="W517">
        <v>20.068340769600717</v>
      </c>
      <c r="X517">
        <v>22.015955418251558</v>
      </c>
      <c r="Y517">
        <v>25.958809760821488</v>
      </c>
      <c r="Z517">
        <v>33.326194642614972</v>
      </c>
      <c r="AA517">
        <v>45.235630661175833</v>
      </c>
      <c r="AB517">
        <v>60.611980078550708</v>
      </c>
      <c r="AC517">
        <v>75.590462996734843</v>
      </c>
      <c r="AD517">
        <v>86.669517327926798</v>
      </c>
      <c r="AE517">
        <v>93.307872577004261</v>
      </c>
      <c r="AF517">
        <v>96.795492097907982</v>
      </c>
      <c r="AG517">
        <v>98.501855890231099</v>
      </c>
      <c r="AH517">
        <v>99.307620011466909</v>
      </c>
      <c r="AI517">
        <v>99.681731533401603</v>
      </c>
      <c r="AJ517">
        <v>99.854064918622385</v>
      </c>
      <c r="AK517">
        <v>99.933161327063914</v>
      </c>
      <c r="AL517">
        <v>99.96940379483874</v>
      </c>
      <c r="AM517">
        <v>99.985997592552906</v>
      </c>
      <c r="AN517">
        <v>99.993592479946017</v>
      </c>
    </row>
    <row r="518" spans="17:40">
      <c r="Q518">
        <v>0.1643446893391293</v>
      </c>
      <c r="R518">
        <v>5.908282862311661</v>
      </c>
      <c r="S518">
        <v>39.127280343417041</v>
      </c>
      <c r="T518">
        <v>16.434468933912928</v>
      </c>
      <c r="U518">
        <v>16.690391231560529</v>
      </c>
      <c r="V518">
        <v>17.229717095546157</v>
      </c>
      <c r="W518">
        <v>18.354284296928807</v>
      </c>
      <c r="X518">
        <v>20.648128959207778</v>
      </c>
      <c r="Y518">
        <v>25.123917672453587</v>
      </c>
      <c r="Z518">
        <v>33.146800702735042</v>
      </c>
      <c r="AA518">
        <v>45.558082120338661</v>
      </c>
      <c r="AB518">
        <v>60.973362332043813</v>
      </c>
      <c r="AC518">
        <v>75.645493498609881</v>
      </c>
      <c r="AD518">
        <v>86.468859264135247</v>
      </c>
      <c r="AE518">
        <v>93.045038109198558</v>
      </c>
      <c r="AF518">
        <v>96.580706175852512</v>
      </c>
      <c r="AG518">
        <v>98.35738391782462</v>
      </c>
      <c r="AH518">
        <v>99.219853949525529</v>
      </c>
      <c r="AI518">
        <v>99.63150776422232</v>
      </c>
      <c r="AJ518">
        <v>99.826401537549387</v>
      </c>
      <c r="AK518">
        <v>99.918317854962538</v>
      </c>
      <c r="AL518">
        <v>99.961588991927513</v>
      </c>
      <c r="AM518">
        <v>99.981942177930264</v>
      </c>
      <c r="AN518">
        <v>99.991511731363232</v>
      </c>
    </row>
    <row r="519" spans="17:40">
      <c r="Q519">
        <v>0.16705881339213266</v>
      </c>
      <c r="R519">
        <v>6.3711829286654398</v>
      </c>
      <c r="S519">
        <v>38.711116125449607</v>
      </c>
      <c r="T519">
        <v>16.705881339213267</v>
      </c>
      <c r="U519">
        <v>16.887714267219824</v>
      </c>
      <c r="V519">
        <v>17.298823130820466</v>
      </c>
      <c r="W519">
        <v>18.219963613393439</v>
      </c>
      <c r="X519">
        <v>20.242846684767265</v>
      </c>
      <c r="Y519">
        <v>24.495715927500942</v>
      </c>
      <c r="Z519">
        <v>32.670977390130375</v>
      </c>
      <c r="AA519">
        <v>45.988003318482463</v>
      </c>
      <c r="AB519">
        <v>62.760447215939699</v>
      </c>
      <c r="AC519">
        <v>78.185742920791583</v>
      </c>
      <c r="AD519">
        <v>88.774207743480787</v>
      </c>
      <c r="AE519">
        <v>94.667837845524858</v>
      </c>
      <c r="AF519">
        <v>97.571332074400203</v>
      </c>
      <c r="AG519">
        <v>98.915749600816014</v>
      </c>
      <c r="AH519">
        <v>99.520355544633304</v>
      </c>
      <c r="AI519">
        <v>99.788682755504382</v>
      </c>
      <c r="AJ519">
        <v>99.907067994250369</v>
      </c>
      <c r="AK519">
        <v>99.959163385362032</v>
      </c>
      <c r="AL519">
        <v>99.982061670176606</v>
      </c>
      <c r="AM519">
        <v>99.99212142962152</v>
      </c>
      <c r="AN519">
        <v>99.99653994132693</v>
      </c>
    </row>
    <row r="520" spans="17:40">
      <c r="Q520">
        <v>0.15581120509838653</v>
      </c>
      <c r="R520">
        <v>5.8635608779809534</v>
      </c>
      <c r="S520">
        <v>38.561086350307335</v>
      </c>
      <c r="T520">
        <v>15.581120509838653</v>
      </c>
      <c r="U520">
        <v>15.854171942675382</v>
      </c>
      <c r="V520">
        <v>16.432314858304785</v>
      </c>
      <c r="W520">
        <v>17.642626106089718</v>
      </c>
      <c r="X520">
        <v>20.117219392907348</v>
      </c>
      <c r="Y520">
        <v>24.941088992288172</v>
      </c>
      <c r="Z520">
        <v>33.52688167851727</v>
      </c>
      <c r="AA520">
        <v>46.593524417748903</v>
      </c>
      <c r="AB520">
        <v>62.401607288582639</v>
      </c>
      <c r="AC520">
        <v>76.977388274297326</v>
      </c>
      <c r="AD520">
        <v>87.413772916706307</v>
      </c>
      <c r="AE520">
        <v>93.609717358502976</v>
      </c>
      <c r="AF520">
        <v>96.887254145076639</v>
      </c>
      <c r="AG520">
        <v>98.51564248270644</v>
      </c>
      <c r="AH520">
        <v>99.299480657550248</v>
      </c>
      <c r="AI520">
        <v>99.671037895428427</v>
      </c>
      <c r="AJ520">
        <v>99.845881985902295</v>
      </c>
      <c r="AK520">
        <v>99.927875531983574</v>
      </c>
      <c r="AL520">
        <v>99.966264456115269</v>
      </c>
      <c r="AM520">
        <v>99.9842243262881</v>
      </c>
      <c r="AN520">
        <v>99.992623691889918</v>
      </c>
    </row>
    <row r="521" spans="17:40">
      <c r="Q521">
        <v>0.19261326830296449</v>
      </c>
      <c r="R521">
        <v>6.4107905050562453</v>
      </c>
      <c r="S521">
        <v>39.54389072004664</v>
      </c>
      <c r="T521">
        <v>19.261326830296451</v>
      </c>
      <c r="U521">
        <v>19.427048075767598</v>
      </c>
      <c r="V521">
        <v>19.797320180368182</v>
      </c>
      <c r="W521">
        <v>20.61784203846376</v>
      </c>
      <c r="X521">
        <v>22.403422303570121</v>
      </c>
      <c r="Y521">
        <v>26.140223555629934</v>
      </c>
      <c r="Z521">
        <v>33.358563282954975</v>
      </c>
      <c r="AA521">
        <v>45.367758014728999</v>
      </c>
      <c r="AB521">
        <v>61.124877820566937</v>
      </c>
      <c r="AC521">
        <v>76.421157799058932</v>
      </c>
      <c r="AD521">
        <v>87.491415873627517</v>
      </c>
      <c r="AE521">
        <v>93.916107848442309</v>
      </c>
      <c r="AF521">
        <v>97.177188603768897</v>
      </c>
      <c r="AG521">
        <v>98.720181561699064</v>
      </c>
      <c r="AH521">
        <v>99.425953720895038</v>
      </c>
      <c r="AI521">
        <v>99.743771807051189</v>
      </c>
      <c r="AJ521">
        <v>99.885881440216366</v>
      </c>
      <c r="AK521">
        <v>99.949223676460392</v>
      </c>
      <c r="AL521">
        <v>99.977417231077226</v>
      </c>
      <c r="AM521">
        <v>99.989958258968699</v>
      </c>
      <c r="AN521">
        <v>99.995535185352807</v>
      </c>
    </row>
    <row r="522" spans="17:40">
      <c r="Q522">
        <v>0.17456555503545704</v>
      </c>
      <c r="R522">
        <v>6.3103934895457998</v>
      </c>
      <c r="S522">
        <v>39.410562899494906</v>
      </c>
      <c r="T522">
        <v>17.456555503545705</v>
      </c>
      <c r="U522">
        <v>17.640519491068574</v>
      </c>
      <c r="V522">
        <v>18.04725162738351</v>
      </c>
      <c r="W522">
        <v>18.938714202973557</v>
      </c>
      <c r="X522">
        <v>20.855851181785624</v>
      </c>
      <c r="Y522">
        <v>24.815552315885554</v>
      </c>
      <c r="Z522">
        <v>32.352415434366719</v>
      </c>
      <c r="AA522">
        <v>44.697687015017195</v>
      </c>
      <c r="AB522">
        <v>60.677827591665171</v>
      </c>
      <c r="AC522">
        <v>76.073770720875544</v>
      </c>
      <c r="AD522">
        <v>87.218168726395149</v>
      </c>
      <c r="AE522">
        <v>93.725892036881191</v>
      </c>
      <c r="AF522">
        <v>97.059634533438484</v>
      </c>
      <c r="AG522">
        <v>98.653213445252177</v>
      </c>
      <c r="AH522">
        <v>99.389735000436104</v>
      </c>
      <c r="AI522">
        <v>99.724835067107691</v>
      </c>
      <c r="AJ522">
        <v>99.87620723852973</v>
      </c>
      <c r="AK522">
        <v>99.944363622293338</v>
      </c>
      <c r="AL522">
        <v>99.975006612728833</v>
      </c>
      <c r="AM522">
        <v>99.988774577314331</v>
      </c>
      <c r="AN522">
        <v>99.994958724335618</v>
      </c>
    </row>
    <row r="523" spans="17:40">
      <c r="Q523">
        <v>0.19853214689108828</v>
      </c>
      <c r="R523">
        <v>6.8780075644298417</v>
      </c>
      <c r="S523">
        <v>40.019071549127737</v>
      </c>
      <c r="T523">
        <v>19.853214689108828</v>
      </c>
      <c r="U523">
        <v>19.965596123122456</v>
      </c>
      <c r="V523">
        <v>20.229749743334189</v>
      </c>
      <c r="W523">
        <v>20.846708287966635</v>
      </c>
      <c r="X523">
        <v>22.266518509726989</v>
      </c>
      <c r="Y523">
        <v>25.42558190893212</v>
      </c>
      <c r="Z523">
        <v>31.956085374059302</v>
      </c>
      <c r="AA523">
        <v>43.61654403227481</v>
      </c>
      <c r="AB523">
        <v>59.860863407033868</v>
      </c>
      <c r="AC523">
        <v>76.113180915986533</v>
      </c>
      <c r="AD523">
        <v>87.789251457634123</v>
      </c>
      <c r="AE523">
        <v>94.332105961830422</v>
      </c>
      <c r="AF523">
        <v>97.49807419200944</v>
      </c>
      <c r="AG523">
        <v>98.921185338927401</v>
      </c>
      <c r="AH523">
        <v>99.539616457327256</v>
      </c>
      <c r="AI523">
        <v>99.804407643254294</v>
      </c>
      <c r="AJ523">
        <v>99.917061609633336</v>
      </c>
      <c r="AK523">
        <v>99.964859545039488</v>
      </c>
      <c r="AL523">
        <v>99.985116333961344</v>
      </c>
      <c r="AM523">
        <v>99.993696972228889</v>
      </c>
      <c r="AN523">
        <v>99.997330919070194</v>
      </c>
    </row>
    <row r="524" spans="17:40">
      <c r="Q524">
        <v>0.1428832341672269</v>
      </c>
      <c r="R524">
        <v>5.7684629095469946</v>
      </c>
      <c r="S524">
        <v>39.301026974060761</v>
      </c>
      <c r="T524">
        <v>14.28832341672269</v>
      </c>
      <c r="U524">
        <v>14.578327971478764</v>
      </c>
      <c r="V524">
        <v>15.17619344034286</v>
      </c>
      <c r="W524">
        <v>16.39514869848654</v>
      </c>
      <c r="X524">
        <v>18.825181941649621</v>
      </c>
      <c r="Y524">
        <v>23.45957121972965</v>
      </c>
      <c r="Z524">
        <v>31.59499113406023</v>
      </c>
      <c r="AA524">
        <v>43.995345345482207</v>
      </c>
      <c r="AB524">
        <v>59.347114927522981</v>
      </c>
      <c r="AC524">
        <v>74.123338387054304</v>
      </c>
      <c r="AD524">
        <v>85.273665713150066</v>
      </c>
      <c r="AE524">
        <v>92.239642157653222</v>
      </c>
      <c r="AF524">
        <v>96.09126814770562</v>
      </c>
      <c r="AG524">
        <v>98.078219034167248</v>
      </c>
      <c r="AH524">
        <v>99.066617201221632</v>
      </c>
      <c r="AI524">
        <v>99.549393735504282</v>
      </c>
      <c r="AJ524">
        <v>99.783099078304758</v>
      </c>
      <c r="AK524">
        <v>99.895741723567454</v>
      </c>
      <c r="AL524">
        <v>99.949920087640109</v>
      </c>
      <c r="AM524">
        <v>99.975952262497799</v>
      </c>
      <c r="AN524">
        <v>99.988454400172969</v>
      </c>
    </row>
    <row r="525" spans="17:40">
      <c r="Q525">
        <v>0.18713480371289137</v>
      </c>
      <c r="R525">
        <v>6.8581362627968705</v>
      </c>
      <c r="S525">
        <v>39.419720342492106</v>
      </c>
      <c r="T525">
        <v>18.713480371289137</v>
      </c>
      <c r="U525">
        <v>18.831881286263226</v>
      </c>
      <c r="V525">
        <v>19.113072509762691</v>
      </c>
      <c r="W525">
        <v>19.776365652017983</v>
      </c>
      <c r="X525">
        <v>21.316288277372717</v>
      </c>
      <c r="Y525">
        <v>24.763075653550633</v>
      </c>
      <c r="Z525">
        <v>31.88443515670215</v>
      </c>
      <c r="AA525">
        <v>44.436339461436255</v>
      </c>
      <c r="AB525">
        <v>61.408626990141933</v>
      </c>
      <c r="AC525">
        <v>77.680138975648632</v>
      </c>
      <c r="AD525">
        <v>88.875075630218731</v>
      </c>
      <c r="AE525">
        <v>94.936456619468686</v>
      </c>
      <c r="AF525">
        <v>97.798797650466469</v>
      </c>
      <c r="AG525">
        <v>99.062971168082541</v>
      </c>
      <c r="AH525">
        <v>99.604741296414986</v>
      </c>
      <c r="AI525">
        <v>99.833918242196333</v>
      </c>
      <c r="AJ525">
        <v>99.930329272501822</v>
      </c>
      <c r="AK525">
        <v>99.970793497910492</v>
      </c>
      <c r="AL525">
        <v>99.987759948948224</v>
      </c>
      <c r="AM525">
        <v>99.994870981178877</v>
      </c>
      <c r="AN525">
        <v>99.997850866942699</v>
      </c>
    </row>
    <row r="526" spans="17:40">
      <c r="Q526">
        <v>0.17245973490729569</v>
      </c>
      <c r="R526">
        <v>5.9760008495998873</v>
      </c>
      <c r="S526">
        <v>39.557564295187582</v>
      </c>
      <c r="T526">
        <v>17.245973490729568</v>
      </c>
      <c r="U526">
        <v>17.482976459489837</v>
      </c>
      <c r="V526">
        <v>17.982913712920844</v>
      </c>
      <c r="W526">
        <v>19.027052918744634</v>
      </c>
      <c r="X526">
        <v>21.163192403203855</v>
      </c>
      <c r="Y526">
        <v>25.354411088153629</v>
      </c>
      <c r="Z526">
        <v>32.942072299765833</v>
      </c>
      <c r="AA526">
        <v>44.86939687388103</v>
      </c>
      <c r="AB526">
        <v>60.008676182582207</v>
      </c>
      <c r="AC526">
        <v>74.760371362116246</v>
      </c>
      <c r="AD526">
        <v>85.860910953240008</v>
      </c>
      <c r="AE526">
        <v>92.697010002252625</v>
      </c>
      <c r="AF526">
        <v>96.400770805326829</v>
      </c>
      <c r="AG526">
        <v>98.26911513267585</v>
      </c>
      <c r="AH526">
        <v>99.177658968869736</v>
      </c>
      <c r="AI526">
        <v>99.61158712645414</v>
      </c>
      <c r="AJ526">
        <v>99.817052549183771</v>
      </c>
      <c r="AK526">
        <v>99.913942671237919</v>
      </c>
      <c r="AL526">
        <v>99.959544251493099</v>
      </c>
      <c r="AM526">
        <v>99.980987202780824</v>
      </c>
      <c r="AN526">
        <v>99.991065869905242</v>
      </c>
    </row>
    <row r="527" spans="17:40">
      <c r="Q527">
        <v>0.15551498420715851</v>
      </c>
      <c r="R527">
        <v>5.6123183419321689</v>
      </c>
      <c r="S527">
        <v>38.695209209072544</v>
      </c>
      <c r="T527">
        <v>15.55149842071585</v>
      </c>
      <c r="U527">
        <v>15.879967372699829</v>
      </c>
      <c r="V527">
        <v>16.550277343821616</v>
      </c>
      <c r="W527">
        <v>17.901294799695822</v>
      </c>
      <c r="X527">
        <v>20.557356474437519</v>
      </c>
      <c r="Y527">
        <v>25.532622555713196</v>
      </c>
      <c r="Z527">
        <v>34.060773498912354</v>
      </c>
      <c r="AA527">
        <v>46.672826562833116</v>
      </c>
      <c r="AB527">
        <v>61.772467310385927</v>
      </c>
      <c r="AC527">
        <v>75.877800718545743</v>
      </c>
      <c r="AD527">
        <v>86.30976915354546</v>
      </c>
      <c r="AE527">
        <v>92.768334816182758</v>
      </c>
      <c r="AF527">
        <v>96.337020095235744</v>
      </c>
      <c r="AG527">
        <v>98.18583857228495</v>
      </c>
      <c r="AH527">
        <v>99.111722769625274</v>
      </c>
      <c r="AI527">
        <v>99.567532005342002</v>
      </c>
      <c r="AJ527">
        <v>99.79003351801326</v>
      </c>
      <c r="AK527">
        <v>99.898197883613435</v>
      </c>
      <c r="AL527">
        <v>99.950673815759245</v>
      </c>
      <c r="AM527">
        <v>99.976107615731792</v>
      </c>
      <c r="AN527">
        <v>99.988428911065981</v>
      </c>
    </row>
    <row r="528" spans="17:40">
      <c r="Q528">
        <v>0.16985554838903033</v>
      </c>
      <c r="R528">
        <v>6.471981701476996</v>
      </c>
      <c r="S528">
        <v>39.322201266053519</v>
      </c>
      <c r="T528">
        <v>16.985554838903035</v>
      </c>
      <c r="U528">
        <v>17.14941648713069</v>
      </c>
      <c r="V528">
        <v>17.520157673064805</v>
      </c>
      <c r="W528">
        <v>18.352150111585985</v>
      </c>
      <c r="X528">
        <v>20.185530378566973</v>
      </c>
      <c r="Y528">
        <v>24.068203580008777</v>
      </c>
      <c r="Z528">
        <v>31.640811448593425</v>
      </c>
      <c r="AA528">
        <v>44.292175566660816</v>
      </c>
      <c r="AB528">
        <v>60.808989632734104</v>
      </c>
      <c r="AC528">
        <v>76.604676154795712</v>
      </c>
      <c r="AD528">
        <v>87.801002545048547</v>
      </c>
      <c r="AE528">
        <v>94.162593843425938</v>
      </c>
      <c r="AF528">
        <v>97.331496050351475</v>
      </c>
      <c r="AG528">
        <v>98.806678525800123</v>
      </c>
      <c r="AH528">
        <v>99.471715049180091</v>
      </c>
      <c r="AI528">
        <v>99.767180515363108</v>
      </c>
      <c r="AJ528">
        <v>99.897599383084284</v>
      </c>
      <c r="AK528">
        <v>99.955000953647044</v>
      </c>
      <c r="AL528">
        <v>99.980233225968234</v>
      </c>
      <c r="AM528">
        <v>99.991318508437033</v>
      </c>
      <c r="AN528">
        <v>99.9961874072429</v>
      </c>
    </row>
    <row r="529" spans="17:40">
      <c r="Q529">
        <v>0.14478897099873622</v>
      </c>
      <c r="R529">
        <v>5.8322952111016448</v>
      </c>
      <c r="S529">
        <v>38.30867373496325</v>
      </c>
      <c r="T529">
        <v>14.478897099873622</v>
      </c>
      <c r="U529">
        <v>14.76479167590678</v>
      </c>
      <c r="V529">
        <v>15.370480852764064</v>
      </c>
      <c r="W529">
        <v>16.638689288882098</v>
      </c>
      <c r="X529">
        <v>19.229969210107239</v>
      </c>
      <c r="Y529">
        <v>24.269781074710757</v>
      </c>
      <c r="Z529">
        <v>33.194084231225865</v>
      </c>
      <c r="AA529">
        <v>46.653008559248036</v>
      </c>
      <c r="AB529">
        <v>62.72858688042966</v>
      </c>
      <c r="AC529">
        <v>77.344493642591317</v>
      </c>
      <c r="AD529">
        <v>87.684195396046547</v>
      </c>
      <c r="AE529">
        <v>93.770706007111386</v>
      </c>
      <c r="AF529">
        <v>96.973186785634553</v>
      </c>
      <c r="AG529">
        <v>98.559095557181607</v>
      </c>
      <c r="AH529">
        <v>99.320881916434985</v>
      </c>
      <c r="AI529">
        <v>99.681443635106461</v>
      </c>
      <c r="AJ529">
        <v>99.850909020772832</v>
      </c>
      <c r="AK529">
        <v>99.930295868266839</v>
      </c>
      <c r="AL529">
        <v>99.967427482585762</v>
      </c>
      <c r="AM529">
        <v>99.984782479139341</v>
      </c>
      <c r="AN529">
        <v>99.992891308759042</v>
      </c>
    </row>
    <row r="530" spans="17:40">
      <c r="Q530">
        <v>0.1752466346328011</v>
      </c>
      <c r="R530">
        <v>6.5353453771731944</v>
      </c>
      <c r="S530">
        <v>38.634797154258621</v>
      </c>
      <c r="T530">
        <v>17.52466346328011</v>
      </c>
      <c r="U530">
        <v>17.683752420594161</v>
      </c>
      <c r="V530">
        <v>18.052028785015896</v>
      </c>
      <c r="W530">
        <v>18.897390956364678</v>
      </c>
      <c r="X530">
        <v>20.800855519290359</v>
      </c>
      <c r="Y530">
        <v>24.906954286332549</v>
      </c>
      <c r="Z530">
        <v>32.999857217558649</v>
      </c>
      <c r="AA530">
        <v>46.446458068740618</v>
      </c>
      <c r="AB530">
        <v>63.50896039083792</v>
      </c>
      <c r="AC530">
        <v>79.055715432851756</v>
      </c>
      <c r="AD530">
        <v>89.488954240335715</v>
      </c>
      <c r="AE530">
        <v>95.13507082873771</v>
      </c>
      <c r="AF530">
        <v>97.839229743022827</v>
      </c>
      <c r="AG530">
        <v>99.058494782498158</v>
      </c>
      <c r="AH530">
        <v>99.593240297638772</v>
      </c>
      <c r="AI530">
        <v>99.824918317612529</v>
      </c>
      <c r="AJ530">
        <v>99.924760346794756</v>
      </c>
      <c r="AK530">
        <v>99.967688810057382</v>
      </c>
      <c r="AL530">
        <v>99.986128282552897</v>
      </c>
      <c r="AM530">
        <v>99.994045405853115</v>
      </c>
      <c r="AN530">
        <v>99.997444061877232</v>
      </c>
    </row>
    <row r="531" spans="17:40">
      <c r="Q531">
        <v>0.14968760399308073</v>
      </c>
      <c r="R531">
        <v>5.2211165950485006</v>
      </c>
      <c r="S531">
        <v>38.893862834421334</v>
      </c>
      <c r="T531">
        <v>14.968760399308072</v>
      </c>
      <c r="U531">
        <v>15.408202611474978</v>
      </c>
      <c r="V531">
        <v>16.255002593212723</v>
      </c>
      <c r="W531">
        <v>17.863743833730819</v>
      </c>
      <c r="X531">
        <v>20.839085400762521</v>
      </c>
      <c r="Y531">
        <v>26.078371975092718</v>
      </c>
      <c r="Z531">
        <v>34.553503692752372</v>
      </c>
      <c r="AA531">
        <v>46.544742769319122</v>
      </c>
      <c r="AB531">
        <v>60.650958536345478</v>
      </c>
      <c r="AC531">
        <v>74.049642602599363</v>
      </c>
      <c r="AD531">
        <v>84.42574107343026</v>
      </c>
      <c r="AE531">
        <v>91.261849710016079</v>
      </c>
      <c r="AF531">
        <v>95.299078035220333</v>
      </c>
      <c r="AG531">
        <v>97.531012389125209</v>
      </c>
      <c r="AH531">
        <v>98.720042182375494</v>
      </c>
      <c r="AI531">
        <v>99.340996942182997</v>
      </c>
      <c r="AJ531">
        <v>99.661913011718724</v>
      </c>
      <c r="AK531">
        <v>99.826870846001796</v>
      </c>
      <c r="AL531">
        <v>99.91142693302983</v>
      </c>
      <c r="AM531">
        <v>99.954707842785083</v>
      </c>
      <c r="AN531">
        <v>99.976845425767038</v>
      </c>
    </row>
    <row r="532" spans="17:40">
      <c r="Q532">
        <v>0.17861930403337112</v>
      </c>
      <c r="R532">
        <v>6.0634302241213955</v>
      </c>
      <c r="S532">
        <v>39.829125224769122</v>
      </c>
      <c r="T532">
        <v>17.861930403337112</v>
      </c>
      <c r="U532">
        <v>18.07985094742579</v>
      </c>
      <c r="V532">
        <v>18.542510114111384</v>
      </c>
      <c r="W532">
        <v>19.515612519650823</v>
      </c>
      <c r="X532">
        <v>21.522617714471195</v>
      </c>
      <c r="Y532">
        <v>25.499758801241789</v>
      </c>
      <c r="Z532">
        <v>32.791438072721057</v>
      </c>
      <c r="AA532">
        <v>44.434153427105848</v>
      </c>
      <c r="AB532">
        <v>59.466335083605635</v>
      </c>
      <c r="AC532">
        <v>74.33196178028679</v>
      </c>
      <c r="AD532">
        <v>85.621226513305842</v>
      </c>
      <c r="AE532">
        <v>92.594228207592096</v>
      </c>
      <c r="AF532">
        <v>96.366485435449903</v>
      </c>
      <c r="AG532">
        <v>98.261854040707746</v>
      </c>
      <c r="AH532">
        <v>99.178848322247433</v>
      </c>
      <c r="AI532">
        <v>99.614378423137211</v>
      </c>
      <c r="AJ532">
        <v>99.81941977279638</v>
      </c>
      <c r="AK532">
        <v>99.915549614536545</v>
      </c>
      <c r="AL532">
        <v>99.960530409094332</v>
      </c>
      <c r="AM532">
        <v>99.981558462650739</v>
      </c>
      <c r="AN532">
        <v>99.991384658456113</v>
      </c>
    </row>
    <row r="533" spans="17:40">
      <c r="Q533">
        <v>0.19454983388113742</v>
      </c>
      <c r="R533">
        <v>7.1835349678066667</v>
      </c>
      <c r="S533">
        <v>39.78577105844689</v>
      </c>
      <c r="T533">
        <v>19.454983388113742</v>
      </c>
      <c r="U533">
        <v>19.544598333161836</v>
      </c>
      <c r="V533">
        <v>19.764778323270971</v>
      </c>
      <c r="W533">
        <v>20.302722425531641</v>
      </c>
      <c r="X533">
        <v>21.599195895942906</v>
      </c>
      <c r="Y533">
        <v>24.623511251241769</v>
      </c>
      <c r="Z533">
        <v>31.172022656596599</v>
      </c>
      <c r="AA533">
        <v>43.317779081457694</v>
      </c>
      <c r="AB533">
        <v>60.506848767162104</v>
      </c>
      <c r="AC533">
        <v>77.406106172946295</v>
      </c>
      <c r="AD533">
        <v>89.007541081015361</v>
      </c>
      <c r="AE533">
        <v>95.149944622073974</v>
      </c>
      <c r="AF533">
        <v>97.960625399784291</v>
      </c>
      <c r="AG533">
        <v>99.160523530952261</v>
      </c>
      <c r="AH533">
        <v>99.657520142925009</v>
      </c>
      <c r="AI533">
        <v>99.860792544833942</v>
      </c>
      <c r="AJ533">
        <v>99.943501406639555</v>
      </c>
      <c r="AK533">
        <v>99.977083534448326</v>
      </c>
      <c r="AL533">
        <v>99.990707126413852</v>
      </c>
      <c r="AM533">
        <v>99.996232018382173</v>
      </c>
      <c r="AN533">
        <v>99.998472258689375</v>
      </c>
    </row>
    <row r="534" spans="17:40">
      <c r="Q534">
        <v>0.1772544183770548</v>
      </c>
      <c r="R534">
        <v>7.1659527382487163</v>
      </c>
      <c r="S534">
        <v>39.77355107244702</v>
      </c>
      <c r="T534">
        <v>17.725441837705482</v>
      </c>
      <c r="U534">
        <v>17.818301954883914</v>
      </c>
      <c r="V534">
        <v>18.046003182944816</v>
      </c>
      <c r="W534">
        <v>18.601190937983951</v>
      </c>
      <c r="X534">
        <v>19.936361138544299</v>
      </c>
      <c r="Y534">
        <v>23.043739256666729</v>
      </c>
      <c r="Z534">
        <v>29.755023256673457</v>
      </c>
      <c r="AA534">
        <v>42.170011940367822</v>
      </c>
      <c r="AB534">
        <v>59.70242046908136</v>
      </c>
      <c r="AC534">
        <v>76.924172429239306</v>
      </c>
      <c r="AD534">
        <v>88.754658429258555</v>
      </c>
      <c r="AE534">
        <v>95.028696465783668</v>
      </c>
      <c r="AF534">
        <v>97.905433640822693</v>
      </c>
      <c r="AG534">
        <v>99.136082019038014</v>
      </c>
      <c r="AH534">
        <v>99.646853351620052</v>
      </c>
      <c r="AI534">
        <v>99.856176139153263</v>
      </c>
      <c r="AJ534">
        <v>99.941514252029705</v>
      </c>
      <c r="AK534">
        <v>99.976231504582216</v>
      </c>
      <c r="AL534">
        <v>99.990342947963185</v>
      </c>
      <c r="AM534">
        <v>99.996076774678272</v>
      </c>
      <c r="AN534">
        <v>99.99840623614547</v>
      </c>
    </row>
    <row r="535" spans="17:40">
      <c r="Q535">
        <v>0.1630799321309723</v>
      </c>
      <c r="R535">
        <v>6.6236557767888309</v>
      </c>
      <c r="S535">
        <v>39.433467005531533</v>
      </c>
      <c r="T535">
        <v>16.30799321309723</v>
      </c>
      <c r="U535">
        <v>16.454260917608117</v>
      </c>
      <c r="V535">
        <v>16.791065154632491</v>
      </c>
      <c r="W535">
        <v>17.560780652770102</v>
      </c>
      <c r="X535">
        <v>19.28992456972264</v>
      </c>
      <c r="Y535">
        <v>23.029027034028935</v>
      </c>
      <c r="Z535">
        <v>30.487433634288585</v>
      </c>
      <c r="AA535">
        <v>43.228183490226037</v>
      </c>
      <c r="AB535">
        <v>60.146065415150794</v>
      </c>
      <c r="AC535">
        <v>76.420167466241651</v>
      </c>
      <c r="AD535">
        <v>87.881265426120351</v>
      </c>
      <c r="AE535">
        <v>94.298985521089918</v>
      </c>
      <c r="AF535">
        <v>97.439469463428466</v>
      </c>
      <c r="AG535">
        <v>98.874894911738608</v>
      </c>
      <c r="AH535">
        <v>99.510473977740617</v>
      </c>
      <c r="AI535">
        <v>99.787931299655199</v>
      </c>
      <c r="AJ535">
        <v>99.908302311920025</v>
      </c>
      <c r="AK535">
        <v>99.960382654400092</v>
      </c>
      <c r="AL535">
        <v>99.98288964848048</v>
      </c>
      <c r="AM535">
        <v>99.992611331186566</v>
      </c>
      <c r="AN535">
        <v>99.99680960218727</v>
      </c>
    </row>
    <row r="536" spans="17:40">
      <c r="Q536">
        <v>0.19114624659796914</v>
      </c>
      <c r="R536">
        <v>6.1048202449698898</v>
      </c>
      <c r="S536">
        <v>39.474841036272288</v>
      </c>
      <c r="T536">
        <v>19.114624659796913</v>
      </c>
      <c r="U536">
        <v>19.325204866367631</v>
      </c>
      <c r="V536">
        <v>19.777750698794669</v>
      </c>
      <c r="W536">
        <v>20.741120042609889</v>
      </c>
      <c r="X536">
        <v>22.751184611721616</v>
      </c>
      <c r="Y536">
        <v>26.775031648768245</v>
      </c>
      <c r="Z536">
        <v>34.201553567950697</v>
      </c>
      <c r="AA536">
        <v>46.05618653433919</v>
      </c>
      <c r="AB536">
        <v>61.202235787943813</v>
      </c>
      <c r="AC536">
        <v>75.877800411716606</v>
      </c>
      <c r="AD536">
        <v>86.743218070226774</v>
      </c>
      <c r="AE536">
        <v>93.291101449930252</v>
      </c>
      <c r="AF536">
        <v>96.759369022843032</v>
      </c>
      <c r="AG536">
        <v>98.471518635001942</v>
      </c>
      <c r="AH536">
        <v>99.287357196908061</v>
      </c>
      <c r="AI536">
        <v>99.669544909372206</v>
      </c>
      <c r="AJ536">
        <v>99.84715662858801</v>
      </c>
      <c r="AK536">
        <v>99.929389779562314</v>
      </c>
      <c r="AL536">
        <v>99.967397483686199</v>
      </c>
      <c r="AM536">
        <v>99.984950398822065</v>
      </c>
      <c r="AN536">
        <v>99.993053785088108</v>
      </c>
    </row>
    <row r="537" spans="17:40">
      <c r="Q537">
        <v>0.17088343030887396</v>
      </c>
      <c r="R537">
        <v>6.571721692141387</v>
      </c>
      <c r="S537">
        <v>39.669385153643084</v>
      </c>
      <c r="T537">
        <v>17.088343030887394</v>
      </c>
      <c r="U537">
        <v>17.237891399521239</v>
      </c>
      <c r="V537">
        <v>17.578251800674682</v>
      </c>
      <c r="W537">
        <v>18.347046706182603</v>
      </c>
      <c r="X537">
        <v>20.054288240996947</v>
      </c>
      <c r="Y537">
        <v>23.706385871096352</v>
      </c>
      <c r="Z537">
        <v>30.930199407298531</v>
      </c>
      <c r="AA537">
        <v>43.235361406042784</v>
      </c>
      <c r="AB537">
        <v>59.680711215777251</v>
      </c>
      <c r="AC537">
        <v>75.759157257006379</v>
      </c>
      <c r="AD537">
        <v>87.328244750366437</v>
      </c>
      <c r="AE537">
        <v>93.94464755326652</v>
      </c>
      <c r="AF537">
        <v>97.241810398823105</v>
      </c>
      <c r="AG537">
        <v>98.772290531391079</v>
      </c>
      <c r="AH537">
        <v>99.459250078981285</v>
      </c>
      <c r="AI537">
        <v>99.76293833837012</v>
      </c>
      <c r="AJ537">
        <v>99.896287966242355</v>
      </c>
      <c r="AK537">
        <v>99.954668125849878</v>
      </c>
      <c r="AL537">
        <v>99.980193573663485</v>
      </c>
      <c r="AM537">
        <v>99.991347664381394</v>
      </c>
      <c r="AN537">
        <v>99.99622055762562</v>
      </c>
    </row>
    <row r="538" spans="17:40">
      <c r="Q538">
        <v>0.20282848817832305</v>
      </c>
      <c r="R538">
        <v>7.6906656983843131</v>
      </c>
      <c r="S538">
        <v>39.654913752705355</v>
      </c>
      <c r="T538">
        <v>20.282848817832306</v>
      </c>
      <c r="U538">
        <v>20.342483680884211</v>
      </c>
      <c r="V538">
        <v>20.499322726388964</v>
      </c>
      <c r="W538">
        <v>20.909984234277005</v>
      </c>
      <c r="X538">
        <v>21.972887184040353</v>
      </c>
      <c r="Y538">
        <v>24.643598862293565</v>
      </c>
      <c r="Z538">
        <v>30.882451136404242</v>
      </c>
      <c r="AA538">
        <v>43.268756019423904</v>
      </c>
      <c r="AB538">
        <v>61.475302687384605</v>
      </c>
      <c r="AC538">
        <v>79.134456284379851</v>
      </c>
      <c r="AD538">
        <v>90.553580328879903</v>
      </c>
      <c r="AE538">
        <v>96.133647554451841</v>
      </c>
      <c r="AF538">
        <v>98.488397303353509</v>
      </c>
      <c r="AG538">
        <v>99.419979819247615</v>
      </c>
      <c r="AH538">
        <v>99.779060469756203</v>
      </c>
      <c r="AI538">
        <v>99.916076022085122</v>
      </c>
      <c r="AJ538">
        <v>99.968155461680567</v>
      </c>
      <c r="AK538">
        <v>99.98792164704777</v>
      </c>
      <c r="AL538">
        <v>99.995419492023089</v>
      </c>
      <c r="AM538">
        <v>99.998263022380399</v>
      </c>
      <c r="AN538">
        <v>99.999341334086793</v>
      </c>
    </row>
    <row r="539" spans="17:40">
      <c r="Q539">
        <v>0.20611889101271513</v>
      </c>
      <c r="R539">
        <v>6.7047396202661034</v>
      </c>
      <c r="S539">
        <v>40.044959366188031</v>
      </c>
      <c r="T539">
        <v>20.611889101271512</v>
      </c>
      <c r="U539">
        <v>20.739226807670281</v>
      </c>
      <c r="V539">
        <v>21.03179298217341</v>
      </c>
      <c r="W539">
        <v>21.699369951124662</v>
      </c>
      <c r="X539">
        <v>23.199007075208595</v>
      </c>
      <c r="Y539">
        <v>26.452566396071514</v>
      </c>
      <c r="Z539">
        <v>33.007775829881759</v>
      </c>
      <c r="AA539">
        <v>44.444821958160716</v>
      </c>
      <c r="AB539">
        <v>60.156361616869816</v>
      </c>
      <c r="AC539">
        <v>75.899482946834326</v>
      </c>
      <c r="AD539">
        <v>87.399381314724025</v>
      </c>
      <c r="AE539">
        <v>94.005822127991422</v>
      </c>
      <c r="AF539">
        <v>97.28893525934501</v>
      </c>
      <c r="AG539">
        <v>98.803117301671065</v>
      </c>
      <c r="AH539">
        <v>99.477356526295495</v>
      </c>
      <c r="AI539">
        <v>99.772878847402978</v>
      </c>
      <c r="AJ539">
        <v>99.901510130238108</v>
      </c>
      <c r="AK539">
        <v>99.957329616978072</v>
      </c>
      <c r="AL539">
        <v>99.981520573595617</v>
      </c>
      <c r="AM539">
        <v>99.991998425280812</v>
      </c>
      <c r="AN539">
        <v>99.996535584469527</v>
      </c>
    </row>
    <row r="540" spans="17:40">
      <c r="Q540">
        <v>0.15858682080101508</v>
      </c>
      <c r="R540">
        <v>5.7612300366906224</v>
      </c>
      <c r="S540">
        <v>38.696588432823511</v>
      </c>
      <c r="T540">
        <v>15.858682080101508</v>
      </c>
      <c r="U540">
        <v>16.15125633001643</v>
      </c>
      <c r="V540">
        <v>16.760581667775238</v>
      </c>
      <c r="W540">
        <v>18.014823908268639</v>
      </c>
      <c r="X540">
        <v>20.535510745517726</v>
      </c>
      <c r="Y540">
        <v>25.366235768363175</v>
      </c>
      <c r="Z540">
        <v>33.833978476949589</v>
      </c>
      <c r="AA540">
        <v>46.590783679881994</v>
      </c>
      <c r="AB540">
        <v>62.010184488723333</v>
      </c>
      <c r="AC540">
        <v>76.371225052348962</v>
      </c>
      <c r="AD540">
        <v>86.842311377454294</v>
      </c>
      <c r="AE540">
        <v>93.192840196911035</v>
      </c>
      <c r="AF540">
        <v>96.623550145227739</v>
      </c>
      <c r="AG540">
        <v>98.361734336589095</v>
      </c>
      <c r="AH540">
        <v>99.213789527854928</v>
      </c>
      <c r="AI540">
        <v>99.62470368718968</v>
      </c>
      <c r="AJ540">
        <v>99.821311828622299</v>
      </c>
      <c r="AK540">
        <v>99.915026144077771</v>
      </c>
      <c r="AL540">
        <v>99.959614868339457</v>
      </c>
      <c r="AM540">
        <v>99.98081166941013</v>
      </c>
      <c r="AN540">
        <v>99.990884182648614</v>
      </c>
    </row>
    <row r="541" spans="17:40">
      <c r="Q541">
        <v>0.16263118004317764</v>
      </c>
      <c r="R541">
        <v>6.1414683667426742</v>
      </c>
      <c r="S541">
        <v>39.089541066111401</v>
      </c>
      <c r="T541">
        <v>16.263118004317764</v>
      </c>
      <c r="U541">
        <v>16.478101392961733</v>
      </c>
      <c r="V541">
        <v>16.945853348097142</v>
      </c>
      <c r="W541">
        <v>17.95380538945329</v>
      </c>
      <c r="X541">
        <v>20.08141768851187</v>
      </c>
      <c r="Y541">
        <v>24.382919663548552</v>
      </c>
      <c r="Z541">
        <v>32.368188599535316</v>
      </c>
      <c r="AA541">
        <v>45.088532800465686</v>
      </c>
      <c r="AB541">
        <v>61.126979458345197</v>
      </c>
      <c r="AC541">
        <v>76.307279590738887</v>
      </c>
      <c r="AD541">
        <v>87.238924566307503</v>
      </c>
      <c r="AE541">
        <v>93.657930365276783</v>
      </c>
      <c r="AF541">
        <v>96.984898354950928</v>
      </c>
      <c r="AG541">
        <v>98.598121015839979</v>
      </c>
      <c r="AH541">
        <v>99.35507360637294</v>
      </c>
      <c r="AI541">
        <v>99.70476766305724</v>
      </c>
      <c r="AJ541">
        <v>99.865156525533692</v>
      </c>
      <c r="AK541">
        <v>99.938476129072654</v>
      </c>
      <c r="AL541">
        <v>99.971942383941951</v>
      </c>
      <c r="AM541">
        <v>99.987207258802982</v>
      </c>
      <c r="AN541">
        <v>99.99416778577519</v>
      </c>
    </row>
    <row r="542" spans="17:40">
      <c r="Q542">
        <v>0.17283704162865435</v>
      </c>
      <c r="R542">
        <v>5.9907100320900843</v>
      </c>
      <c r="S542">
        <v>38.558357004377314</v>
      </c>
      <c r="T542">
        <v>17.283704162865433</v>
      </c>
      <c r="U542">
        <v>17.52667419883408</v>
      </c>
      <c r="V542">
        <v>18.050136972515691</v>
      </c>
      <c r="W542">
        <v>19.165826168896714</v>
      </c>
      <c r="X542">
        <v>21.490141881108364</v>
      </c>
      <c r="Y542">
        <v>26.110331120560399</v>
      </c>
      <c r="Z542">
        <v>34.493289209935661</v>
      </c>
      <c r="AA542">
        <v>47.456402312225343</v>
      </c>
      <c r="AB542">
        <v>63.264647375579742</v>
      </c>
      <c r="AC542">
        <v>77.793269045873188</v>
      </c>
      <c r="AD542">
        <v>88.061122068260374</v>
      </c>
      <c r="AE542">
        <v>94.046855462381558</v>
      </c>
      <c r="AF542">
        <v>97.151958789471621</v>
      </c>
      <c r="AG542">
        <v>98.665548805202434</v>
      </c>
      <c r="AH542">
        <v>99.380960684406375</v>
      </c>
      <c r="AI542">
        <v>99.714177105369259</v>
      </c>
      <c r="AJ542">
        <v>99.868316795162698</v>
      </c>
      <c r="AK542">
        <v>99.939392393968262</v>
      </c>
      <c r="AL542">
        <v>99.972118079542042</v>
      </c>
      <c r="AM542">
        <v>99.987175937231626</v>
      </c>
      <c r="AN542">
        <v>99.994102255095257</v>
      </c>
    </row>
    <row r="543" spans="17:40">
      <c r="Q543">
        <v>0.20373114317446842</v>
      </c>
      <c r="R543">
        <v>7.2589269978879534</v>
      </c>
      <c r="S543">
        <v>40.056401110322327</v>
      </c>
      <c r="T543">
        <v>20.373114317446841</v>
      </c>
      <c r="U543">
        <v>20.455734068500959</v>
      </c>
      <c r="V543">
        <v>20.659451636690711</v>
      </c>
      <c r="W543">
        <v>21.159118112363913</v>
      </c>
      <c r="X543">
        <v>22.368962566289198</v>
      </c>
      <c r="Y543">
        <v>25.209078588145463</v>
      </c>
      <c r="Z543">
        <v>31.418049929369353</v>
      </c>
      <c r="AA543">
        <v>43.106179189312073</v>
      </c>
      <c r="AB543">
        <v>59.982950738649144</v>
      </c>
      <c r="AC543">
        <v>76.922956943360532</v>
      </c>
      <c r="AD543">
        <v>88.729474307847383</v>
      </c>
      <c r="AE543">
        <v>95.026355655810633</v>
      </c>
      <c r="AF543">
        <v>97.912496950946377</v>
      </c>
      <c r="AG543">
        <v>99.143058302995087</v>
      </c>
      <c r="AH543">
        <v>99.651474722591971</v>
      </c>
      <c r="AI543">
        <v>99.858792238172583</v>
      </c>
      <c r="AJ543">
        <v>99.942877356935568</v>
      </c>
      <c r="AK543">
        <v>99.976906767740118</v>
      </c>
      <c r="AL543">
        <v>99.990666369613805</v>
      </c>
      <c r="AM543">
        <v>99.996227999166905</v>
      </c>
      <c r="AN543">
        <v>99.998475684389575</v>
      </c>
    </row>
    <row r="544" spans="17:40">
      <c r="Q544">
        <v>0.18173395059748668</v>
      </c>
      <c r="R544">
        <v>6.0263654502439197</v>
      </c>
      <c r="S544">
        <v>39.731413287254142</v>
      </c>
      <c r="T544">
        <v>18.173395059748668</v>
      </c>
      <c r="U544">
        <v>18.397508311746748</v>
      </c>
      <c r="V544">
        <v>18.871868469312123</v>
      </c>
      <c r="W544">
        <v>19.866319948470569</v>
      </c>
      <c r="X544">
        <v>21.909809090473733</v>
      </c>
      <c r="Y544">
        <v>25.941576194593551</v>
      </c>
      <c r="Z544">
        <v>33.293954935570795</v>
      </c>
      <c r="AA544">
        <v>44.959377355932681</v>
      </c>
      <c r="AB544">
        <v>59.921932783044227</v>
      </c>
      <c r="AC544">
        <v>74.639670337567594</v>
      </c>
      <c r="AD544">
        <v>85.784308905044341</v>
      </c>
      <c r="AE544">
        <v>92.66535051090645</v>
      </c>
      <c r="AF544">
        <v>96.392835401639175</v>
      </c>
      <c r="AG544">
        <v>98.26988391369413</v>
      </c>
      <c r="AH544">
        <v>99.180387673953803</v>
      </c>
      <c r="AI544">
        <v>99.614026289945357</v>
      </c>
      <c r="AJ544">
        <v>99.818748465093748</v>
      </c>
      <c r="AK544">
        <v>99.914998144791809</v>
      </c>
      <c r="AL544">
        <v>99.960161407645458</v>
      </c>
      <c r="AM544">
        <v>99.981333951049194</v>
      </c>
      <c r="AN544">
        <v>99.991255374518857</v>
      </c>
    </row>
    <row r="545" spans="17:40">
      <c r="Q545">
        <v>0.17918698014476339</v>
      </c>
      <c r="R545">
        <v>6.0742478858191991</v>
      </c>
      <c r="S545">
        <v>39.979746417185012</v>
      </c>
      <c r="T545">
        <v>17.918698014476337</v>
      </c>
      <c r="U545">
        <v>18.133515321514366</v>
      </c>
      <c r="V545">
        <v>18.588950922080276</v>
      </c>
      <c r="W545">
        <v>19.545679610908774</v>
      </c>
      <c r="X545">
        <v>21.517187844346346</v>
      </c>
      <c r="Y545">
        <v>25.42352452904748</v>
      </c>
      <c r="Z545">
        <v>32.594959776368086</v>
      </c>
      <c r="AA545">
        <v>44.087844603943338</v>
      </c>
      <c r="AB545">
        <v>59.022639332030991</v>
      </c>
      <c r="AC545">
        <v>73.915849404430858</v>
      </c>
      <c r="AD545">
        <v>85.320384804431697</v>
      </c>
      <c r="AE545">
        <v>92.412013944954396</v>
      </c>
      <c r="AF545">
        <v>96.266935004774069</v>
      </c>
      <c r="AG545">
        <v>98.210371696355963</v>
      </c>
      <c r="AH545">
        <v>99.15296545766455</v>
      </c>
      <c r="AI545">
        <v>99.601554781765728</v>
      </c>
      <c r="AJ545">
        <v>99.813116563745282</v>
      </c>
      <c r="AK545">
        <v>99.912465845484647</v>
      </c>
      <c r="AL545">
        <v>99.959026324389413</v>
      </c>
      <c r="AM545">
        <v>99.98082649756337</v>
      </c>
      <c r="AN545">
        <v>99.991029085310174</v>
      </c>
    </row>
    <row r="546" spans="17:40">
      <c r="Q546">
        <v>0.16176655532430714</v>
      </c>
      <c r="R546">
        <v>5.8127731416109558</v>
      </c>
      <c r="S546">
        <v>39.159477406100514</v>
      </c>
      <c r="T546">
        <v>16.176655532430715</v>
      </c>
      <c r="U546">
        <v>16.452321595932357</v>
      </c>
      <c r="V546">
        <v>17.025504194136737</v>
      </c>
      <c r="W546">
        <v>18.204247976331914</v>
      </c>
      <c r="X546">
        <v>20.574342497285716</v>
      </c>
      <c r="Y546">
        <v>25.131203914911964</v>
      </c>
      <c r="Z546">
        <v>33.183484184072142</v>
      </c>
      <c r="AA546">
        <v>45.496685998302631</v>
      </c>
      <c r="AB546">
        <v>60.706854455261727</v>
      </c>
      <c r="AC546">
        <v>75.228028711501437</v>
      </c>
      <c r="AD546">
        <v>86.053968913959253</v>
      </c>
      <c r="AE546">
        <v>92.728807382815049</v>
      </c>
      <c r="AF546">
        <v>96.37411512050879</v>
      </c>
      <c r="AG546">
        <v>98.233923321463578</v>
      </c>
      <c r="AH546">
        <v>99.149869342135219</v>
      </c>
      <c r="AI546">
        <v>99.593123582218723</v>
      </c>
      <c r="AJ546">
        <v>99.805806349186653</v>
      </c>
      <c r="AK546">
        <v>99.907438400145182</v>
      </c>
      <c r="AL546">
        <v>99.955908855004481</v>
      </c>
      <c r="AM546">
        <v>99.979003801682182</v>
      </c>
      <c r="AN546">
        <v>99.990003051867376</v>
      </c>
    </row>
    <row r="547" spans="17:40">
      <c r="Q547">
        <v>0.1741281909634439</v>
      </c>
      <c r="R547">
        <v>6.0323881087219666</v>
      </c>
      <c r="S547">
        <v>39.627608549326929</v>
      </c>
      <c r="T547">
        <v>17.412819096344389</v>
      </c>
      <c r="U547">
        <v>17.638817791116644</v>
      </c>
      <c r="V547">
        <v>18.118480220898654</v>
      </c>
      <c r="W547">
        <v>19.126744946698125</v>
      </c>
      <c r="X547">
        <v>21.203811480881306</v>
      </c>
      <c r="Y547">
        <v>25.310229250931947</v>
      </c>
      <c r="Z547">
        <v>32.806444696638344</v>
      </c>
      <c r="AA547">
        <v>44.689881063151908</v>
      </c>
      <c r="AB547">
        <v>59.879256476491094</v>
      </c>
      <c r="AC547">
        <v>74.733206830859004</v>
      </c>
      <c r="AD547">
        <v>85.904594006904645</v>
      </c>
      <c r="AE547">
        <v>92.758531532634223</v>
      </c>
      <c r="AF547">
        <v>96.451867855278181</v>
      </c>
      <c r="AG547">
        <v>98.303801470307562</v>
      </c>
      <c r="AH547">
        <v>99.198898087979188</v>
      </c>
      <c r="AI547">
        <v>99.623836690563721</v>
      </c>
      <c r="AJ547">
        <v>99.823854030334658</v>
      </c>
      <c r="AK547">
        <v>99.917622450812488</v>
      </c>
      <c r="AL547">
        <v>99.961498053495419</v>
      </c>
      <c r="AM547">
        <v>99.982009890433915</v>
      </c>
      <c r="AN547">
        <v>99.991595196167154</v>
      </c>
    </row>
    <row r="548" spans="17:40">
      <c r="Q548">
        <v>0.17697912455752765</v>
      </c>
      <c r="R548">
        <v>6.5344959907837969</v>
      </c>
      <c r="S548">
        <v>38.605124623197518</v>
      </c>
      <c r="T548">
        <v>17.697912455752764</v>
      </c>
      <c r="U548">
        <v>17.856952157280325</v>
      </c>
      <c r="V548">
        <v>18.225308260499691</v>
      </c>
      <c r="W548">
        <v>19.071276388493487</v>
      </c>
      <c r="X548">
        <v>20.976926890842854</v>
      </c>
      <c r="Y548">
        <v>25.08881674941636</v>
      </c>
      <c r="Z548">
        <v>33.192243309591674</v>
      </c>
      <c r="AA548">
        <v>46.645992876408961</v>
      </c>
      <c r="AB548">
        <v>63.690674270800088</v>
      </c>
      <c r="AC548">
        <v>79.188678128191185</v>
      </c>
      <c r="AD548">
        <v>89.568124977253404</v>
      </c>
      <c r="AE548">
        <v>95.176225525413827</v>
      </c>
      <c r="AF548">
        <v>97.85911013902647</v>
      </c>
      <c r="AG548">
        <v>99.067755734303077</v>
      </c>
      <c r="AH548">
        <v>99.597478155640104</v>
      </c>
      <c r="AI548">
        <v>99.826839839388356</v>
      </c>
      <c r="AJ548">
        <v>99.925627045390598</v>
      </c>
      <c r="AK548">
        <v>99.968078403107285</v>
      </c>
      <c r="AL548">
        <v>99.986302969891042</v>
      </c>
      <c r="AM548">
        <v>99.994123572667931</v>
      </c>
      <c r="AN548">
        <v>99.99747897705852</v>
      </c>
    </row>
    <row r="549" spans="17:40">
      <c r="Q549">
        <v>0.18909508123777896</v>
      </c>
      <c r="R549">
        <v>7.3791726819141701</v>
      </c>
      <c r="S549">
        <v>39.648829319018006</v>
      </c>
      <c r="T549">
        <v>18.909508123777897</v>
      </c>
      <c r="U549">
        <v>18.987216230127427</v>
      </c>
      <c r="V549">
        <v>19.183613577246646</v>
      </c>
      <c r="W549">
        <v>19.677423136214763</v>
      </c>
      <c r="X549">
        <v>20.903053693361517</v>
      </c>
      <c r="Y549">
        <v>23.849734978072075</v>
      </c>
      <c r="Z549">
        <v>30.422969610707</v>
      </c>
      <c r="AA549">
        <v>42.918221370688975</v>
      </c>
      <c r="AB549">
        <v>60.780051069020992</v>
      </c>
      <c r="AC549">
        <v>78.13264716406421</v>
      </c>
      <c r="AD549">
        <v>89.69498758622548</v>
      </c>
      <c r="AE549">
        <v>95.597800727025145</v>
      </c>
      <c r="AF549">
        <v>98.205099237430133</v>
      </c>
      <c r="AG549">
        <v>99.282604604416164</v>
      </c>
      <c r="AH549">
        <v>99.715586210530489</v>
      </c>
      <c r="AI549">
        <v>99.887608406777588</v>
      </c>
      <c r="AJ549">
        <v>99.955643371630785</v>
      </c>
      <c r="AK549">
        <v>99.982503042150867</v>
      </c>
      <c r="AL549">
        <v>99.993099517295718</v>
      </c>
      <c r="AM549">
        <v>99.997278790092082</v>
      </c>
      <c r="AN549">
        <v>99.998926922554304</v>
      </c>
    </row>
    <row r="550" spans="17:40">
      <c r="Q550">
        <v>0.18291889106141512</v>
      </c>
      <c r="R550">
        <v>6.822981094924006</v>
      </c>
      <c r="S550">
        <v>39.901941418515612</v>
      </c>
      <c r="T550">
        <v>18.291889106141511</v>
      </c>
      <c r="U550">
        <v>18.412023682258134</v>
      </c>
      <c r="V550">
        <v>18.693109111637362</v>
      </c>
      <c r="W550">
        <v>19.346455894954033</v>
      </c>
      <c r="X550">
        <v>20.842067999322154</v>
      </c>
      <c r="Y550">
        <v>24.149289605646711</v>
      </c>
      <c r="Z550">
        <v>30.934141899456463</v>
      </c>
      <c r="AA550">
        <v>42.936059293697603</v>
      </c>
      <c r="AB550">
        <v>59.488814766976091</v>
      </c>
      <c r="AC550">
        <v>75.915598217158262</v>
      </c>
      <c r="AD550">
        <v>87.670668648757896</v>
      </c>
      <c r="AE550">
        <v>94.259067912829849</v>
      </c>
      <c r="AF550">
        <v>97.45577886920718</v>
      </c>
      <c r="AG550">
        <v>98.898257217336976</v>
      </c>
      <c r="AH550">
        <v>99.527777205003403</v>
      </c>
      <c r="AI550">
        <v>99.798496718612427</v>
      </c>
      <c r="AJ550">
        <v>99.914179847250111</v>
      </c>
      <c r="AK550">
        <v>99.963478963116032</v>
      </c>
      <c r="AL550">
        <v>99.984463742069579</v>
      </c>
      <c r="AM550">
        <v>99.993391761590416</v>
      </c>
      <c r="AN550">
        <v>99.99718940843438</v>
      </c>
    </row>
    <row r="551" spans="17:40">
      <c r="Q551">
        <v>0.18166648430291119</v>
      </c>
      <c r="R551">
        <v>7.1937209367694521</v>
      </c>
      <c r="S551">
        <v>39.41283263722088</v>
      </c>
      <c r="T551">
        <v>18.166648430291119</v>
      </c>
      <c r="U551">
        <v>18.258270856911981</v>
      </c>
      <c r="V551">
        <v>18.485596249726154</v>
      </c>
      <c r="W551">
        <v>19.046363490557098</v>
      </c>
      <c r="X551">
        <v>20.410155302408842</v>
      </c>
      <c r="Y551">
        <v>23.615389213703484</v>
      </c>
      <c r="Z551">
        <v>30.57900860263867</v>
      </c>
      <c r="AA551">
        <v>43.425680615711727</v>
      </c>
      <c r="AB551">
        <v>61.275330090155101</v>
      </c>
      <c r="AC551">
        <v>78.31611494143759</v>
      </c>
      <c r="AD551">
        <v>89.655051736617608</v>
      </c>
      <c r="AE551">
        <v>95.507077959780716</v>
      </c>
      <c r="AF551">
        <v>98.134965945465041</v>
      </c>
      <c r="AG551">
        <v>99.240889499752882</v>
      </c>
      <c r="AH551">
        <v>99.693536329564495</v>
      </c>
      <c r="AI551">
        <v>99.876686487155425</v>
      </c>
      <c r="AJ551">
        <v>99.950448123746511</v>
      </c>
      <c r="AK551">
        <v>99.980098983120797</v>
      </c>
      <c r="AL551">
        <v>99.992009088952244</v>
      </c>
      <c r="AM551">
        <v>99.996791666413898</v>
      </c>
      <c r="AN551">
        <v>99.998711905996487</v>
      </c>
    </row>
    <row r="552" spans="17:40">
      <c r="Q552">
        <v>0.18594265057682222</v>
      </c>
      <c r="R552">
        <v>6.1568331638884475</v>
      </c>
      <c r="S552">
        <v>39.501725364846457</v>
      </c>
      <c r="T552">
        <v>18.594265057682222</v>
      </c>
      <c r="U552">
        <v>18.797726614995785</v>
      </c>
      <c r="V552">
        <v>19.237760969531216</v>
      </c>
      <c r="W552">
        <v>20.180686200142606</v>
      </c>
      <c r="X552">
        <v>22.161813958896538</v>
      </c>
      <c r="Y552">
        <v>26.157241649251667</v>
      </c>
      <c r="Z552">
        <v>33.588536456149974</v>
      </c>
      <c r="AA552">
        <v>45.536931124890344</v>
      </c>
      <c r="AB552">
        <v>60.880101264474952</v>
      </c>
      <c r="AC552">
        <v>75.764171974555055</v>
      </c>
      <c r="AD552">
        <v>86.752184482275268</v>
      </c>
      <c r="AE552">
        <v>93.337292486068222</v>
      </c>
      <c r="AF552">
        <v>96.802311631298394</v>
      </c>
      <c r="AG552">
        <v>98.501355119599353</v>
      </c>
      <c r="AH552">
        <v>99.305634867621706</v>
      </c>
      <c r="AI552">
        <v>99.680005504091014</v>
      </c>
      <c r="AJ552">
        <v>99.852899313529406</v>
      </c>
      <c r="AK552">
        <v>99.932455822994257</v>
      </c>
      <c r="AL552">
        <v>99.969002139497789</v>
      </c>
      <c r="AM552">
        <v>99.985777688710513</v>
      </c>
      <c r="AN552">
        <v>99.993475303822564</v>
      </c>
    </row>
    <row r="553" spans="17:40">
      <c r="Q553">
        <v>0.15060870791544864</v>
      </c>
      <c r="R553">
        <v>5.8307960301253612</v>
      </c>
      <c r="S553">
        <v>38.862238947238318</v>
      </c>
      <c r="T553">
        <v>15.060870791544865</v>
      </c>
      <c r="U553">
        <v>15.339408122499416</v>
      </c>
      <c r="V553">
        <v>15.923194903417807</v>
      </c>
      <c r="W553">
        <v>17.133114261281655</v>
      </c>
      <c r="X553">
        <v>19.583463792031385</v>
      </c>
      <c r="Y553">
        <v>24.321742433330385</v>
      </c>
      <c r="Z553">
        <v>32.716123663313347</v>
      </c>
      <c r="AA553">
        <v>45.513213307554722</v>
      </c>
      <c r="AB553">
        <v>61.156320505612335</v>
      </c>
      <c r="AC553">
        <v>75.842025386944073</v>
      </c>
      <c r="AD553">
        <v>86.582843622052081</v>
      </c>
      <c r="AE553">
        <v>93.088966766557434</v>
      </c>
      <c r="AF553">
        <v>96.590089076324219</v>
      </c>
      <c r="AG553">
        <v>98.354823289495542</v>
      </c>
      <c r="AH553">
        <v>99.215019562255677</v>
      </c>
      <c r="AI553">
        <v>99.627459605964859</v>
      </c>
      <c r="AJ553">
        <v>99.823650463170097</v>
      </c>
      <c r="AK553">
        <v>99.916622942280299</v>
      </c>
      <c r="AL553">
        <v>99.96060251655436</v>
      </c>
      <c r="AM553">
        <v>99.981388900340548</v>
      </c>
      <c r="AN553">
        <v>99.991209376980962</v>
      </c>
    </row>
    <row r="554" spans="17:40">
      <c r="Q554">
        <v>0.17839371056996764</v>
      </c>
      <c r="R554">
        <v>6.3533401225605699</v>
      </c>
      <c r="S554">
        <v>39.059305005079466</v>
      </c>
      <c r="T554">
        <v>17.839371056996765</v>
      </c>
      <c r="U554">
        <v>18.01884704436609</v>
      </c>
      <c r="V554">
        <v>18.420759416346094</v>
      </c>
      <c r="W554">
        <v>19.312894483737452</v>
      </c>
      <c r="X554">
        <v>21.255044685384817</v>
      </c>
      <c r="Y554">
        <v>25.309682836682857</v>
      </c>
      <c r="Z554">
        <v>33.080892443529876</v>
      </c>
      <c r="AA554">
        <v>45.799432784048122</v>
      </c>
      <c r="AB554">
        <v>62.061517202083429</v>
      </c>
      <c r="AC554">
        <v>77.372815522681478</v>
      </c>
      <c r="AD554">
        <v>88.154603439580328</v>
      </c>
      <c r="AE554">
        <v>94.29042805821058</v>
      </c>
      <c r="AF554">
        <v>97.36672635958999</v>
      </c>
      <c r="AG554">
        <v>98.811249839806621</v>
      </c>
      <c r="AH554">
        <v>99.468642296165825</v>
      </c>
      <c r="AI554">
        <v>99.763548927072904</v>
      </c>
      <c r="AJ554">
        <v>99.894990838731061</v>
      </c>
      <c r="AK554">
        <v>99.953406364894633</v>
      </c>
      <c r="AL554">
        <v>99.979334099116116</v>
      </c>
      <c r="AM554">
        <v>99.990835560215842</v>
      </c>
      <c r="AN554">
        <v>99.995936280544271</v>
      </c>
    </row>
    <row r="555" spans="17:40">
      <c r="Q555">
        <v>0.20725034448184784</v>
      </c>
      <c r="R555">
        <v>7.3513393926396766</v>
      </c>
      <c r="S555">
        <v>40.196568601801289</v>
      </c>
      <c r="T555">
        <v>20.725034448184783</v>
      </c>
      <c r="U555">
        <v>20.801083000305688</v>
      </c>
      <c r="V555">
        <v>20.990214974801809</v>
      </c>
      <c r="W555">
        <v>21.458246915806161</v>
      </c>
      <c r="X555">
        <v>22.602314744215331</v>
      </c>
      <c r="Y555">
        <v>25.316895305904215</v>
      </c>
      <c r="Z555">
        <v>31.327100957524944</v>
      </c>
      <c r="AA555">
        <v>42.81142486776681</v>
      </c>
      <c r="AB555">
        <v>59.649656404260455</v>
      </c>
      <c r="AC555">
        <v>76.739439821149432</v>
      </c>
      <c r="AD555">
        <v>88.691242324525959</v>
      </c>
      <c r="AE555">
        <v>95.044714346940822</v>
      </c>
      <c r="AF555">
        <v>97.936954132134176</v>
      </c>
      <c r="AG555">
        <v>99.160150585434351</v>
      </c>
      <c r="AH555">
        <v>99.661283473261051</v>
      </c>
      <c r="AI555">
        <v>99.863911983959596</v>
      </c>
      <c r="AJ555">
        <v>99.945406944611591</v>
      </c>
      <c r="AK555">
        <v>99.978112943541703</v>
      </c>
      <c r="AL555">
        <v>99.991227366565099</v>
      </c>
      <c r="AM555">
        <v>99.996484156165351</v>
      </c>
      <c r="AN555">
        <v>99.998590996982927</v>
      </c>
    </row>
    <row r="556" spans="17:40">
      <c r="Q556">
        <v>0.18815233997063222</v>
      </c>
      <c r="R556">
        <v>6.0447806446604284</v>
      </c>
      <c r="S556">
        <v>38.844607339029224</v>
      </c>
      <c r="T556">
        <v>18.815233997063221</v>
      </c>
      <c r="U556">
        <v>19.04167418442805</v>
      </c>
      <c r="V556">
        <v>19.530352936571617</v>
      </c>
      <c r="W556">
        <v>20.574197767900245</v>
      </c>
      <c r="X556">
        <v>22.755832030221423</v>
      </c>
      <c r="Y556">
        <v>27.11469018999848</v>
      </c>
      <c r="Z556">
        <v>35.08972984946341</v>
      </c>
      <c r="AA556">
        <v>47.578384247940129</v>
      </c>
      <c r="AB556">
        <v>63.054856815339811</v>
      </c>
      <c r="AC556">
        <v>77.510831424536661</v>
      </c>
      <c r="AD556">
        <v>87.856342242416844</v>
      </c>
      <c r="AE556">
        <v>93.933001079489259</v>
      </c>
      <c r="AF556">
        <v>97.096436806671306</v>
      </c>
      <c r="AG556">
        <v>98.640186431736581</v>
      </c>
      <c r="AH556">
        <v>99.369755991755568</v>
      </c>
      <c r="AI556">
        <v>99.709317559641946</v>
      </c>
      <c r="AJ556">
        <v>99.86623391604148</v>
      </c>
      <c r="AK556">
        <v>99.93850783458025</v>
      </c>
      <c r="AL556">
        <v>99.971745679365199</v>
      </c>
      <c r="AM556">
        <v>99.98702061810134</v>
      </c>
      <c r="AN556">
        <v>99.994038177125773</v>
      </c>
    </row>
    <row r="557" spans="17:40">
      <c r="Q557">
        <v>0.16961745865179295</v>
      </c>
      <c r="R557">
        <v>6.1173247383727505</v>
      </c>
      <c r="S557">
        <v>39.173269738517206</v>
      </c>
      <c r="T557">
        <v>16.961745865179296</v>
      </c>
      <c r="U557">
        <v>17.178241943444743</v>
      </c>
      <c r="V557">
        <v>17.64700121078366</v>
      </c>
      <c r="W557">
        <v>18.652195202824092</v>
      </c>
      <c r="X557">
        <v>20.763705710536478</v>
      </c>
      <c r="Y557">
        <v>25.01314077897031</v>
      </c>
      <c r="Z557">
        <v>32.872807806799173</v>
      </c>
      <c r="AA557">
        <v>45.373193677526594</v>
      </c>
      <c r="AB557">
        <v>61.162804436401451</v>
      </c>
      <c r="AC557">
        <v>76.188848032731201</v>
      </c>
      <c r="AD557">
        <v>87.092031284017551</v>
      </c>
      <c r="AE557">
        <v>93.545061049566584</v>
      </c>
      <c r="AF557">
        <v>96.913655724928077</v>
      </c>
      <c r="AG557">
        <v>98.557341474416432</v>
      </c>
      <c r="AH557">
        <v>99.332940800801268</v>
      </c>
      <c r="AI557">
        <v>99.693128568782925</v>
      </c>
      <c r="AJ557">
        <v>99.859159809043433</v>
      </c>
      <c r="AK557">
        <v>99.935430638525062</v>
      </c>
      <c r="AL557">
        <v>99.970412346610459</v>
      </c>
      <c r="AM557">
        <v>99.9864451228284</v>
      </c>
      <c r="AN557">
        <v>99.993790804988024</v>
      </c>
    </row>
    <row r="558" spans="17:40">
      <c r="Q558">
        <v>0.17445780177767864</v>
      </c>
      <c r="R558">
        <v>6.0573153525729211</v>
      </c>
      <c r="S558">
        <v>39.1765288284886</v>
      </c>
      <c r="T558">
        <v>17.445780177767865</v>
      </c>
      <c r="U558">
        <v>17.671084415736217</v>
      </c>
      <c r="V558">
        <v>18.154996509791342</v>
      </c>
      <c r="W558">
        <v>19.184090793276411</v>
      </c>
      <c r="X558">
        <v>21.327140052038974</v>
      </c>
      <c r="Y558">
        <v>25.60124498010617</v>
      </c>
      <c r="Z558">
        <v>33.435652237729919</v>
      </c>
      <c r="AA558">
        <v>45.800296075151394</v>
      </c>
      <c r="AB558">
        <v>61.352847660797408</v>
      </c>
      <c r="AC558">
        <v>76.168069972707215</v>
      </c>
      <c r="AD558">
        <v>86.980580123388449</v>
      </c>
      <c r="AE558">
        <v>93.434168543524038</v>
      </c>
      <c r="AF558">
        <v>96.834027840716971</v>
      </c>
      <c r="AG558">
        <v>98.507883796206002</v>
      </c>
      <c r="AH558">
        <v>99.304502744435624</v>
      </c>
      <c r="AI558">
        <v>99.677506487264651</v>
      </c>
      <c r="AJ558">
        <v>99.850827415179694</v>
      </c>
      <c r="AK558">
        <v>99.931076626257209</v>
      </c>
      <c r="AL558">
        <v>99.968171431066239</v>
      </c>
      <c r="AM558">
        <v>99.985305228372482</v>
      </c>
      <c r="AN558">
        <v>99.993216401335928</v>
      </c>
    </row>
    <row r="559" spans="17:40">
      <c r="Q559">
        <v>0.17770220591756378</v>
      </c>
      <c r="R559">
        <v>6.7712985839056383</v>
      </c>
      <c r="S559">
        <v>39.044215446084472</v>
      </c>
      <c r="T559">
        <v>17.770220591756377</v>
      </c>
      <c r="U559">
        <v>17.900239085183824</v>
      </c>
      <c r="V559">
        <v>18.208045227693223</v>
      </c>
      <c r="W559">
        <v>18.931445238710022</v>
      </c>
      <c r="X559">
        <v>20.602781749685967</v>
      </c>
      <c r="Y559">
        <v>24.316454486114843</v>
      </c>
      <c r="Z559">
        <v>31.897861025509481</v>
      </c>
      <c r="AA559">
        <v>45.008761185376386</v>
      </c>
      <c r="AB559">
        <v>62.288474934798707</v>
      </c>
      <c r="AC559">
        <v>78.424458338180898</v>
      </c>
      <c r="AD559">
        <v>89.310492955009479</v>
      </c>
      <c r="AE559">
        <v>95.143070328226358</v>
      </c>
      <c r="AF559">
        <v>97.887055090113066</v>
      </c>
      <c r="AG559">
        <v>99.098824454815357</v>
      </c>
      <c r="AH559">
        <v>99.618948109633777</v>
      </c>
      <c r="AI559">
        <v>99.839468373621472</v>
      </c>
      <c r="AJ559">
        <v>99.932475520216002</v>
      </c>
      <c r="AK559">
        <v>99.971615767342243</v>
      </c>
      <c r="AL559">
        <v>99.988071844244303</v>
      </c>
      <c r="AM559">
        <v>99.994987907241537</v>
      </c>
      <c r="AN559">
        <v>99.997894070921561</v>
      </c>
    </row>
    <row r="560" spans="17:40">
      <c r="Q560">
        <v>0.16883806409137414</v>
      </c>
      <c r="R560">
        <v>5.7234122050348262</v>
      </c>
      <c r="S560">
        <v>38.699616453395528</v>
      </c>
      <c r="T560">
        <v>16.883806409137414</v>
      </c>
      <c r="U560">
        <v>17.181141609224383</v>
      </c>
      <c r="V560">
        <v>17.79715992271921</v>
      </c>
      <c r="W560">
        <v>19.058355754250563</v>
      </c>
      <c r="X560">
        <v>21.578789954083678</v>
      </c>
      <c r="Y560">
        <v>26.380981565741234</v>
      </c>
      <c r="Z560">
        <v>34.750991660202523</v>
      </c>
      <c r="AA560">
        <v>47.301943857115639</v>
      </c>
      <c r="AB560">
        <v>62.437623869213766</v>
      </c>
      <c r="AC560">
        <v>76.547893649772575</v>
      </c>
      <c r="AD560">
        <v>86.875652671039674</v>
      </c>
      <c r="AE560">
        <v>93.173321447048181</v>
      </c>
      <c r="AF560">
        <v>96.595495653508067</v>
      </c>
      <c r="AG560">
        <v>98.339363087700235</v>
      </c>
      <c r="AH560">
        <v>99.198926632805794</v>
      </c>
      <c r="AI560">
        <v>99.615663099517704</v>
      </c>
      <c r="AJ560">
        <v>99.81608661387402</v>
      </c>
      <c r="AK560">
        <v>99.912104205270552</v>
      </c>
      <c r="AL560">
        <v>99.958018177926533</v>
      </c>
      <c r="AM560">
        <v>99.979953920550813</v>
      </c>
      <c r="AN560">
        <v>99.990429428040599</v>
      </c>
    </row>
    <row r="561" spans="17:40">
      <c r="Q561">
        <v>0.17920490187627117</v>
      </c>
      <c r="R561">
        <v>6.0761398959079456</v>
      </c>
      <c r="S561">
        <v>39.156569912943553</v>
      </c>
      <c r="T561">
        <v>17.920490187627117</v>
      </c>
      <c r="U561">
        <v>18.141463904018867</v>
      </c>
      <c r="V561">
        <v>18.617452382274745</v>
      </c>
      <c r="W561">
        <v>19.632698059220395</v>
      </c>
      <c r="X561">
        <v>21.753328702925774</v>
      </c>
      <c r="Y561">
        <v>25.995637334571054</v>
      </c>
      <c r="Z561">
        <v>33.793833005141849</v>
      </c>
      <c r="AA561">
        <v>46.126830102399822</v>
      </c>
      <c r="AB561">
        <v>61.647822965694118</v>
      </c>
      <c r="AC561">
        <v>76.411751976342416</v>
      </c>
      <c r="AD561">
        <v>87.154592203242856</v>
      </c>
      <c r="AE561">
        <v>93.5431543919739</v>
      </c>
      <c r="AF561">
        <v>96.896455309574463</v>
      </c>
      <c r="AG561">
        <v>98.541749480944787</v>
      </c>
      <c r="AH561">
        <v>99.32228439571837</v>
      </c>
      <c r="AI561">
        <v>99.686654582941472</v>
      </c>
      <c r="AJ561">
        <v>99.855470096959309</v>
      </c>
      <c r="AK561">
        <v>99.933409789622488</v>
      </c>
      <c r="AL561">
        <v>99.969335149334853</v>
      </c>
      <c r="AM561">
        <v>99.985882137913052</v>
      </c>
      <c r="AN561">
        <v>99.993500950184256</v>
      </c>
    </row>
    <row r="562" spans="17:40">
      <c r="Q562">
        <v>0.15138330638493452</v>
      </c>
      <c r="R562">
        <v>6.0787424260672864</v>
      </c>
      <c r="S562">
        <v>39.306517057483873</v>
      </c>
      <c r="T562">
        <v>15.138330638493452</v>
      </c>
      <c r="U562">
        <v>15.365095391688216</v>
      </c>
      <c r="V562">
        <v>15.852313914309581</v>
      </c>
      <c r="W562">
        <v>16.889007429804415</v>
      </c>
      <c r="X562">
        <v>19.049948699631368</v>
      </c>
      <c r="Y562">
        <v>23.367289321153812</v>
      </c>
      <c r="Z562">
        <v>31.305764840939108</v>
      </c>
      <c r="AA562">
        <v>43.898380582971299</v>
      </c>
      <c r="AB562">
        <v>59.847215382152562</v>
      </c>
      <c r="AC562">
        <v>75.152772225321684</v>
      </c>
      <c r="AD562">
        <v>86.392126493543927</v>
      </c>
      <c r="AE562">
        <v>93.127767207757017</v>
      </c>
      <c r="AF562">
        <v>96.684120987548312</v>
      </c>
      <c r="AG562">
        <v>98.436870177906172</v>
      </c>
      <c r="AH562">
        <v>99.271387493470712</v>
      </c>
      <c r="AI562">
        <v>99.662178775573082</v>
      </c>
      <c r="AJ562">
        <v>99.843757518416126</v>
      </c>
      <c r="AK562">
        <v>99.927820927822864</v>
      </c>
      <c r="AL562">
        <v>99.966673311362641</v>
      </c>
      <c r="AM562">
        <v>99.984616109739079</v>
      </c>
      <c r="AN562">
        <v>99.992899468776741</v>
      </c>
    </row>
    <row r="563" spans="17:40">
      <c r="Q563">
        <v>0.18289021490241936</v>
      </c>
      <c r="R563">
        <v>5.938203047147967</v>
      </c>
      <c r="S563">
        <v>39.558616227046635</v>
      </c>
      <c r="T563">
        <v>18.289021490241936</v>
      </c>
      <c r="U563">
        <v>18.529861263183744</v>
      </c>
      <c r="V563">
        <v>19.035343902483596</v>
      </c>
      <c r="W563">
        <v>20.085601411063415</v>
      </c>
      <c r="X563">
        <v>22.222659751024963</v>
      </c>
      <c r="Y563">
        <v>26.392108968761658</v>
      </c>
      <c r="Z563">
        <v>33.898014231937232</v>
      </c>
      <c r="AA563">
        <v>45.639545836397041</v>
      </c>
      <c r="AB563">
        <v>60.500950534036321</v>
      </c>
      <c r="AC563">
        <v>74.98606164084012</v>
      </c>
      <c r="AD563">
        <v>85.921759991577957</v>
      </c>
      <c r="AE563">
        <v>92.690558712956459</v>
      </c>
      <c r="AF563">
        <v>96.378629153474009</v>
      </c>
      <c r="AG563">
        <v>98.249492303787591</v>
      </c>
      <c r="AH563">
        <v>99.164151754641637</v>
      </c>
      <c r="AI563">
        <v>99.603256530012345</v>
      </c>
      <c r="AJ563">
        <v>99.812216050995147</v>
      </c>
      <c r="AK563">
        <v>99.911239180871746</v>
      </c>
      <c r="AL563">
        <v>99.958071745204748</v>
      </c>
      <c r="AM563">
        <v>99.980200183704852</v>
      </c>
      <c r="AN563">
        <v>99.990651248837835</v>
      </c>
    </row>
    <row r="564" spans="17:40">
      <c r="Q564">
        <v>0.17454196356895763</v>
      </c>
      <c r="R564">
        <v>6.3788657237031954</v>
      </c>
      <c r="S564">
        <v>39.387012097094477</v>
      </c>
      <c r="T564">
        <v>17.454196356895764</v>
      </c>
      <c r="U564">
        <v>17.628861929001957</v>
      </c>
      <c r="V564">
        <v>18.018718304472252</v>
      </c>
      <c r="W564">
        <v>18.881551482507351</v>
      </c>
      <c r="X564">
        <v>20.755926769594403</v>
      </c>
      <c r="Y564">
        <v>24.667889212862313</v>
      </c>
      <c r="Z564">
        <v>32.190928192311148</v>
      </c>
      <c r="AA564">
        <v>44.620118181822697</v>
      </c>
      <c r="AB564">
        <v>60.777419290876566</v>
      </c>
      <c r="AC564">
        <v>76.310342650280745</v>
      </c>
      <c r="AD564">
        <v>87.465853009961506</v>
      </c>
      <c r="AE564">
        <v>93.910433618077761</v>
      </c>
      <c r="AF564">
        <v>97.17489695810157</v>
      </c>
      <c r="AG564">
        <v>98.718638714379892</v>
      </c>
      <c r="AH564">
        <v>99.424897045417012</v>
      </c>
      <c r="AI564">
        <v>99.743109657848777</v>
      </c>
      <c r="AJ564">
        <v>99.885496254500268</v>
      </c>
      <c r="AK564">
        <v>99.94901105803504</v>
      </c>
      <c r="AL564">
        <v>99.977304119078681</v>
      </c>
      <c r="AM564">
        <v>99.989899669457401</v>
      </c>
      <c r="AN564">
        <v>99.995505437683988</v>
      </c>
    </row>
    <row r="565" spans="17:40">
      <c r="Q565">
        <v>0.17455818195829745</v>
      </c>
      <c r="R565">
        <v>6.162927288682237</v>
      </c>
      <c r="S565">
        <v>39.257692772393561</v>
      </c>
      <c r="T565">
        <v>17.455818195829746</v>
      </c>
      <c r="U565">
        <v>17.663002037333854</v>
      </c>
      <c r="V565">
        <v>18.113583278807649</v>
      </c>
      <c r="W565">
        <v>19.084322505707124</v>
      </c>
      <c r="X565">
        <v>21.133939373343381</v>
      </c>
      <c r="Y565">
        <v>25.283013420621835</v>
      </c>
      <c r="Z565">
        <v>33.009245230677742</v>
      </c>
      <c r="AA565">
        <v>45.389192858366897</v>
      </c>
      <c r="AB565">
        <v>61.134729247609577</v>
      </c>
      <c r="AC565">
        <v>76.186634337227247</v>
      </c>
      <c r="AD565">
        <v>87.12113820161079</v>
      </c>
      <c r="AE565">
        <v>93.581847198217076</v>
      </c>
      <c r="AF565">
        <v>96.943374912997982</v>
      </c>
      <c r="AG565">
        <v>98.57712429043417</v>
      </c>
      <c r="AH565">
        <v>99.34482537694835</v>
      </c>
      <c r="AI565">
        <v>99.699848834701882</v>
      </c>
      <c r="AJ565">
        <v>99.862815169627467</v>
      </c>
      <c r="AK565">
        <v>99.937366576315895</v>
      </c>
      <c r="AL565">
        <v>99.971417961293767</v>
      </c>
      <c r="AM565">
        <v>99.986959837708113</v>
      </c>
      <c r="AN565">
        <v>99.994051213173307</v>
      </c>
    </row>
    <row r="566" spans="17:40">
      <c r="Q566">
        <v>0.21127630428062044</v>
      </c>
      <c r="R566">
        <v>6.8399350694003616</v>
      </c>
      <c r="S566">
        <v>40.529875235607498</v>
      </c>
      <c r="T566">
        <v>21.127630428062044</v>
      </c>
      <c r="U566">
        <v>21.239449316536835</v>
      </c>
      <c r="V566">
        <v>21.498230968780309</v>
      </c>
      <c r="W566">
        <v>22.093430491263337</v>
      </c>
      <c r="X566">
        <v>23.443111570244707</v>
      </c>
      <c r="Y566">
        <v>26.407626512346265</v>
      </c>
      <c r="Z566">
        <v>32.486508262023058</v>
      </c>
      <c r="AA566">
        <v>43.364387695594736</v>
      </c>
      <c r="AB566">
        <v>58.799761633028247</v>
      </c>
      <c r="AC566">
        <v>74.781196928470933</v>
      </c>
      <c r="AD566">
        <v>86.74051568479544</v>
      </c>
      <c r="AE566">
        <v>93.693978782673653</v>
      </c>
      <c r="AF566">
        <v>97.158653527390683</v>
      </c>
      <c r="AG566">
        <v>98.752443389324569</v>
      </c>
      <c r="AH566">
        <v>99.45859142173974</v>
      </c>
      <c r="AI566">
        <v>99.766244445020092</v>
      </c>
      <c r="AJ566">
        <v>99.899299507684219</v>
      </c>
      <c r="AK566">
        <v>99.956660526139672</v>
      </c>
      <c r="AL566">
        <v>99.981355284384392</v>
      </c>
      <c r="AM566">
        <v>99.991980441485822</v>
      </c>
      <c r="AN566">
        <v>99.996550851872783</v>
      </c>
    </row>
    <row r="567" spans="17:40">
      <c r="Q567">
        <v>0.17625349811718094</v>
      </c>
      <c r="R567">
        <v>6.720932853692184</v>
      </c>
      <c r="S567">
        <v>39.291693092405481</v>
      </c>
      <c r="T567">
        <v>17.625349811718095</v>
      </c>
      <c r="U567">
        <v>17.759539275167725</v>
      </c>
      <c r="V567">
        <v>18.07343459605806</v>
      </c>
      <c r="W567">
        <v>18.80235149673566</v>
      </c>
      <c r="X567">
        <v>20.466674717939664</v>
      </c>
      <c r="Y567">
        <v>24.124565001090499</v>
      </c>
      <c r="Z567">
        <v>31.531024068279489</v>
      </c>
      <c r="AA567">
        <v>44.315406345087119</v>
      </c>
      <c r="AB567">
        <v>61.307529217340104</v>
      </c>
      <c r="AC567">
        <v>77.474361991636314</v>
      </c>
      <c r="AD567">
        <v>88.63907334253004</v>
      </c>
      <c r="AE567">
        <v>94.754277572906375</v>
      </c>
      <c r="AF567">
        <v>97.685026140689175</v>
      </c>
      <c r="AG567">
        <v>98.999596345865498</v>
      </c>
      <c r="AH567">
        <v>99.571669717751618</v>
      </c>
      <c r="AI567">
        <v>99.817340615830801</v>
      </c>
      <c r="AJ567">
        <v>99.922239332437641</v>
      </c>
      <c r="AK567">
        <v>99.966920406759087</v>
      </c>
      <c r="AL567">
        <v>99.98593223704458</v>
      </c>
      <c r="AM567">
        <v>99.9940181934262</v>
      </c>
      <c r="AN567">
        <v>99.997456596806941</v>
      </c>
    </row>
    <row r="568" spans="17:40">
      <c r="Q568">
        <v>0.15283547477113435</v>
      </c>
      <c r="R568">
        <v>5.8513505910505685</v>
      </c>
      <c r="S568">
        <v>38.660698642194603</v>
      </c>
      <c r="T568">
        <v>15.283547477113435</v>
      </c>
      <c r="U568">
        <v>15.559092497643235</v>
      </c>
      <c r="V568">
        <v>16.14043594265744</v>
      </c>
      <c r="W568">
        <v>17.353158683775199</v>
      </c>
      <c r="X568">
        <v>19.824352293082185</v>
      </c>
      <c r="Y568">
        <v>24.62773772776179</v>
      </c>
      <c r="Z568">
        <v>33.162310084619207</v>
      </c>
      <c r="AA568">
        <v>46.156732857751052</v>
      </c>
      <c r="AB568">
        <v>61.931339308864061</v>
      </c>
      <c r="AC568">
        <v>76.564885491098778</v>
      </c>
      <c r="AD568">
        <v>87.118534322116687</v>
      </c>
      <c r="AE568">
        <v>93.427228444983541</v>
      </c>
      <c r="AF568">
        <v>96.784090076384615</v>
      </c>
      <c r="AG568">
        <v>98.460203869254428</v>
      </c>
      <c r="AH568">
        <v>99.270532289381805</v>
      </c>
      <c r="AI568">
        <v>99.656177321064661</v>
      </c>
      <c r="AJ568">
        <v>99.838336097393693</v>
      </c>
      <c r="AK568">
        <v>99.924072944826804</v>
      </c>
      <c r="AL568">
        <v>99.964359216118254</v>
      </c>
      <c r="AM568">
        <v>99.983274134892866</v>
      </c>
      <c r="AN568">
        <v>99.99215164567913</v>
      </c>
    </row>
    <row r="569" spans="17:40">
      <c r="Q569">
        <v>0.20077017891031376</v>
      </c>
      <c r="R569">
        <v>7.2074616742322126</v>
      </c>
      <c r="S569">
        <v>39.736669199780941</v>
      </c>
      <c r="T569">
        <v>20.077017891031375</v>
      </c>
      <c r="U569">
        <v>20.164442222578383</v>
      </c>
      <c r="V569">
        <v>20.380139698134265</v>
      </c>
      <c r="W569">
        <v>20.909360366624746</v>
      </c>
      <c r="X569">
        <v>22.190252047623733</v>
      </c>
      <c r="Y569">
        <v>25.190831663563461</v>
      </c>
      <c r="Z569">
        <v>31.712728394692046</v>
      </c>
      <c r="AA569">
        <v>43.838762163404567</v>
      </c>
      <c r="AB569">
        <v>60.99336066160609</v>
      </c>
      <c r="AC569">
        <v>77.792930223553753</v>
      </c>
      <c r="AD569">
        <v>89.254565845082055</v>
      </c>
      <c r="AE569">
        <v>95.283485676204208</v>
      </c>
      <c r="AF569">
        <v>98.026202966409656</v>
      </c>
      <c r="AG569">
        <v>99.191133189891133</v>
      </c>
      <c r="AH569">
        <v>99.671420402996162</v>
      </c>
      <c r="AI569">
        <v>99.8670027549732</v>
      </c>
      <c r="AJ569">
        <v>99.946246045565516</v>
      </c>
      <c r="AK569">
        <v>99.978286918205328</v>
      </c>
      <c r="AL569">
        <v>99.991231430305177</v>
      </c>
      <c r="AM569">
        <v>99.996459259193827</v>
      </c>
      <c r="AN569">
        <v>99.998570307666029</v>
      </c>
    </row>
    <row r="570" spans="17:40">
      <c r="Q570">
        <v>0.18254074414687627</v>
      </c>
      <c r="R570">
        <v>6.7780955094319353</v>
      </c>
      <c r="S570">
        <v>39.226899551793281</v>
      </c>
      <c r="T570">
        <v>18.254074414687626</v>
      </c>
      <c r="U570">
        <v>18.381752619220343</v>
      </c>
      <c r="V570">
        <v>18.683084213901736</v>
      </c>
      <c r="W570">
        <v>19.389180394755979</v>
      </c>
      <c r="X570">
        <v>21.016351692475926</v>
      </c>
      <c r="Y570">
        <v>24.626077190413117</v>
      </c>
      <c r="Z570">
        <v>31.999393935905889</v>
      </c>
      <c r="AA570">
        <v>44.808697936165686</v>
      </c>
      <c r="AB570">
        <v>61.855903612642905</v>
      </c>
      <c r="AC570">
        <v>77.987236408412585</v>
      </c>
      <c r="AD570">
        <v>89.012068496516164</v>
      </c>
      <c r="AE570">
        <v>94.978684223834989</v>
      </c>
      <c r="AF570">
        <v>97.805680134938527</v>
      </c>
      <c r="AG570">
        <v>99.060544739682669</v>
      </c>
      <c r="AH570">
        <v>99.601382188614565</v>
      </c>
      <c r="AI570">
        <v>99.831511970250531</v>
      </c>
      <c r="AJ570">
        <v>99.928899362821326</v>
      </c>
      <c r="AK570">
        <v>99.970016750137219</v>
      </c>
      <c r="AL570">
        <v>99.987359692449431</v>
      </c>
      <c r="AM570">
        <v>99.994671765533923</v>
      </c>
      <c r="AN570">
        <v>99.997754119911392</v>
      </c>
    </row>
    <row r="571" spans="17:40">
      <c r="Q571">
        <v>0.17827003861533466</v>
      </c>
      <c r="R571">
        <v>6.2128980200447304</v>
      </c>
      <c r="S571">
        <v>39.826504138575416</v>
      </c>
      <c r="T571">
        <v>17.827003861533466</v>
      </c>
      <c r="U571">
        <v>18.021434088159051</v>
      </c>
      <c r="V571">
        <v>18.442399871333237</v>
      </c>
      <c r="W571">
        <v>19.345884384704618</v>
      </c>
      <c r="X571">
        <v>21.248978085765419</v>
      </c>
      <c r="Y571">
        <v>25.104110675180735</v>
      </c>
      <c r="Z571">
        <v>32.330536562825053</v>
      </c>
      <c r="AA571">
        <v>44.097054500274943</v>
      </c>
      <c r="AB571">
        <v>59.470575982896989</v>
      </c>
      <c r="AC571">
        <v>74.667690851623931</v>
      </c>
      <c r="AD571">
        <v>86.065621589787185</v>
      </c>
      <c r="AE571">
        <v>92.967831809862815</v>
      </c>
      <c r="AF571">
        <v>96.620057443816521</v>
      </c>
      <c r="AG571">
        <v>98.415377471987469</v>
      </c>
      <c r="AH571">
        <v>99.265945052573912</v>
      </c>
      <c r="AI571">
        <v>99.661870644777352</v>
      </c>
      <c r="AJ571">
        <v>99.844653252432565</v>
      </c>
      <c r="AK571">
        <v>99.928714949465274</v>
      </c>
      <c r="AL571">
        <v>99.967307024730545</v>
      </c>
      <c r="AM571">
        <v>99.985010051218566</v>
      </c>
      <c r="AN571">
        <v>99.99312780818525</v>
      </c>
    </row>
    <row r="572" spans="17:40">
      <c r="Q572">
        <v>0.19477882118634271</v>
      </c>
      <c r="R572">
        <v>6.1101532327921815</v>
      </c>
      <c r="S572">
        <v>39.90647498920405</v>
      </c>
      <c r="T572">
        <v>19.47788211863427</v>
      </c>
      <c r="U572">
        <v>19.683441126671784</v>
      </c>
      <c r="V572">
        <v>20.121898284232564</v>
      </c>
      <c r="W572">
        <v>21.048642274753622</v>
      </c>
      <c r="X572">
        <v>22.970266836215909</v>
      </c>
      <c r="Y572">
        <v>26.80108624400906</v>
      </c>
      <c r="Z572">
        <v>33.872312385452297</v>
      </c>
      <c r="AA572">
        <v>45.24562595446956</v>
      </c>
      <c r="AB572">
        <v>60.027837809331189</v>
      </c>
      <c r="AC572">
        <v>74.709091399820537</v>
      </c>
      <c r="AD572">
        <v>85.868940596336287</v>
      </c>
      <c r="AE572">
        <v>92.748818852455088</v>
      </c>
      <c r="AF572">
        <v>96.457393607270205</v>
      </c>
      <c r="AG572">
        <v>98.312807946624332</v>
      </c>
      <c r="AH572">
        <v>99.206456590178988</v>
      </c>
      <c r="AI572">
        <v>99.628992249308027</v>
      </c>
      <c r="AJ572">
        <v>99.82702863557023</v>
      </c>
      <c r="AK572">
        <v>99.919463208457842</v>
      </c>
      <c r="AL572">
        <v>99.962524440783923</v>
      </c>
      <c r="AM572">
        <v>99.982566767920929</v>
      </c>
      <c r="AN572">
        <v>99.991891323113862</v>
      </c>
    </row>
    <row r="573" spans="17:40">
      <c r="Q573">
        <v>0.15823288853393899</v>
      </c>
      <c r="R573">
        <v>6.6906540649391992</v>
      </c>
      <c r="S573">
        <v>38.836798290829229</v>
      </c>
      <c r="T573">
        <v>15.823288853393899</v>
      </c>
      <c r="U573">
        <v>15.966134237885656</v>
      </c>
      <c r="V573">
        <v>16.302243885935532</v>
      </c>
      <c r="W573">
        <v>17.087013359175977</v>
      </c>
      <c r="X573">
        <v>18.886766360883023</v>
      </c>
      <c r="Y573">
        <v>22.849735339275846</v>
      </c>
      <c r="Z573">
        <v>30.845207993236368</v>
      </c>
      <c r="AA573">
        <v>44.464897453041829</v>
      </c>
      <c r="AB573">
        <v>62.119377695452137</v>
      </c>
      <c r="AC573">
        <v>78.382111126538263</v>
      </c>
      <c r="AD573">
        <v>89.276537659733322</v>
      </c>
      <c r="AE573">
        <v>95.109182040529475</v>
      </c>
      <c r="AF573">
        <v>97.861594278496185</v>
      </c>
      <c r="AG573">
        <v>99.082920730693857</v>
      </c>
      <c r="AH573">
        <v>99.610011990799435</v>
      </c>
      <c r="AI573">
        <v>99.834758065370551</v>
      </c>
      <c r="AJ573">
        <v>99.930093219001719</v>
      </c>
      <c r="AK573">
        <v>99.970444762772487</v>
      </c>
      <c r="AL573">
        <v>99.987508071442136</v>
      </c>
      <c r="AM573">
        <v>99.994720731425843</v>
      </c>
      <c r="AN573">
        <v>99.997769015466403</v>
      </c>
    </row>
    <row r="574" spans="17:40">
      <c r="Q574">
        <v>0.18836691172005121</v>
      </c>
      <c r="R574">
        <v>6.0307920436194324</v>
      </c>
      <c r="S574">
        <v>40.105458012898339</v>
      </c>
      <c r="T574">
        <v>18.836691172005121</v>
      </c>
      <c r="U574">
        <v>19.055307305605844</v>
      </c>
      <c r="V574">
        <v>19.515106723206056</v>
      </c>
      <c r="W574">
        <v>20.473237782086294</v>
      </c>
      <c r="X574">
        <v>22.431749266933398</v>
      </c>
      <c r="Y574">
        <v>26.282243774405394</v>
      </c>
      <c r="Z574">
        <v>33.304265213632675</v>
      </c>
      <c r="AA574">
        <v>44.514208334171748</v>
      </c>
      <c r="AB574">
        <v>59.095797457173745</v>
      </c>
      <c r="AC574">
        <v>73.735316749178409</v>
      </c>
      <c r="AD574">
        <v>85.069122980492409</v>
      </c>
      <c r="AE574">
        <v>92.204176137141161</v>
      </c>
      <c r="AF574">
        <v>96.12831106107555</v>
      </c>
      <c r="AG574">
        <v>98.12745876426365</v>
      </c>
      <c r="AH574">
        <v>99.106252136768262</v>
      </c>
      <c r="AI574">
        <v>99.576149962109042</v>
      </c>
      <c r="AJ574">
        <v>99.799609069465234</v>
      </c>
      <c r="AK574">
        <v>99.905395413021097</v>
      </c>
      <c r="AL574">
        <v>99.955367871837609</v>
      </c>
      <c r="AM574">
        <v>99.9789504919232</v>
      </c>
      <c r="AN574">
        <v>99.990074103077745</v>
      </c>
    </row>
    <row r="575" spans="17:40">
      <c r="Q575">
        <v>0.19713868669440149</v>
      </c>
      <c r="R575">
        <v>6.834591057727569</v>
      </c>
      <c r="S575">
        <v>39.710147364370052</v>
      </c>
      <c r="T575">
        <v>19.713868669440149</v>
      </c>
      <c r="U575">
        <v>19.831687168624178</v>
      </c>
      <c r="V575">
        <v>20.108896429291274</v>
      </c>
      <c r="W575">
        <v>20.756789614788516</v>
      </c>
      <c r="X575">
        <v>22.247710294426764</v>
      </c>
      <c r="Y575">
        <v>25.559320155090248</v>
      </c>
      <c r="Z575">
        <v>32.3701604442657</v>
      </c>
      <c r="AA575">
        <v>44.398671998968602</v>
      </c>
      <c r="AB575">
        <v>60.859088692701569</v>
      </c>
      <c r="AC575">
        <v>76.97580311302417</v>
      </c>
      <c r="AD575">
        <v>88.333927335870484</v>
      </c>
      <c r="AE575">
        <v>94.615069251202854</v>
      </c>
      <c r="AF575">
        <v>97.630981620189615</v>
      </c>
      <c r="AG575">
        <v>98.980745220324465</v>
      </c>
      <c r="AH575">
        <v>99.565753474437201</v>
      </c>
      <c r="AI575">
        <v>99.815771766580198</v>
      </c>
      <c r="AJ575">
        <v>99.921982024966439</v>
      </c>
      <c r="AK575">
        <v>99.966985732915248</v>
      </c>
      <c r="AL575">
        <v>99.986034121512262</v>
      </c>
      <c r="AM575">
        <v>99.994092884663814</v>
      </c>
      <c r="AN575">
        <v>99.997501625657861</v>
      </c>
    </row>
    <row r="576" spans="17:40">
      <c r="Q576">
        <v>0.18463675950252187</v>
      </c>
      <c r="R576">
        <v>6.6728290438824089</v>
      </c>
      <c r="S576">
        <v>39.276520447886192</v>
      </c>
      <c r="T576">
        <v>18.463675950252188</v>
      </c>
      <c r="U576">
        <v>18.601644197376622</v>
      </c>
      <c r="V576">
        <v>18.922454166387002</v>
      </c>
      <c r="W576">
        <v>19.662856621446874</v>
      </c>
      <c r="X576">
        <v>21.34253618090754</v>
      </c>
      <c r="Y576">
        <v>25.008927847816544</v>
      </c>
      <c r="Z576">
        <v>32.379428625340609</v>
      </c>
      <c r="AA576">
        <v>45.016325366451859</v>
      </c>
      <c r="AB576">
        <v>61.737162488140861</v>
      </c>
      <c r="AC576">
        <v>77.638730552162372</v>
      </c>
      <c r="AD576">
        <v>88.65952969078937</v>
      </c>
      <c r="AE576">
        <v>94.731455959979257</v>
      </c>
      <c r="AF576">
        <v>97.660535379834499</v>
      </c>
      <c r="AG576">
        <v>98.982863209658049</v>
      </c>
      <c r="AH576">
        <v>99.561905164692405</v>
      </c>
      <c r="AI576">
        <v>99.812074883214621</v>
      </c>
      <c r="AJ576">
        <v>99.919529231843015</v>
      </c>
      <c r="AK576">
        <v>99.965567862296041</v>
      </c>
      <c r="AL576">
        <v>99.985271802684125</v>
      </c>
      <c r="AM576">
        <v>99.993700947943694</v>
      </c>
      <c r="AN576">
        <v>99.997306139299639</v>
      </c>
    </row>
    <row r="577" spans="17:40">
      <c r="Q577">
        <v>0.17468429373359839</v>
      </c>
      <c r="R577">
        <v>6.2730720994044962</v>
      </c>
      <c r="S577">
        <v>39.437725816198082</v>
      </c>
      <c r="T577">
        <v>17.468429373359839</v>
      </c>
      <c r="U577">
        <v>17.657536562826522</v>
      </c>
      <c r="V577">
        <v>18.073364216970727</v>
      </c>
      <c r="W577">
        <v>18.979688751219012</v>
      </c>
      <c r="X577">
        <v>20.917621293983387</v>
      </c>
      <c r="Y577">
        <v>24.896887563702723</v>
      </c>
      <c r="Z577">
        <v>32.428487351169991</v>
      </c>
      <c r="AA577">
        <v>44.71056335549244</v>
      </c>
      <c r="AB577">
        <v>60.581656120475728</v>
      </c>
      <c r="AC577">
        <v>75.903670706091575</v>
      </c>
      <c r="AD577">
        <v>87.052147822530998</v>
      </c>
      <c r="AE577">
        <v>93.605560050658042</v>
      </c>
      <c r="AF577">
        <v>96.985413322560305</v>
      </c>
      <c r="AG577">
        <v>98.611323822406732</v>
      </c>
      <c r="AH577">
        <v>99.367267404899621</v>
      </c>
      <c r="AI577">
        <v>99.713155365808021</v>
      </c>
      <c r="AJ577">
        <v>99.870260074104749</v>
      </c>
      <c r="AK577">
        <v>99.941379800652868</v>
      </c>
      <c r="AL577">
        <v>99.973526223311168</v>
      </c>
      <c r="AM577">
        <v>99.988046588614893</v>
      </c>
      <c r="AN577">
        <v>99.994603328404935</v>
      </c>
    </row>
    <row r="578" spans="17:40">
      <c r="Q578">
        <v>0.18797655103386746</v>
      </c>
      <c r="R578">
        <v>6.1701042242985107</v>
      </c>
      <c r="S578">
        <v>39.421515256915143</v>
      </c>
      <c r="T578">
        <v>18.797655103386745</v>
      </c>
      <c r="U578">
        <v>18.999142203274996</v>
      </c>
      <c r="V578">
        <v>19.436350436736411</v>
      </c>
      <c r="W578">
        <v>20.376315066006523</v>
      </c>
      <c r="X578">
        <v>22.357577397248104</v>
      </c>
      <c r="Y578">
        <v>26.3649070880283</v>
      </c>
      <c r="Z578">
        <v>33.833900170303785</v>
      </c>
      <c r="AA578">
        <v>45.847343616385707</v>
      </c>
      <c r="AB578">
        <v>61.239307229603725</v>
      </c>
      <c r="AC578">
        <v>76.097966810808373</v>
      </c>
      <c r="AD578">
        <v>86.998559336386407</v>
      </c>
      <c r="AE578">
        <v>93.490940634317056</v>
      </c>
      <c r="AF578">
        <v>96.888820923563543</v>
      </c>
      <c r="AG578">
        <v>98.547346906937648</v>
      </c>
      <c r="AH578">
        <v>99.329312802059334</v>
      </c>
      <c r="AI578">
        <v>99.691967368327965</v>
      </c>
      <c r="AJ578">
        <v>99.858869967512959</v>
      </c>
      <c r="AK578">
        <v>99.935411092203424</v>
      </c>
      <c r="AL578">
        <v>99.970455641814311</v>
      </c>
      <c r="AM578">
        <v>99.986488933587665</v>
      </c>
      <c r="AN578">
        <v>99.993821852894328</v>
      </c>
    </row>
    <row r="579" spans="17:40">
      <c r="Q579">
        <v>0.1448054577121583</v>
      </c>
      <c r="R579">
        <v>5.7236724778643389</v>
      </c>
      <c r="S579">
        <v>38.294189455325245</v>
      </c>
      <c r="T579">
        <v>14.48054577121583</v>
      </c>
      <c r="U579">
        <v>14.791001505230334</v>
      </c>
      <c r="V579">
        <v>15.439135922732794</v>
      </c>
      <c r="W579">
        <v>16.775702716817698</v>
      </c>
      <c r="X579">
        <v>19.463370661264808</v>
      </c>
      <c r="Y579">
        <v>24.6042038657558</v>
      </c>
      <c r="Z579">
        <v>33.558662554506952</v>
      </c>
      <c r="AA579">
        <v>46.87910122406857</v>
      </c>
      <c r="AB579">
        <v>62.67746736508203</v>
      </c>
      <c r="AC579">
        <v>77.073553034666048</v>
      </c>
      <c r="AD579">
        <v>87.364125390810401</v>
      </c>
      <c r="AE579">
        <v>93.512359958550888</v>
      </c>
      <c r="AF579">
        <v>96.799894498390643</v>
      </c>
      <c r="AG579">
        <v>98.453983015320802</v>
      </c>
      <c r="AH579">
        <v>99.260748732692576</v>
      </c>
      <c r="AI579">
        <v>99.648273375881885</v>
      </c>
      <c r="AJ579">
        <v>99.833051524640666</v>
      </c>
      <c r="AK579">
        <v>99.920847145718781</v>
      </c>
      <c r="AL579">
        <v>99.962492630057525</v>
      </c>
      <c r="AM579">
        <v>99.982231300300995</v>
      </c>
      <c r="AN579">
        <v>99.991583295413605</v>
      </c>
    </row>
    <row r="580" spans="17:40">
      <c r="Q580">
        <v>0.19170990895781209</v>
      </c>
      <c r="R580">
        <v>6.9457815140770638</v>
      </c>
      <c r="S580">
        <v>39.577813032883611</v>
      </c>
      <c r="T580">
        <v>19.170990895781209</v>
      </c>
      <c r="U580">
        <v>19.280263415885067</v>
      </c>
      <c r="V580">
        <v>19.541840903113926</v>
      </c>
      <c r="W580">
        <v>20.164006409665504</v>
      </c>
      <c r="X580">
        <v>21.621541843513562</v>
      </c>
      <c r="Y580">
        <v>24.917965242496347</v>
      </c>
      <c r="Z580">
        <v>31.814412608981446</v>
      </c>
      <c r="AA580">
        <v>44.150914416701291</v>
      </c>
      <c r="AB580">
        <v>61.083405004067856</v>
      </c>
      <c r="AC580">
        <v>77.493242389113163</v>
      </c>
      <c r="AD580">
        <v>88.825081174996214</v>
      </c>
      <c r="AE580">
        <v>94.945315653729239</v>
      </c>
      <c r="AF580">
        <v>97.818505645747194</v>
      </c>
      <c r="AG580">
        <v>99.078357360670168</v>
      </c>
      <c r="AH580">
        <v>99.614188048440624</v>
      </c>
      <c r="AI580">
        <v>99.839120539390251</v>
      </c>
      <c r="AJ580">
        <v>99.933024062332493</v>
      </c>
      <c r="AK580">
        <v>99.972136074230249</v>
      </c>
      <c r="AL580">
        <v>99.988411075871682</v>
      </c>
      <c r="AM580">
        <v>99.995180600887608</v>
      </c>
      <c r="AN580">
        <v>99.997995890538391</v>
      </c>
    </row>
    <row r="581" spans="17:40">
      <c r="Q581">
        <v>0.19256468289500364</v>
      </c>
      <c r="R581">
        <v>6.1144611309596479</v>
      </c>
      <c r="S581">
        <v>40.24777285704122</v>
      </c>
      <c r="T581">
        <v>19.256468289500365</v>
      </c>
      <c r="U581">
        <v>19.459433844366426</v>
      </c>
      <c r="V581">
        <v>19.889854651913232</v>
      </c>
      <c r="W581">
        <v>20.794596193634053</v>
      </c>
      <c r="X581">
        <v>22.661508204703239</v>
      </c>
      <c r="Y581">
        <v>26.370956609354796</v>
      </c>
      <c r="Z581">
        <v>33.217444000165166</v>
      </c>
      <c r="AA581">
        <v>44.289895084166055</v>
      </c>
      <c r="AB581">
        <v>58.866776432272516</v>
      </c>
      <c r="AC581">
        <v>73.620210223976812</v>
      </c>
      <c r="AD581">
        <v>85.067818582801962</v>
      </c>
      <c r="AE581">
        <v>92.253260853611181</v>
      </c>
      <c r="AF581">
        <v>96.181126654275488</v>
      </c>
      <c r="AG581">
        <v>98.16730675715614</v>
      </c>
      <c r="AH581">
        <v>99.132110463989392</v>
      </c>
      <c r="AI581">
        <v>99.591625108274101</v>
      </c>
      <c r="AJ581">
        <v>99.808426362221908</v>
      </c>
      <c r="AK581">
        <v>99.910258759229492</v>
      </c>
      <c r="AL581">
        <v>99.957989553290247</v>
      </c>
      <c r="AM581">
        <v>99.980339880419535</v>
      </c>
      <c r="AN581">
        <v>99.990800776572925</v>
      </c>
    </row>
    <row r="582" spans="17:40">
      <c r="Q582">
        <v>0.18170970158703242</v>
      </c>
      <c r="R582">
        <v>6.6914876910974934</v>
      </c>
      <c r="S582">
        <v>39.226054757432323</v>
      </c>
      <c r="T582">
        <v>18.170970158703241</v>
      </c>
      <c r="U582">
        <v>18.307699467313139</v>
      </c>
      <c r="V582">
        <v>18.626752324640496</v>
      </c>
      <c r="W582">
        <v>19.365724310285913</v>
      </c>
      <c r="X582">
        <v>21.048148173252805</v>
      </c>
      <c r="Y582">
        <v>24.733219057505202</v>
      </c>
      <c r="Z582">
        <v>32.163014231299229</v>
      </c>
      <c r="AA582">
        <v>44.921100314732612</v>
      </c>
      <c r="AB582">
        <v>61.78558229137203</v>
      </c>
      <c r="AC582">
        <v>77.762660259435549</v>
      </c>
      <c r="AD582">
        <v>88.775046462549966</v>
      </c>
      <c r="AE582">
        <v>94.808193267421444</v>
      </c>
      <c r="AF582">
        <v>97.703965867604879</v>
      </c>
      <c r="AG582">
        <v>99.005528474726901</v>
      </c>
      <c r="AH582">
        <v>99.573222886109519</v>
      </c>
      <c r="AI582">
        <v>99.817579159274473</v>
      </c>
      <c r="AJ582">
        <v>99.922159983825694</v>
      </c>
      <c r="AK582">
        <v>99.966809562243668</v>
      </c>
      <c r="AL582">
        <v>99.985852256526968</v>
      </c>
      <c r="AM582">
        <v>99.993970192612764</v>
      </c>
      <c r="AN582">
        <v>99.997430225544591</v>
      </c>
    </row>
    <row r="583" spans="17:40">
      <c r="Q583">
        <v>0.18217170477545674</v>
      </c>
      <c r="R583">
        <v>6.3013997231752068</v>
      </c>
      <c r="S583">
        <v>40.006080964011602</v>
      </c>
      <c r="T583">
        <v>18.217170477545675</v>
      </c>
      <c r="U583">
        <v>18.396769528094687</v>
      </c>
      <c r="V583">
        <v>18.788772063075143</v>
      </c>
      <c r="W583">
        <v>19.637301530920332</v>
      </c>
      <c r="X583">
        <v>21.441461901494328</v>
      </c>
      <c r="Y583">
        <v>25.135711406482429</v>
      </c>
      <c r="Z583">
        <v>32.148974640475117</v>
      </c>
      <c r="AA583">
        <v>43.734561549988662</v>
      </c>
      <c r="AB583">
        <v>59.08896595921513</v>
      </c>
      <c r="AC583">
        <v>74.427753757792175</v>
      </c>
      <c r="AD583">
        <v>85.980919537355007</v>
      </c>
      <c r="AE583">
        <v>92.965951356960105</v>
      </c>
      <c r="AF583">
        <v>96.642724099836812</v>
      </c>
      <c r="AG583">
        <v>98.437696393750656</v>
      </c>
      <c r="AH583">
        <v>99.281756447070904</v>
      </c>
      <c r="AI583">
        <v>99.67166221912656</v>
      </c>
      <c r="AJ583">
        <v>99.850293868857605</v>
      </c>
      <c r="AK583">
        <v>99.931822445797849</v>
      </c>
      <c r="AL583">
        <v>99.968968159351718</v>
      </c>
      <c r="AM583">
        <v>99.985878972322595</v>
      </c>
      <c r="AN583">
        <v>99.993574954485993</v>
      </c>
    </row>
    <row r="584" spans="17:40">
      <c r="Q584">
        <v>0.20508137969345727</v>
      </c>
      <c r="R584">
        <v>6.8342369672080796</v>
      </c>
      <c r="S584">
        <v>39.966902719108397</v>
      </c>
      <c r="T584">
        <v>20.508137969345729</v>
      </c>
      <c r="U584">
        <v>20.62371006205964</v>
      </c>
      <c r="V584">
        <v>20.894140222972037</v>
      </c>
      <c r="W584">
        <v>21.522811947949975</v>
      </c>
      <c r="X584">
        <v>22.962386815361537</v>
      </c>
      <c r="Y584">
        <v>26.147832701794531</v>
      </c>
      <c r="Z584">
        <v>32.691943281447273</v>
      </c>
      <c r="AA584">
        <v>44.297771080233794</v>
      </c>
      <c r="AB584">
        <v>60.36666155375832</v>
      </c>
      <c r="AC584">
        <v>76.384999241294807</v>
      </c>
      <c r="AD584">
        <v>87.891772093982667</v>
      </c>
      <c r="AE584">
        <v>94.357055169563623</v>
      </c>
      <c r="AF584">
        <v>97.498160716167575</v>
      </c>
      <c r="AG584">
        <v>98.916417503628026</v>
      </c>
      <c r="AH584">
        <v>99.535529832339037</v>
      </c>
      <c r="AI584">
        <v>99.801801249019988</v>
      </c>
      <c r="AJ584">
        <v>99.915587484635111</v>
      </c>
      <c r="AK584">
        <v>99.964078412876717</v>
      </c>
      <c r="AL584">
        <v>99.98471899088635</v>
      </c>
      <c r="AM584">
        <v>99.993500442326564</v>
      </c>
      <c r="AN584">
        <v>99.997235681859337</v>
      </c>
    </row>
    <row r="585" spans="17:40">
      <c r="Q585">
        <v>0.19008445836152199</v>
      </c>
      <c r="R585">
        <v>6.4712513808910757</v>
      </c>
      <c r="S585">
        <v>39.343108521311173</v>
      </c>
      <c r="T585">
        <v>19.008445836152198</v>
      </c>
      <c r="U585">
        <v>19.168280380163274</v>
      </c>
      <c r="V585">
        <v>19.529719833409882</v>
      </c>
      <c r="W585">
        <v>20.340421142362779</v>
      </c>
      <c r="X585">
        <v>22.126031906818127</v>
      </c>
      <c r="Y585">
        <v>25.906106216675241</v>
      </c>
      <c r="Z585">
        <v>33.277497867994406</v>
      </c>
      <c r="AA585">
        <v>45.596211078131283</v>
      </c>
      <c r="AB585">
        <v>61.693027208564914</v>
      </c>
      <c r="AC585">
        <v>77.108444178501898</v>
      </c>
      <c r="AD585">
        <v>88.051780745323569</v>
      </c>
      <c r="AE585">
        <v>94.277773560889784</v>
      </c>
      <c r="AF585">
        <v>97.382296963951418</v>
      </c>
      <c r="AG585">
        <v>98.828666986343677</v>
      </c>
      <c r="AH585">
        <v>99.481150516442014</v>
      </c>
      <c r="AI585">
        <v>99.771212435116738</v>
      </c>
      <c r="AJ585">
        <v>99.899318297836302</v>
      </c>
      <c r="AK585">
        <v>99.955732629347366</v>
      </c>
      <c r="AL585">
        <v>99.980544271874379</v>
      </c>
      <c r="AM585">
        <v>99.991450577878169</v>
      </c>
      <c r="AN585">
        <v>99.996243414366276</v>
      </c>
    </row>
    <row r="586" spans="17:40">
      <c r="Q586">
        <v>0.18219714800440195</v>
      </c>
      <c r="R586">
        <v>6.6065991777973201</v>
      </c>
      <c r="S586">
        <v>39.492902743013104</v>
      </c>
      <c r="T586">
        <v>18.219714800440194</v>
      </c>
      <c r="U586">
        <v>18.36422625089271</v>
      </c>
      <c r="V586">
        <v>18.695832571279063</v>
      </c>
      <c r="W586">
        <v>19.451026775574718</v>
      </c>
      <c r="X586">
        <v>21.141661623792572</v>
      </c>
      <c r="Y586">
        <v>24.785409001242083</v>
      </c>
      <c r="Z586">
        <v>32.033926201907292</v>
      </c>
      <c r="AA586">
        <v>44.401080531569804</v>
      </c>
      <c r="AB586">
        <v>60.845422327278598</v>
      </c>
      <c r="AC586">
        <v>76.730591424074518</v>
      </c>
      <c r="AD586">
        <v>87.983217028724269</v>
      </c>
      <c r="AE586">
        <v>94.321409540119561</v>
      </c>
      <c r="AF586">
        <v>97.439077945917091</v>
      </c>
      <c r="AG586">
        <v>98.87044804164249</v>
      </c>
      <c r="AH586">
        <v>99.506760087545018</v>
      </c>
      <c r="AI586">
        <v>99.785569336011122</v>
      </c>
      <c r="AJ586">
        <v>99.906958754703282</v>
      </c>
      <c r="AK586">
        <v>99.959663436210661</v>
      </c>
      <c r="AL586">
        <v>99.982519099582134</v>
      </c>
      <c r="AM586">
        <v>99.992425395009249</v>
      </c>
      <c r="AN586">
        <v>99.996718091994069</v>
      </c>
    </row>
    <row r="587" spans="17:40">
      <c r="Q587">
        <v>0.16245963617064144</v>
      </c>
      <c r="R587">
        <v>6.1722479218026409</v>
      </c>
      <c r="S587">
        <v>38.948443257550522</v>
      </c>
      <c r="T587">
        <v>16.245963617064145</v>
      </c>
      <c r="U587">
        <v>16.457082996567269</v>
      </c>
      <c r="V587">
        <v>16.919612047963113</v>
      </c>
      <c r="W587">
        <v>17.923228544447593</v>
      </c>
      <c r="X587">
        <v>20.056138603312867</v>
      </c>
      <c r="Y587">
        <v>24.39542674478918</v>
      </c>
      <c r="Z587">
        <v>32.488762912842809</v>
      </c>
      <c r="AA587">
        <v>45.398135413170181</v>
      </c>
      <c r="AB587">
        <v>61.610849235809681</v>
      </c>
      <c r="AC587">
        <v>76.815239380153528</v>
      </c>
      <c r="AD587">
        <v>87.633074931442877</v>
      </c>
      <c r="AE587">
        <v>93.909475115737663</v>
      </c>
      <c r="AF587">
        <v>97.128330615143483</v>
      </c>
      <c r="AG587">
        <v>98.674972547786339</v>
      </c>
      <c r="AH587">
        <v>99.394833311062897</v>
      </c>
      <c r="AI587">
        <v>99.724910594621548</v>
      </c>
      <c r="AJ587">
        <v>99.875222761791377</v>
      </c>
      <c r="AK587">
        <v>99.943458062060827</v>
      </c>
      <c r="AL587">
        <v>99.974389817153622</v>
      </c>
      <c r="AM587">
        <v>99.988402428514547</v>
      </c>
      <c r="AN587">
        <v>99.994748519541261</v>
      </c>
    </row>
    <row r="588" spans="17:40">
      <c r="Q588">
        <v>0.18103722968267189</v>
      </c>
      <c r="R588">
        <v>6.6225714287762818</v>
      </c>
      <c r="S588">
        <v>39.478169364701891</v>
      </c>
      <c r="T588">
        <v>18.103722968267189</v>
      </c>
      <c r="U588">
        <v>18.24673370885953</v>
      </c>
      <c r="V588">
        <v>18.575683099138654</v>
      </c>
      <c r="W588">
        <v>19.326656397542095</v>
      </c>
      <c r="X588">
        <v>21.012051287697194</v>
      </c>
      <c r="Y588">
        <v>24.653747688714596</v>
      </c>
      <c r="Z588">
        <v>31.915805030278449</v>
      </c>
      <c r="AA588">
        <v>44.329325555296819</v>
      </c>
      <c r="AB588">
        <v>60.845268549819664</v>
      </c>
      <c r="AC588">
        <v>76.781410541660748</v>
      </c>
      <c r="AD588">
        <v>88.04155706922937</v>
      </c>
      <c r="AE588">
        <v>94.364444200043707</v>
      </c>
      <c r="AF588">
        <v>97.465159515617955</v>
      </c>
      <c r="AG588">
        <v>98.884756842834605</v>
      </c>
      <c r="AH588">
        <v>99.51419115991979</v>
      </c>
      <c r="AI588">
        <v>99.789303106029564</v>
      </c>
      <c r="AJ588">
        <v>99.908794369278624</v>
      </c>
      <c r="AK588">
        <v>99.960551952915736</v>
      </c>
      <c r="AL588">
        <v>99.982944138123415</v>
      </c>
      <c r="AM588">
        <v>99.992626825863013</v>
      </c>
      <c r="AN588">
        <v>99.996812822905994</v>
      </c>
    </row>
    <row r="589" spans="17:40">
      <c r="Q589">
        <v>0.17682528331299635</v>
      </c>
      <c r="R589">
        <v>6.4774785462911577</v>
      </c>
      <c r="S589">
        <v>39.775638985914505</v>
      </c>
      <c r="T589">
        <v>17.682528331299636</v>
      </c>
      <c r="U589">
        <v>17.841635669500246</v>
      </c>
      <c r="V589">
        <v>18.198566647535682</v>
      </c>
      <c r="W589">
        <v>18.993041083324311</v>
      </c>
      <c r="X589">
        <v>20.731031438122688</v>
      </c>
      <c r="Y589">
        <v>24.39298044809366</v>
      </c>
      <c r="Z589">
        <v>31.533240063382873</v>
      </c>
      <c r="AA589">
        <v>43.564917715890658</v>
      </c>
      <c r="AB589">
        <v>59.594231329371738</v>
      </c>
      <c r="AC589">
        <v>75.380292764495564</v>
      </c>
      <c r="AD589">
        <v>86.918143799680152</v>
      </c>
      <c r="AE589">
        <v>93.64327384595002</v>
      </c>
      <c r="AF589">
        <v>97.057793466206135</v>
      </c>
      <c r="AG589">
        <v>98.670255426182393</v>
      </c>
      <c r="AH589">
        <v>99.405622230502914</v>
      </c>
      <c r="AI589">
        <v>99.735646541160008</v>
      </c>
      <c r="AJ589">
        <v>99.882689675561906</v>
      </c>
      <c r="AK589">
        <v>99.947993760423671</v>
      </c>
      <c r="AL589">
        <v>99.976954669609654</v>
      </c>
      <c r="AM589">
        <v>99.989790007468926</v>
      </c>
      <c r="AN589">
        <v>99.995476961928503</v>
      </c>
    </row>
    <row r="590" spans="17:40">
      <c r="Q590">
        <v>0.1710785385221095</v>
      </c>
      <c r="R590">
        <v>5.9013890677881538</v>
      </c>
      <c r="S590">
        <v>40.198523303713408</v>
      </c>
      <c r="T590">
        <v>17.107853852210951</v>
      </c>
      <c r="U590">
        <v>17.353486968339286</v>
      </c>
      <c r="V590">
        <v>17.860606636816321</v>
      </c>
      <c r="W590">
        <v>18.897432809271177</v>
      </c>
      <c r="X590">
        <v>20.975696113507563</v>
      </c>
      <c r="Y590">
        <v>24.980887906948055</v>
      </c>
      <c r="Z590">
        <v>32.146007971999083</v>
      </c>
      <c r="AA590">
        <v>43.407498451536384</v>
      </c>
      <c r="AB590">
        <v>57.948327635887907</v>
      </c>
      <c r="AC590">
        <v>72.610532871900944</v>
      </c>
      <c r="AD590">
        <v>84.135317793838411</v>
      </c>
      <c r="AE590">
        <v>91.546352171573091</v>
      </c>
      <c r="AF590">
        <v>95.715917129359966</v>
      </c>
      <c r="AG590">
        <v>97.887135904259452</v>
      </c>
      <c r="AH590">
        <v>98.972302543880261</v>
      </c>
      <c r="AI590">
        <v>99.503543471978759</v>
      </c>
      <c r="AJ590">
        <v>99.760973078647737</v>
      </c>
      <c r="AK590">
        <v>99.885102300205233</v>
      </c>
      <c r="AL590">
        <v>99.944812819663468</v>
      </c>
      <c r="AM590">
        <v>99.973502631204312</v>
      </c>
      <c r="AN590">
        <v>99.987279935240906</v>
      </c>
    </row>
    <row r="591" spans="17:40">
      <c r="Q591">
        <v>0.19728604808580696</v>
      </c>
      <c r="R591">
        <v>6.6601179416919507</v>
      </c>
      <c r="S591">
        <v>39.696638185669471</v>
      </c>
      <c r="T591">
        <v>19.728604808580698</v>
      </c>
      <c r="U591">
        <v>19.863641591524143</v>
      </c>
      <c r="V591">
        <v>20.174350216428614</v>
      </c>
      <c r="W591">
        <v>20.884102891084737</v>
      </c>
      <c r="X591">
        <v>22.478895097025017</v>
      </c>
      <c r="Y591">
        <v>25.933373538536646</v>
      </c>
      <c r="Z591">
        <v>32.856266171193504</v>
      </c>
      <c r="AA591">
        <v>44.79510739342718</v>
      </c>
      <c r="AB591">
        <v>60.886744447632879</v>
      </c>
      <c r="AC591">
        <v>76.640969560221748</v>
      </c>
      <c r="AD591">
        <v>87.909092209193403</v>
      </c>
      <c r="AE591">
        <v>94.286322161859431</v>
      </c>
      <c r="AF591">
        <v>97.426704101161945</v>
      </c>
      <c r="AG591">
        <v>98.867240169326138</v>
      </c>
      <c r="AH591">
        <v>99.506476737982098</v>
      </c>
      <c r="AI591">
        <v>99.785955111707651</v>
      </c>
      <c r="AJ591">
        <v>99.907350626563058</v>
      </c>
      <c r="AK591">
        <v>99.959931114846285</v>
      </c>
      <c r="AL591">
        <v>99.982677497388124</v>
      </c>
      <c r="AM591">
        <v>99.992512372851337</v>
      </c>
      <c r="AN591">
        <v>99.99676370868022</v>
      </c>
    </row>
    <row r="592" spans="17:40">
      <c r="Q592">
        <v>0.15987502076295851</v>
      </c>
      <c r="R592">
        <v>6.0261262521497274</v>
      </c>
      <c r="S592">
        <v>38.403862575299833</v>
      </c>
      <c r="T592">
        <v>15.987502076295851</v>
      </c>
      <c r="U592">
        <v>16.229111116865809</v>
      </c>
      <c r="V592">
        <v>16.753761025740264</v>
      </c>
      <c r="W592">
        <v>17.880845953621112</v>
      </c>
      <c r="X592">
        <v>20.247167903449046</v>
      </c>
      <c r="Y592">
        <v>24.984317785624473</v>
      </c>
      <c r="Z592">
        <v>33.624352363812328</v>
      </c>
      <c r="AA592">
        <v>47.001479649109086</v>
      </c>
      <c r="AB592">
        <v>63.237895094570284</v>
      </c>
      <c r="AC592">
        <v>78.00481108334742</v>
      </c>
      <c r="AD592">
        <v>88.302227837258343</v>
      </c>
      <c r="AE592">
        <v>94.226099128689839</v>
      </c>
      <c r="AF592">
        <v>97.263272916385745</v>
      </c>
      <c r="AG592">
        <v>98.728731114134163</v>
      </c>
      <c r="AH592">
        <v>99.415101218044313</v>
      </c>
      <c r="AI592">
        <v>99.732090558165922</v>
      </c>
      <c r="AJ592">
        <v>99.877537219081816</v>
      </c>
      <c r="AK592">
        <v>99.944074238291591</v>
      </c>
      <c r="AL592">
        <v>99.974471044903083</v>
      </c>
      <c r="AM592">
        <v>99.988348846492443</v>
      </c>
      <c r="AN592">
        <v>99.994683009371414</v>
      </c>
    </row>
    <row r="593" spans="17:40">
      <c r="Q593">
        <v>0.16591805743731702</v>
      </c>
      <c r="R593">
        <v>6.0028365387678502</v>
      </c>
      <c r="S593">
        <v>38.945195848741186</v>
      </c>
      <c r="T593">
        <v>16.591805743731701</v>
      </c>
      <c r="U593">
        <v>16.831112558925916</v>
      </c>
      <c r="V593">
        <v>17.343647562666476</v>
      </c>
      <c r="W593">
        <v>18.430057531142001</v>
      </c>
      <c r="X593">
        <v>20.683174692124091</v>
      </c>
      <c r="Y593">
        <v>25.151430909724461</v>
      </c>
      <c r="Z593">
        <v>33.275256734341873</v>
      </c>
      <c r="AA593">
        <v>45.95318178200052</v>
      </c>
      <c r="AB593">
        <v>61.686338614429914</v>
      </c>
      <c r="AC593">
        <v>76.482265362979064</v>
      </c>
      <c r="AD593">
        <v>87.181150317794661</v>
      </c>
      <c r="AE593">
        <v>93.536295469974888</v>
      </c>
      <c r="AF593">
        <v>96.879643476697595</v>
      </c>
      <c r="AG593">
        <v>98.526670849686425</v>
      </c>
      <c r="AH593">
        <v>99.311775605429446</v>
      </c>
      <c r="AI593">
        <v>99.680144360201623</v>
      </c>
      <c r="AJ593">
        <v>99.8516981358149</v>
      </c>
      <c r="AK593">
        <v>99.931315343772525</v>
      </c>
      <c r="AL593">
        <v>99.968205609518947</v>
      </c>
      <c r="AM593">
        <v>99.985285744427671</v>
      </c>
      <c r="AN593">
        <v>99.993191077147486</v>
      </c>
    </row>
    <row r="594" spans="17:40">
      <c r="Q594">
        <v>0.19006662309172576</v>
      </c>
      <c r="R594">
        <v>6.7204860623677449</v>
      </c>
      <c r="S594">
        <v>39.560726898786058</v>
      </c>
      <c r="T594">
        <v>19.006662309172576</v>
      </c>
      <c r="U594">
        <v>19.137318101387688</v>
      </c>
      <c r="V594">
        <v>19.441180697666404</v>
      </c>
      <c r="W594">
        <v>20.142842334395976</v>
      </c>
      <c r="X594">
        <v>21.736728921663744</v>
      </c>
      <c r="Y594">
        <v>25.226339693933809</v>
      </c>
      <c r="Z594">
        <v>32.285977016562946</v>
      </c>
      <c r="AA594">
        <v>44.531213927038571</v>
      </c>
      <c r="AB594">
        <v>61.015371463043287</v>
      </c>
      <c r="AC594">
        <v>76.99844011308484</v>
      </c>
      <c r="AD594">
        <v>88.256308658247974</v>
      </c>
      <c r="AE594">
        <v>94.523592883039925</v>
      </c>
      <c r="AF594">
        <v>97.563704428909247</v>
      </c>
      <c r="AG594">
        <v>98.939824510646275</v>
      </c>
      <c r="AH594">
        <v>99.543169810510605</v>
      </c>
      <c r="AI594">
        <v>99.803992571046322</v>
      </c>
      <c r="AJ594">
        <v>99.916056135283554</v>
      </c>
      <c r="AK594">
        <v>99.964077913335274</v>
      </c>
      <c r="AL594">
        <v>99.984633077666146</v>
      </c>
      <c r="AM594">
        <v>99.993427218121639</v>
      </c>
      <c r="AN594">
        <v>99.997188846330459</v>
      </c>
    </row>
    <row r="595" spans="17:40">
      <c r="Q595">
        <v>0.17510920080463552</v>
      </c>
      <c r="R595">
        <v>6.4400560354979488</v>
      </c>
      <c r="S595">
        <v>39.0831504520675</v>
      </c>
      <c r="T595">
        <v>17.510920080463553</v>
      </c>
      <c r="U595">
        <v>17.679308577277432</v>
      </c>
      <c r="V595">
        <v>18.060567919920221</v>
      </c>
      <c r="W595">
        <v>18.916531698172502</v>
      </c>
      <c r="X595">
        <v>20.802292621079488</v>
      </c>
      <c r="Y595">
        <v>24.789286842588286</v>
      </c>
      <c r="Z595">
        <v>32.531188350636803</v>
      </c>
      <c r="AA595">
        <v>45.352915161418693</v>
      </c>
      <c r="AB595">
        <v>61.869693470130841</v>
      </c>
      <c r="AC595">
        <v>77.423284709663747</v>
      </c>
      <c r="AD595">
        <v>88.300779651357388</v>
      </c>
      <c r="AE595">
        <v>94.424151838157272</v>
      </c>
      <c r="AF595">
        <v>97.457449112777297</v>
      </c>
      <c r="AG595">
        <v>98.864923865596026</v>
      </c>
      <c r="AH595">
        <v>99.4981484798856</v>
      </c>
      <c r="AI595">
        <v>99.779074004600361</v>
      </c>
      <c r="AJ595">
        <v>99.902929440766215</v>
      </c>
      <c r="AK595">
        <v>99.957385005926767</v>
      </c>
      <c r="AL595">
        <v>99.981298493413959</v>
      </c>
      <c r="AM595">
        <v>99.991794213954705</v>
      </c>
      <c r="AN595">
        <v>99.996399748707319</v>
      </c>
    </row>
    <row r="596" spans="17:40">
      <c r="Q596">
        <v>0.19476490788162637</v>
      </c>
      <c r="R596">
        <v>6.4857479152579112</v>
      </c>
      <c r="S596">
        <v>39.806089549846241</v>
      </c>
      <c r="T596">
        <v>19.476490788162636</v>
      </c>
      <c r="U596">
        <v>19.630964464761181</v>
      </c>
      <c r="V596">
        <v>19.977660413383656</v>
      </c>
      <c r="W596">
        <v>20.749747689914503</v>
      </c>
      <c r="X596">
        <v>22.439798691518462</v>
      </c>
      <c r="Y596">
        <v>26.003615639556372</v>
      </c>
      <c r="Z596">
        <v>32.960473519333789</v>
      </c>
      <c r="AA596">
        <v>44.701848936990096</v>
      </c>
      <c r="AB596">
        <v>60.375173885711519</v>
      </c>
      <c r="AC596">
        <v>75.840176905432415</v>
      </c>
      <c r="AD596">
        <v>87.158805312913984</v>
      </c>
      <c r="AE596">
        <v>93.760501019321936</v>
      </c>
      <c r="AF596">
        <v>97.112764025237112</v>
      </c>
      <c r="AG596">
        <v>98.695548916828898</v>
      </c>
      <c r="AH596">
        <v>99.417153691334406</v>
      </c>
      <c r="AI596">
        <v>99.740880090202992</v>
      </c>
      <c r="AJ596">
        <v>99.88505944647909</v>
      </c>
      <c r="AK596">
        <v>99.949065436475024</v>
      </c>
      <c r="AL596">
        <v>99.977438928493214</v>
      </c>
      <c r="AM596">
        <v>99.990008707029929</v>
      </c>
      <c r="AN596">
        <v>99.995575685984491</v>
      </c>
    </row>
    <row r="597" spans="17:40">
      <c r="Q597">
        <v>0.17219362133994609</v>
      </c>
      <c r="R597">
        <v>6.1241760705209671</v>
      </c>
      <c r="S597">
        <v>39.480801065366279</v>
      </c>
      <c r="T597">
        <v>17.219362133994608</v>
      </c>
      <c r="U597">
        <v>17.431661853326375</v>
      </c>
      <c r="V597">
        <v>17.889019527934863</v>
      </c>
      <c r="W597">
        <v>18.865096868968763</v>
      </c>
      <c r="X597">
        <v>20.907091614708477</v>
      </c>
      <c r="Y597">
        <v>25.006351590792875</v>
      </c>
      <c r="Z597">
        <v>32.593895660724655</v>
      </c>
      <c r="AA597">
        <v>44.737356610786513</v>
      </c>
      <c r="AB597">
        <v>60.279014606141025</v>
      </c>
      <c r="AC597">
        <v>75.340849569547103</v>
      </c>
      <c r="AD597">
        <v>86.477420615338602</v>
      </c>
      <c r="AE597">
        <v>93.173382970727118</v>
      </c>
      <c r="AF597">
        <v>96.710766895609723</v>
      </c>
      <c r="AG597">
        <v>98.452424132266771</v>
      </c>
      <c r="AH597">
        <v>99.280201062764249</v>
      </c>
      <c r="AI597">
        <v>99.667022419891538</v>
      </c>
      <c r="AJ597">
        <v>99.84635358235478</v>
      </c>
      <c r="AK597">
        <v>99.929185441081501</v>
      </c>
      <c r="AL597">
        <v>99.967379655948506</v>
      </c>
      <c r="AM597">
        <v>99.984977348140404</v>
      </c>
      <c r="AN597">
        <v>99.993082407814299</v>
      </c>
    </row>
    <row r="598" spans="17:40">
      <c r="Q598">
        <v>0.16279034181496851</v>
      </c>
      <c r="R598">
        <v>6.4529978826481429</v>
      </c>
      <c r="S598">
        <v>39.692244601452245</v>
      </c>
      <c r="T598">
        <v>16.279034181496851</v>
      </c>
      <c r="U598">
        <v>16.444455316810551</v>
      </c>
      <c r="V598">
        <v>16.814991537212332</v>
      </c>
      <c r="W598">
        <v>17.638388128622129</v>
      </c>
      <c r="X598">
        <v>19.436153568858174</v>
      </c>
      <c r="Y598">
        <v>23.214619953561346</v>
      </c>
      <c r="Z598">
        <v>30.55693607402511</v>
      </c>
      <c r="AA598">
        <v>42.871900276360385</v>
      </c>
      <c r="AB598">
        <v>59.188124565686749</v>
      </c>
      <c r="AC598">
        <v>75.173307001053075</v>
      </c>
      <c r="AD598">
        <v>86.815339835113463</v>
      </c>
      <c r="AE598">
        <v>93.590828882464422</v>
      </c>
      <c r="AF598">
        <v>97.030745682791519</v>
      </c>
      <c r="AG598">
        <v>98.656428286572321</v>
      </c>
      <c r="AH598">
        <v>99.398658304397415</v>
      </c>
      <c r="AI598">
        <v>99.732188691893342</v>
      </c>
      <c r="AJ598">
        <v>99.880992988956677</v>
      </c>
      <c r="AK598">
        <v>99.947169246402709</v>
      </c>
      <c r="AL598">
        <v>99.976557158754304</v>
      </c>
      <c r="AM598">
        <v>99.989599625562903</v>
      </c>
      <c r="AN598">
        <v>99.995386291906712</v>
      </c>
    </row>
    <row r="599" spans="17:40">
      <c r="Q599">
        <v>0.16982417211496811</v>
      </c>
      <c r="R599">
        <v>5.7321308217510047</v>
      </c>
      <c r="S599">
        <v>38.85176935049514</v>
      </c>
      <c r="T599">
        <v>16.982417211496813</v>
      </c>
      <c r="U599">
        <v>17.275827574538667</v>
      </c>
      <c r="V599">
        <v>17.882725454740314</v>
      </c>
      <c r="W599">
        <v>19.123467336575541</v>
      </c>
      <c r="X599">
        <v>21.600523243273571</v>
      </c>
      <c r="Y599">
        <v>26.319436072365889</v>
      </c>
      <c r="Z599">
        <v>34.556476431681368</v>
      </c>
      <c r="AA599">
        <v>46.95658432467463</v>
      </c>
      <c r="AB599">
        <v>62.009224432089368</v>
      </c>
      <c r="AC599">
        <v>76.157606442971172</v>
      </c>
      <c r="AD599">
        <v>86.596068899297251</v>
      </c>
      <c r="AE599">
        <v>93.00241650218571</v>
      </c>
      <c r="AF599">
        <v>96.500217497919166</v>
      </c>
      <c r="AG599">
        <v>98.288829259474497</v>
      </c>
      <c r="AH599">
        <v>99.172823015847101</v>
      </c>
      <c r="AI599">
        <v>99.602370023761239</v>
      </c>
      <c r="AJ599">
        <v>99.809372042296332</v>
      </c>
      <c r="AK599">
        <v>99.908729626110969</v>
      </c>
      <c r="AL599">
        <v>99.956328058779292</v>
      </c>
      <c r="AM599">
        <v>99.979109655348637</v>
      </c>
      <c r="AN599">
        <v>99.990008591453929</v>
      </c>
    </row>
    <row r="600" spans="17:40">
      <c r="Q600">
        <v>0.1586382278266272</v>
      </c>
      <c r="R600">
        <v>5.9461636795899668</v>
      </c>
      <c r="S600">
        <v>39.222869534345847</v>
      </c>
      <c r="T600">
        <v>15.863822782662721</v>
      </c>
      <c r="U600">
        <v>16.113314786936105</v>
      </c>
      <c r="V600">
        <v>16.640813312357587</v>
      </c>
      <c r="W600">
        <v>17.74460353147801</v>
      </c>
      <c r="X600">
        <v>20.00502642411907</v>
      </c>
      <c r="Y600">
        <v>24.436337338865577</v>
      </c>
      <c r="Z600">
        <v>32.424595673822765</v>
      </c>
      <c r="AA600">
        <v>44.863268466508508</v>
      </c>
      <c r="AB600">
        <v>60.413231658113176</v>
      </c>
      <c r="AC600">
        <v>75.286716255334213</v>
      </c>
      <c r="AD600">
        <v>86.283981016997913</v>
      </c>
      <c r="AE600">
        <v>92.964759712035743</v>
      </c>
      <c r="AF600">
        <v>96.55037957021959</v>
      </c>
      <c r="AG600">
        <v>98.347586270257622</v>
      </c>
      <c r="AH600">
        <v>99.217527321526873</v>
      </c>
      <c r="AI600">
        <v>99.631513811971786</v>
      </c>
      <c r="AJ600">
        <v>99.826924118093601</v>
      </c>
      <c r="AK600">
        <v>99.918807412518021</v>
      </c>
      <c r="AL600">
        <v>99.961933351864246</v>
      </c>
      <c r="AM600">
        <v>99.982157534456334</v>
      </c>
      <c r="AN600">
        <v>99.991638007815453</v>
      </c>
    </row>
    <row r="601" spans="17:40">
      <c r="Q601">
        <v>0.14247943919195313</v>
      </c>
      <c r="R601">
        <v>6.1294989033685034</v>
      </c>
      <c r="S601">
        <v>38.836332335041185</v>
      </c>
      <c r="T601">
        <v>14.247943919195313</v>
      </c>
      <c r="U601">
        <v>14.472215881838608</v>
      </c>
      <c r="V601">
        <v>14.961843115981496</v>
      </c>
      <c r="W601">
        <v>16.020253738209263</v>
      </c>
      <c r="X601">
        <v>18.259987198929089</v>
      </c>
      <c r="Y601">
        <v>22.793126174601824</v>
      </c>
      <c r="Z601">
        <v>31.193783950967624</v>
      </c>
      <c r="AA601">
        <v>44.490537835397639</v>
      </c>
      <c r="AB601">
        <v>61.058040311122006</v>
      </c>
      <c r="AC601">
        <v>76.499501308171105</v>
      </c>
      <c r="AD601">
        <v>87.452715993620373</v>
      </c>
      <c r="AE601">
        <v>93.807146350627889</v>
      </c>
      <c r="AF601">
        <v>97.071841958535146</v>
      </c>
      <c r="AG601">
        <v>98.644731975266126</v>
      </c>
      <c r="AH601">
        <v>99.379048118506802</v>
      </c>
      <c r="AI601">
        <v>99.716826474439983</v>
      </c>
      <c r="AJ601">
        <v>99.871141502007163</v>
      </c>
      <c r="AK601">
        <v>99.941420276232037</v>
      </c>
      <c r="AL601">
        <v>99.973381251800021</v>
      </c>
      <c r="AM601">
        <v>99.987906840981623</v>
      </c>
      <c r="AN601">
        <v>99.994506465802317</v>
      </c>
    </row>
    <row r="602" spans="17:40">
      <c r="Q602">
        <v>0.16751047603443855</v>
      </c>
      <c r="R602">
        <v>6.4520531463310853</v>
      </c>
      <c r="S602">
        <v>39.429096065701266</v>
      </c>
      <c r="T602">
        <v>16.751047603443855</v>
      </c>
      <c r="U602">
        <v>16.917262379773693</v>
      </c>
      <c r="V602">
        <v>17.291522701408507</v>
      </c>
      <c r="W602">
        <v>18.127384660594391</v>
      </c>
      <c r="X602">
        <v>19.960632129048271</v>
      </c>
      <c r="Y602">
        <v>23.826264864892295</v>
      </c>
      <c r="Z602">
        <v>31.341524750686357</v>
      </c>
      <c r="AA602">
        <v>43.888133990236099</v>
      </c>
      <c r="AB602">
        <v>60.321335285021092</v>
      </c>
      <c r="AC602">
        <v>76.1509743592337</v>
      </c>
      <c r="AD602">
        <v>87.475325410184482</v>
      </c>
      <c r="AE602">
        <v>93.967375670062907</v>
      </c>
      <c r="AF602">
        <v>97.226070702231553</v>
      </c>
      <c r="AG602">
        <v>98.752870190927169</v>
      </c>
      <c r="AH602">
        <v>99.445088620634138</v>
      </c>
      <c r="AI602">
        <v>99.754241392323934</v>
      </c>
      <c r="AJ602">
        <v>99.891384533736812</v>
      </c>
      <c r="AK602">
        <v>99.952040462086657</v>
      </c>
      <c r="AL602">
        <v>99.978831909455977</v>
      </c>
      <c r="AM602">
        <v>99.990658634018558</v>
      </c>
      <c r="AN602">
        <v>99.995878031519013</v>
      </c>
    </row>
    <row r="603" spans="17:40">
      <c r="Q603">
        <v>0.19606971139849871</v>
      </c>
      <c r="R603">
        <v>7.2557029753603661</v>
      </c>
      <c r="S603">
        <v>40.058111273615495</v>
      </c>
      <c r="T603">
        <v>19.606971139849872</v>
      </c>
      <c r="U603">
        <v>19.690593237804908</v>
      </c>
      <c r="V603">
        <v>19.896689776114943</v>
      </c>
      <c r="W603">
        <v>20.401960593913262</v>
      </c>
      <c r="X603">
        <v>21.624801539241339</v>
      </c>
      <c r="Y603">
        <v>24.494038455428012</v>
      </c>
      <c r="Z603">
        <v>30.763634823713183</v>
      </c>
      <c r="AA603">
        <v>42.560949365084838</v>
      </c>
      <c r="AB603">
        <v>59.59178978746138</v>
      </c>
      <c r="AC603">
        <v>76.688592237345574</v>
      </c>
      <c r="AD603">
        <v>88.609450447434057</v>
      </c>
      <c r="AE603">
        <v>94.970840314454634</v>
      </c>
      <c r="AF603">
        <v>97.888165331094655</v>
      </c>
      <c r="AG603">
        <v>99.132663874005246</v>
      </c>
      <c r="AH603">
        <v>99.647086621904663</v>
      </c>
      <c r="AI603">
        <v>99.856950293399919</v>
      </c>
      <c r="AJ603">
        <v>99.942106516640223</v>
      </c>
      <c r="AK603">
        <v>99.976584775064978</v>
      </c>
      <c r="AL603">
        <v>99.990532047390573</v>
      </c>
      <c r="AM603">
        <v>99.996172026184055</v>
      </c>
      <c r="AN603">
        <v>99.998452382246739</v>
      </c>
    </row>
    <row r="604" spans="17:40">
      <c r="Q604">
        <v>0.18388835374988294</v>
      </c>
      <c r="R604">
        <v>6.5097262522970958</v>
      </c>
      <c r="S604">
        <v>39.522566594842779</v>
      </c>
      <c r="T604">
        <v>18.388835374988293</v>
      </c>
      <c r="U604">
        <v>18.544129069056353</v>
      </c>
      <c r="V604">
        <v>18.895777730915334</v>
      </c>
      <c r="W604">
        <v>19.685801516039394</v>
      </c>
      <c r="X604">
        <v>21.429681040191134</v>
      </c>
      <c r="Y604">
        <v>25.13368844048679</v>
      </c>
      <c r="Z604">
        <v>32.395578805630386</v>
      </c>
      <c r="AA604">
        <v>44.632667568059738</v>
      </c>
      <c r="AB604">
        <v>60.80031547821909</v>
      </c>
      <c r="AC604">
        <v>76.461687950827837</v>
      </c>
      <c r="AD604">
        <v>87.678535756820651</v>
      </c>
      <c r="AE604">
        <v>94.092740511358969</v>
      </c>
      <c r="AF604">
        <v>97.297878160058843</v>
      </c>
      <c r="AG604">
        <v>98.791696719967476</v>
      </c>
      <c r="AH604">
        <v>99.465272664603305</v>
      </c>
      <c r="AI604">
        <v>99.764457978651748</v>
      </c>
      <c r="AJ604">
        <v>99.896459562355062</v>
      </c>
      <c r="AK604">
        <v>99.954526585918856</v>
      </c>
      <c r="AL604">
        <v>99.980036719622831</v>
      </c>
      <c r="AM604">
        <v>99.991237456778805</v>
      </c>
      <c r="AN604">
        <v>99.99615412609711</v>
      </c>
    </row>
    <row r="605" spans="17:40">
      <c r="Q605">
        <v>0.1896752891890853</v>
      </c>
      <c r="R605">
        <v>6.5112427994431901</v>
      </c>
      <c r="S605">
        <v>39.562070591264359</v>
      </c>
      <c r="T605">
        <v>18.967528918908531</v>
      </c>
      <c r="U605">
        <v>19.121315223623899</v>
      </c>
      <c r="V605">
        <v>19.469337635929584</v>
      </c>
      <c r="W605">
        <v>20.250762160346266</v>
      </c>
      <c r="X605">
        <v>21.974804761931665</v>
      </c>
      <c r="Y605">
        <v>25.635587591952426</v>
      </c>
      <c r="Z605">
        <v>32.813654227501466</v>
      </c>
      <c r="AA605">
        <v>44.92024123681724</v>
      </c>
      <c r="AB605">
        <v>60.945345668015918</v>
      </c>
      <c r="AC605">
        <v>76.508701035643952</v>
      </c>
      <c r="AD605">
        <v>87.684382180039947</v>
      </c>
      <c r="AE605">
        <v>94.088448430254175</v>
      </c>
      <c r="AF605">
        <v>97.293364800255532</v>
      </c>
      <c r="AG605">
        <v>98.788724257947067</v>
      </c>
      <c r="AH605">
        <v>99.463578110224105</v>
      </c>
      <c r="AI605">
        <v>99.763553907411563</v>
      </c>
      <c r="AJ605">
        <v>99.895994805631105</v>
      </c>
      <c r="AK605">
        <v>99.954293292160699</v>
      </c>
      <c r="AL605">
        <v>99.97992156846523</v>
      </c>
      <c r="AM605">
        <v>99.991181338177597</v>
      </c>
      <c r="AN605">
        <v>99.996127050852621</v>
      </c>
    </row>
    <row r="606" spans="17:40">
      <c r="Q606">
        <v>0.15942129650635781</v>
      </c>
      <c r="R606">
        <v>6.0051048354330074</v>
      </c>
      <c r="S606">
        <v>39.031454155430389</v>
      </c>
      <c r="T606">
        <v>15.942129650635781</v>
      </c>
      <c r="U606">
        <v>16.182123877295325</v>
      </c>
      <c r="V606">
        <v>16.695432650510313</v>
      </c>
      <c r="W606">
        <v>17.782098170064575</v>
      </c>
      <c r="X606">
        <v>20.033346772518932</v>
      </c>
      <c r="Y606">
        <v>24.495236962741281</v>
      </c>
      <c r="Z606">
        <v>32.610284074622378</v>
      </c>
      <c r="AA606">
        <v>45.298567197400011</v>
      </c>
      <c r="AB606">
        <v>61.103876982277463</v>
      </c>
      <c r="AC606">
        <v>76.042980974751771</v>
      </c>
      <c r="AD606">
        <v>86.900907610438367</v>
      </c>
      <c r="AE606">
        <v>93.378080461078667</v>
      </c>
      <c r="AF606">
        <v>96.796618462572241</v>
      </c>
      <c r="AG606">
        <v>98.484790420874319</v>
      </c>
      <c r="AH606">
        <v>99.291081440264648</v>
      </c>
      <c r="AI606">
        <v>99.6700303141603</v>
      </c>
      <c r="AJ606">
        <v>99.846785394241493</v>
      </c>
      <c r="AK606">
        <v>99.928938123418277</v>
      </c>
      <c r="AL606">
        <v>99.967058316025515</v>
      </c>
      <c r="AM606">
        <v>99.9847331494733</v>
      </c>
      <c r="AN606">
        <v>99.992925362068618</v>
      </c>
    </row>
    <row r="607" spans="17:40">
      <c r="Q607">
        <v>0.16729086161340367</v>
      </c>
      <c r="R607">
        <v>6.1094842258729853</v>
      </c>
      <c r="S607">
        <v>39.23535658145407</v>
      </c>
      <c r="T607">
        <v>16.729086161340369</v>
      </c>
      <c r="U607">
        <v>16.946998140120201</v>
      </c>
      <c r="V607">
        <v>17.417761356728949</v>
      </c>
      <c r="W607">
        <v>18.424999970092184</v>
      </c>
      <c r="X607">
        <v>20.536265147621464</v>
      </c>
      <c r="Y607">
        <v>24.777215644784821</v>
      </c>
      <c r="Z607">
        <v>32.61164196955437</v>
      </c>
      <c r="AA607">
        <v>45.073149630329148</v>
      </c>
      <c r="AB607">
        <v>60.84547610651174</v>
      </c>
      <c r="AC607">
        <v>75.912572755302605</v>
      </c>
      <c r="AD607">
        <v>86.896574137833156</v>
      </c>
      <c r="AE607">
        <v>93.42639950020957</v>
      </c>
      <c r="AF607">
        <v>96.848006479093485</v>
      </c>
      <c r="AG607">
        <v>98.522859531238765</v>
      </c>
      <c r="AH607">
        <v>99.315344971112879</v>
      </c>
      <c r="AI607">
        <v>99.684299506164265</v>
      </c>
      <c r="AJ607">
        <v>99.854776548345853</v>
      </c>
      <c r="AK607">
        <v>99.933270534385784</v>
      </c>
      <c r="AL607">
        <v>99.969353743588513</v>
      </c>
      <c r="AM607">
        <v>99.985928655018114</v>
      </c>
      <c r="AN607">
        <v>99.993539782705739</v>
      </c>
    </row>
    <row r="608" spans="17:40">
      <c r="Q608">
        <v>0.17006045468983996</v>
      </c>
      <c r="R608">
        <v>6.1062890374150252</v>
      </c>
      <c r="S608">
        <v>38.670468543895986</v>
      </c>
      <c r="T608">
        <v>17.006045468983995</v>
      </c>
      <c r="U608">
        <v>17.228354382714777</v>
      </c>
      <c r="V608">
        <v>17.713783113023517</v>
      </c>
      <c r="W608">
        <v>18.763048787574395</v>
      </c>
      <c r="X608">
        <v>20.982122317797877</v>
      </c>
      <c r="Y608">
        <v>25.466065363486706</v>
      </c>
      <c r="Z608">
        <v>33.746133617251935</v>
      </c>
      <c r="AA608">
        <v>46.769623308956021</v>
      </c>
      <c r="AB608">
        <v>62.851723800274726</v>
      </c>
      <c r="AC608">
        <v>77.693843697943848</v>
      </c>
      <c r="AD608">
        <v>88.134544457900063</v>
      </c>
      <c r="AE608">
        <v>94.157376630525533</v>
      </c>
      <c r="AF608">
        <v>97.241317450384329</v>
      </c>
      <c r="AG608">
        <v>98.724297823036153</v>
      </c>
      <c r="AH608">
        <v>99.415865360357827</v>
      </c>
      <c r="AI608">
        <v>99.733747777453573</v>
      </c>
      <c r="AJ608">
        <v>99.878894217462246</v>
      </c>
      <c r="AK608">
        <v>99.944967117563806</v>
      </c>
      <c r="AL608">
        <v>99.975002809825853</v>
      </c>
      <c r="AM608">
        <v>99.988647944893344</v>
      </c>
      <c r="AN608">
        <v>99.994845116107939</v>
      </c>
    </row>
    <row r="609" spans="17:40">
      <c r="Q609">
        <v>0.18083047628612781</v>
      </c>
      <c r="R609">
        <v>6.3571510018940902</v>
      </c>
      <c r="S609">
        <v>39.705965002429302</v>
      </c>
      <c r="T609">
        <v>18.083047628612782</v>
      </c>
      <c r="U609">
        <v>18.25725718046936</v>
      </c>
      <c r="V609">
        <v>18.642523230797682</v>
      </c>
      <c r="W609">
        <v>19.487490700868904</v>
      </c>
      <c r="X609">
        <v>21.307366259229426</v>
      </c>
      <c r="Y609">
        <v>25.078317726737421</v>
      </c>
      <c r="Z609">
        <v>32.301987341326914</v>
      </c>
      <c r="AA609">
        <v>44.267333541545469</v>
      </c>
      <c r="AB609">
        <v>60.007075420059522</v>
      </c>
      <c r="AC609">
        <v>75.447267724976442</v>
      </c>
      <c r="AD609">
        <v>86.797304107215368</v>
      </c>
      <c r="AE609">
        <v>93.494121573124048</v>
      </c>
      <c r="AF609">
        <v>96.944822726925409</v>
      </c>
      <c r="AG609">
        <v>98.599214105401074</v>
      </c>
      <c r="AH609">
        <v>99.364946683525602</v>
      </c>
      <c r="AI609">
        <v>99.713581777879838</v>
      </c>
      <c r="AJ609">
        <v>99.871124177521096</v>
      </c>
      <c r="AK609">
        <v>99.942072834755663</v>
      </c>
      <c r="AL609">
        <v>99.973975277258319</v>
      </c>
      <c r="AM609">
        <v>99.988310473921388</v>
      </c>
      <c r="AN609">
        <v>99.994749920312515</v>
      </c>
    </row>
    <row r="610" spans="17:40">
      <c r="Q610">
        <v>0.18582549839204884</v>
      </c>
      <c r="R610">
        <v>6.2744871960721795</v>
      </c>
      <c r="S610">
        <v>39.709134406350394</v>
      </c>
      <c r="T610">
        <v>18.582549839204884</v>
      </c>
      <c r="U610">
        <v>18.767063714720813</v>
      </c>
      <c r="V610">
        <v>19.170706537702138</v>
      </c>
      <c r="W610">
        <v>20.046136598347204</v>
      </c>
      <c r="X610">
        <v>21.909794340368734</v>
      </c>
      <c r="Y610">
        <v>25.724735378421283</v>
      </c>
      <c r="Z610">
        <v>32.943292651461753</v>
      </c>
      <c r="AA610">
        <v>44.770769565695367</v>
      </c>
      <c r="AB610">
        <v>60.228321718487365</v>
      </c>
      <c r="AC610">
        <v>75.399786717468515</v>
      </c>
      <c r="AD610">
        <v>86.634411975697873</v>
      </c>
      <c r="AE610">
        <v>93.338261192729576</v>
      </c>
      <c r="AF610">
        <v>96.83562583715964</v>
      </c>
      <c r="AG610">
        <v>98.532860046705864</v>
      </c>
      <c r="AH610">
        <v>99.327577794768104</v>
      </c>
      <c r="AI610">
        <v>99.693461594438403</v>
      </c>
      <c r="AJ610">
        <v>99.860600800030227</v>
      </c>
      <c r="AK610">
        <v>99.936678832441345</v>
      </c>
      <c r="AL610">
        <v>99.971251435254075</v>
      </c>
      <c r="AM610">
        <v>99.986950830994914</v>
      </c>
      <c r="AN610">
        <v>99.994077516150341</v>
      </c>
    </row>
    <row r="611" spans="17:40">
      <c r="Q611">
        <v>0.20721797920805279</v>
      </c>
      <c r="R611">
        <v>6.5798074462816967</v>
      </c>
      <c r="S611">
        <v>39.913099290662181</v>
      </c>
      <c r="T611">
        <v>20.72179792080528</v>
      </c>
      <c r="U611">
        <v>20.862626685776892</v>
      </c>
      <c r="V611">
        <v>21.181881976524316</v>
      </c>
      <c r="W611">
        <v>21.900305052495227</v>
      </c>
      <c r="X611">
        <v>23.490477299479782</v>
      </c>
      <c r="Y611">
        <v>26.884978063086347</v>
      </c>
      <c r="Z611">
        <v>33.602184189794606</v>
      </c>
      <c r="AA611">
        <v>45.102485234892853</v>
      </c>
      <c r="AB611">
        <v>60.645218281272697</v>
      </c>
      <c r="AC611">
        <v>76.084533292233303</v>
      </c>
      <c r="AD611">
        <v>87.376708330498971</v>
      </c>
      <c r="AE611">
        <v>93.921309870394339</v>
      </c>
      <c r="AF611">
        <v>97.214400673678696</v>
      </c>
      <c r="AG611">
        <v>98.753807325851085</v>
      </c>
      <c r="AH611">
        <v>99.448614656683887</v>
      </c>
      <c r="AI611">
        <v>99.757239751258695</v>
      </c>
      <c r="AJ611">
        <v>99.893352824560225</v>
      </c>
      <c r="AK611">
        <v>99.953193887699257</v>
      </c>
      <c r="AL611">
        <v>99.979466078898895</v>
      </c>
      <c r="AM611">
        <v>99.990993407851178</v>
      </c>
      <c r="AN611">
        <v>99.996049849012024</v>
      </c>
    </row>
    <row r="612" spans="17:40">
      <c r="Q612">
        <v>0.12158799516053542</v>
      </c>
      <c r="R612">
        <v>5.4242962010720248</v>
      </c>
      <c r="S612">
        <v>38.122318801270609</v>
      </c>
      <c r="T612">
        <v>12.158799516053541</v>
      </c>
      <c r="U612">
        <v>12.560244532059302</v>
      </c>
      <c r="V612">
        <v>13.366706921731254</v>
      </c>
      <c r="W612">
        <v>14.96423425728873</v>
      </c>
      <c r="X612">
        <v>18.042619932310227</v>
      </c>
      <c r="Y612">
        <v>23.670988487793064</v>
      </c>
      <c r="Z612">
        <v>33.037873437322574</v>
      </c>
      <c r="AA612">
        <v>46.428745276367614</v>
      </c>
      <c r="AB612">
        <v>61.934239519300384</v>
      </c>
      <c r="AC612">
        <v>76.052587423301617</v>
      </c>
      <c r="AD612">
        <v>86.35845308788123</v>
      </c>
      <c r="AE612">
        <v>92.730679396656285</v>
      </c>
      <c r="AF612">
        <v>96.274967947618023</v>
      </c>
      <c r="AG612">
        <v>98.131065540705336</v>
      </c>
      <c r="AH612">
        <v>99.072463539963692</v>
      </c>
      <c r="AI612">
        <v>99.542185161511625</v>
      </c>
      <c r="AJ612">
        <v>99.774645083080486</v>
      </c>
      <c r="AK612">
        <v>99.889220197045802</v>
      </c>
      <c r="AL612">
        <v>99.945578968419582</v>
      </c>
      <c r="AM612">
        <v>99.973274141406648</v>
      </c>
      <c r="AN612">
        <v>99.986877180635645</v>
      </c>
    </row>
    <row r="613" spans="17:40">
      <c r="Q613">
        <v>0.16581017706700296</v>
      </c>
      <c r="R613">
        <v>5.7223201679914828</v>
      </c>
      <c r="S613">
        <v>38.714500654135584</v>
      </c>
      <c r="T613">
        <v>16.581017706700298</v>
      </c>
      <c r="U613">
        <v>16.879519841396569</v>
      </c>
      <c r="V613">
        <v>17.497692864279049</v>
      </c>
      <c r="W613">
        <v>18.762774319528816</v>
      </c>
      <c r="X613">
        <v>21.289998213679763</v>
      </c>
      <c r="Y613">
        <v>26.103632864287452</v>
      </c>
      <c r="Z613">
        <v>34.492368371348178</v>
      </c>
      <c r="AA613">
        <v>47.073225765814321</v>
      </c>
      <c r="AB613">
        <v>62.25292199948742</v>
      </c>
      <c r="AC613">
        <v>76.41618083999083</v>
      </c>
      <c r="AD613">
        <v>86.792748235757145</v>
      </c>
      <c r="AE613">
        <v>93.125876670839617</v>
      </c>
      <c r="AF613">
        <v>96.56993140550604</v>
      </c>
      <c r="AG613">
        <v>98.326055459202664</v>
      </c>
      <c r="AH613">
        <v>99.192129996150683</v>
      </c>
      <c r="AI613">
        <v>99.612228666029367</v>
      </c>
      <c r="AJ613">
        <v>99.814362036936615</v>
      </c>
      <c r="AK613">
        <v>99.911241707960926</v>
      </c>
      <c r="AL613">
        <v>99.957588052046759</v>
      </c>
      <c r="AM613">
        <v>99.979739889490631</v>
      </c>
      <c r="AN613">
        <v>99.99032312043002</v>
      </c>
    </row>
    <row r="614" spans="17:40">
      <c r="Q614">
        <v>0.15843281434589185</v>
      </c>
      <c r="R614">
        <v>6.0254978600727211</v>
      </c>
      <c r="S614">
        <v>38.972418293427168</v>
      </c>
      <c r="T614">
        <v>15.843281434589185</v>
      </c>
      <c r="U614">
        <v>16.080366866204933</v>
      </c>
      <c r="V614">
        <v>16.589424549423111</v>
      </c>
      <c r="W614">
        <v>17.671317742308293</v>
      </c>
      <c r="X614">
        <v>19.921456198034548</v>
      </c>
      <c r="Y614">
        <v>24.397789106764964</v>
      </c>
      <c r="Z614">
        <v>32.564121188444474</v>
      </c>
      <c r="AA614">
        <v>45.351954777853607</v>
      </c>
      <c r="AB614">
        <v>61.264636970314299</v>
      </c>
      <c r="AC614">
        <v>76.247776685405171</v>
      </c>
      <c r="AD614">
        <v>87.076878408797114</v>
      </c>
      <c r="AE614">
        <v>93.498402002332497</v>
      </c>
      <c r="AF614">
        <v>96.868912411527646</v>
      </c>
      <c r="AG614">
        <v>98.525204931408624</v>
      </c>
      <c r="AH614">
        <v>99.312759261567535</v>
      </c>
      <c r="AI614">
        <v>99.681368949922387</v>
      </c>
      <c r="AJ614">
        <v>99.852618716536256</v>
      </c>
      <c r="AK614">
        <v>99.931904060413672</v>
      </c>
      <c r="AL614">
        <v>99.968552929522275</v>
      </c>
      <c r="AM614">
        <v>99.985480971424181</v>
      </c>
      <c r="AN614">
        <v>99.993297327497316</v>
      </c>
    </row>
    <row r="615" spans="17:40">
      <c r="Q615">
        <v>0.18853560199992028</v>
      </c>
      <c r="R615">
        <v>6.5322551353832692</v>
      </c>
      <c r="S615">
        <v>39.8812716859453</v>
      </c>
      <c r="T615">
        <v>18.853560199992028</v>
      </c>
      <c r="U615">
        <v>19.003303315356003</v>
      </c>
      <c r="V615">
        <v>19.340902781403088</v>
      </c>
      <c r="W615">
        <v>20.096294749670239</v>
      </c>
      <c r="X615">
        <v>21.758284610173764</v>
      </c>
      <c r="Y615">
        <v>25.283215643268527</v>
      </c>
      <c r="Z615">
        <v>32.210249302879582</v>
      </c>
      <c r="AA615">
        <v>43.988422359761834</v>
      </c>
      <c r="AB615">
        <v>59.821847095784072</v>
      </c>
      <c r="AC615">
        <v>75.518478549560996</v>
      </c>
      <c r="AD615">
        <v>87.02009679229748</v>
      </c>
      <c r="AE615">
        <v>93.716138491777372</v>
      </c>
      <c r="AF615">
        <v>97.104325733169233</v>
      </c>
      <c r="AG615">
        <v>98.697378300349371</v>
      </c>
      <c r="AH615">
        <v>99.420495145718078</v>
      </c>
      <c r="AI615">
        <v>99.74348008045682</v>
      </c>
      <c r="AJ615">
        <v>99.886703302339015</v>
      </c>
      <c r="AK615">
        <v>99.950009795585444</v>
      </c>
      <c r="AL615">
        <v>99.977952299118073</v>
      </c>
      <c r="AM615">
        <v>99.99027794236865</v>
      </c>
      <c r="AN615">
        <v>99.99571336760998</v>
      </c>
    </row>
    <row r="616" spans="17:40">
      <c r="Q616">
        <v>0.15585675252851319</v>
      </c>
      <c r="R616">
        <v>5.8546936573790971</v>
      </c>
      <c r="S616">
        <v>38.920211439990339</v>
      </c>
      <c r="T616">
        <v>15.585675252851319</v>
      </c>
      <c r="U616">
        <v>15.85695482430719</v>
      </c>
      <c r="V616">
        <v>16.426749926094345</v>
      </c>
      <c r="W616">
        <v>17.610400083089857</v>
      </c>
      <c r="X616">
        <v>20.013776205253407</v>
      </c>
      <c r="Y616">
        <v>24.675394341589392</v>
      </c>
      <c r="Z616">
        <v>32.963976135584957</v>
      </c>
      <c r="AA616">
        <v>45.651607311464723</v>
      </c>
      <c r="AB616">
        <v>61.222220480893043</v>
      </c>
      <c r="AC616">
        <v>75.881650294249141</v>
      </c>
      <c r="AD616">
        <v>86.615928808011049</v>
      </c>
      <c r="AE616">
        <v>93.11598845028027</v>
      </c>
      <c r="AF616">
        <v>96.609425313752425</v>
      </c>
      <c r="AG616">
        <v>98.367261541579111</v>
      </c>
      <c r="AH616">
        <v>99.222470696222871</v>
      </c>
      <c r="AI616">
        <v>99.631718385931848</v>
      </c>
      <c r="AJ616">
        <v>99.826007924986286</v>
      </c>
      <c r="AK616">
        <v>99.917898498255937</v>
      </c>
      <c r="AL616">
        <v>99.961281071256266</v>
      </c>
      <c r="AM616">
        <v>99.981745166785103</v>
      </c>
      <c r="AN616">
        <v>99.991394484356249</v>
      </c>
    </row>
    <row r="617" spans="17:40">
      <c r="Q617">
        <v>0.15766529561918785</v>
      </c>
      <c r="R617">
        <v>5.8146080027928058</v>
      </c>
      <c r="S617">
        <v>38.894884827276371</v>
      </c>
      <c r="T617">
        <v>15.766529561918786</v>
      </c>
      <c r="U617">
        <v>16.045823929337129</v>
      </c>
      <c r="V617">
        <v>16.629557696532991</v>
      </c>
      <c r="W617">
        <v>17.835925419327125</v>
      </c>
      <c r="X617">
        <v>20.272071417234951</v>
      </c>
      <c r="Y617">
        <v>24.969746603918473</v>
      </c>
      <c r="Z617">
        <v>33.272167560480845</v>
      </c>
      <c r="AA617">
        <v>45.910895269816329</v>
      </c>
      <c r="AB617">
        <v>61.363948586036045</v>
      </c>
      <c r="AC617">
        <v>75.902094735592485</v>
      </c>
      <c r="AD617">
        <v>86.571894478038445</v>
      </c>
      <c r="AE617">
        <v>93.060337947943765</v>
      </c>
      <c r="AF617">
        <v>96.565126234484651</v>
      </c>
      <c r="AG617">
        <v>98.337806232666921</v>
      </c>
      <c r="AH617">
        <v>99.204613942173609</v>
      </c>
      <c r="AI617">
        <v>99.621461106740881</v>
      </c>
      <c r="AJ617">
        <v>99.820315398023212</v>
      </c>
      <c r="AK617">
        <v>99.914813229392195</v>
      </c>
      <c r="AL617">
        <v>99.959637550595133</v>
      </c>
      <c r="AM617">
        <v>99.980881160598443</v>
      </c>
      <c r="AN617">
        <v>99.990945008682445</v>
      </c>
    </row>
    <row r="618" spans="17:40">
      <c r="Q618">
        <v>0.17760521618033803</v>
      </c>
      <c r="R618">
        <v>6.3081044168017195</v>
      </c>
      <c r="S618">
        <v>39.305525295386019</v>
      </c>
      <c r="T618">
        <v>17.760521618033803</v>
      </c>
      <c r="U618">
        <v>17.944843501963355</v>
      </c>
      <c r="V618">
        <v>18.353100543729607</v>
      </c>
      <c r="W618">
        <v>19.249436465782768</v>
      </c>
      <c r="X618">
        <v>21.17991699798802</v>
      </c>
      <c r="Y618">
        <v>25.170969288929001</v>
      </c>
      <c r="Z618">
        <v>32.766115953880046</v>
      </c>
      <c r="AA618">
        <v>45.179879400795684</v>
      </c>
      <c r="AB618">
        <v>61.173347464300051</v>
      </c>
      <c r="AC618">
        <v>76.481221001534692</v>
      </c>
      <c r="AD618">
        <v>87.487310203442803</v>
      </c>
      <c r="AE618">
        <v>93.87844117956314</v>
      </c>
      <c r="AF618">
        <v>97.138825582037654</v>
      </c>
      <c r="AG618">
        <v>98.692476942828918</v>
      </c>
      <c r="AH618">
        <v>99.408749409769655</v>
      </c>
      <c r="AI618">
        <v>99.733929201353561</v>
      </c>
      <c r="AJ618">
        <v>99.88052574424087</v>
      </c>
      <c r="AK618">
        <v>99.946404968710738</v>
      </c>
      <c r="AL618">
        <v>99.975968382461119</v>
      </c>
      <c r="AM618">
        <v>99.989226533360039</v>
      </c>
      <c r="AN618">
        <v>99.995170642308139</v>
      </c>
    </row>
    <row r="619" spans="17:40">
      <c r="Q619">
        <v>0.16110763292054905</v>
      </c>
      <c r="R619">
        <v>6.2163812260936107</v>
      </c>
      <c r="S619">
        <v>38.837715293703241</v>
      </c>
      <c r="T619">
        <v>16.110763292054905</v>
      </c>
      <c r="U619">
        <v>16.316038334825475</v>
      </c>
      <c r="V619">
        <v>16.769436274099508</v>
      </c>
      <c r="W619">
        <v>17.761363946465998</v>
      </c>
      <c r="X619">
        <v>19.886895368914566</v>
      </c>
      <c r="Y619">
        <v>24.245683999042321</v>
      </c>
      <c r="Z619">
        <v>32.430009646929669</v>
      </c>
      <c r="AA619">
        <v>45.530698288767056</v>
      </c>
      <c r="AB619">
        <v>61.952827183528555</v>
      </c>
      <c r="AC619">
        <v>77.233462921227314</v>
      </c>
      <c r="AD619">
        <v>87.980284224713529</v>
      </c>
      <c r="AE619">
        <v>94.139217177796681</v>
      </c>
      <c r="AF619">
        <v>97.262234260603179</v>
      </c>
      <c r="AG619">
        <v>98.747748922734516</v>
      </c>
      <c r="AH619">
        <v>99.432843385250493</v>
      </c>
      <c r="AI619">
        <v>99.74428674669268</v>
      </c>
      <c r="AJ619">
        <v>99.884942544609615</v>
      </c>
      <c r="AK619">
        <v>99.948277974492328</v>
      </c>
      <c r="AL619">
        <v>99.976758939382009</v>
      </c>
      <c r="AM619">
        <v>99.989558682763018</v>
      </c>
      <c r="AN619">
        <v>99.995309510059343</v>
      </c>
    </row>
    <row r="620" spans="17:40">
      <c r="Q620">
        <v>0.1879248288429613</v>
      </c>
      <c r="R620">
        <v>6.8235634716407985</v>
      </c>
      <c r="S620">
        <v>39.189029028010928</v>
      </c>
      <c r="T620">
        <v>18.792482884296131</v>
      </c>
      <c r="U620">
        <v>18.915077350717148</v>
      </c>
      <c r="V620">
        <v>19.206381582287818</v>
      </c>
      <c r="W620">
        <v>19.893716439819716</v>
      </c>
      <c r="X620">
        <v>21.488924503052274</v>
      </c>
      <c r="Y620">
        <v>25.053416873471907</v>
      </c>
      <c r="Z620">
        <v>32.38510891525975</v>
      </c>
      <c r="AA620">
        <v>45.190750238490637</v>
      </c>
      <c r="AB620">
        <v>62.26112428650157</v>
      </c>
      <c r="AC620">
        <v>78.358851938325486</v>
      </c>
      <c r="AD620">
        <v>89.279965209924114</v>
      </c>
      <c r="AE620">
        <v>95.138885349777254</v>
      </c>
      <c r="AF620">
        <v>97.891347890966102</v>
      </c>
      <c r="AG620">
        <v>99.103587602067037</v>
      </c>
      <c r="AH620">
        <v>99.622249185024586</v>
      </c>
      <c r="AI620">
        <v>99.841406656450843</v>
      </c>
      <c r="AJ620">
        <v>99.933521283323529</v>
      </c>
      <c r="AK620">
        <v>99.972151999483174</v>
      </c>
      <c r="AL620">
        <v>99.988337667847887</v>
      </c>
      <c r="AM620">
        <v>99.995116552483495</v>
      </c>
      <c r="AN620">
        <v>99.99795521999026</v>
      </c>
    </row>
    <row r="621" spans="17:40">
      <c r="Q621">
        <v>0.16415628849595115</v>
      </c>
      <c r="R621">
        <v>6.2914524731798318</v>
      </c>
      <c r="S621">
        <v>39.196117094423208</v>
      </c>
      <c r="T621">
        <v>16.415628849595116</v>
      </c>
      <c r="U621">
        <v>16.606149149058155</v>
      </c>
      <c r="V621">
        <v>17.028131919167141</v>
      </c>
      <c r="W621">
        <v>17.95445686344901</v>
      </c>
      <c r="X621">
        <v>19.948567603778834</v>
      </c>
      <c r="Y621">
        <v>24.066465448467479</v>
      </c>
      <c r="Z621">
        <v>31.884540357084756</v>
      </c>
      <c r="AA621">
        <v>44.609327441593173</v>
      </c>
      <c r="AB621">
        <v>60.90503800857433</v>
      </c>
      <c r="AC621">
        <v>76.397971766860053</v>
      </c>
      <c r="AD621">
        <v>87.473849712565027</v>
      </c>
      <c r="AE621">
        <v>93.880942722801365</v>
      </c>
      <c r="AF621">
        <v>97.142332763430602</v>
      </c>
      <c r="AG621">
        <v>98.694670230006864</v>
      </c>
      <c r="AH621">
        <v>99.409901630652058</v>
      </c>
      <c r="AI621">
        <v>99.734497375725468</v>
      </c>
      <c r="AJ621">
        <v>99.880798521098839</v>
      </c>
      <c r="AK621">
        <v>99.94653430180027</v>
      </c>
      <c r="AL621">
        <v>99.976029306047494</v>
      </c>
      <c r="AM621">
        <v>99.989255120755516</v>
      </c>
      <c r="AN621">
        <v>99.995184020649106</v>
      </c>
    </row>
    <row r="622" spans="17:40">
      <c r="Q622">
        <v>0.15737638192351835</v>
      </c>
      <c r="R622">
        <v>6.111369734744228</v>
      </c>
      <c r="S622">
        <v>38.970343116851772</v>
      </c>
      <c r="T622">
        <v>15.737638192351836</v>
      </c>
      <c r="U622">
        <v>15.959982401701337</v>
      </c>
      <c r="V622">
        <v>16.442938788706375</v>
      </c>
      <c r="W622">
        <v>17.481673754666868</v>
      </c>
      <c r="X622">
        <v>19.669116522397974</v>
      </c>
      <c r="Y622">
        <v>24.077595786315126</v>
      </c>
      <c r="Z622">
        <v>32.224817182868016</v>
      </c>
      <c r="AA622">
        <v>45.123816674620734</v>
      </c>
      <c r="AB622">
        <v>61.269882112872544</v>
      </c>
      <c r="AC622">
        <v>76.44853647326542</v>
      </c>
      <c r="AD622">
        <v>87.327389384923165</v>
      </c>
      <c r="AE622">
        <v>93.700882170147636</v>
      </c>
      <c r="AF622">
        <v>97.002776239067586</v>
      </c>
      <c r="AG622">
        <v>98.604771632725331</v>
      </c>
      <c r="AH622">
        <v>99.357268137912797</v>
      </c>
      <c r="AI622">
        <v>99.705356173910189</v>
      </c>
      <c r="AJ622">
        <v>99.865231294523596</v>
      </c>
      <c r="AK622">
        <v>99.938420902489071</v>
      </c>
      <c r="AL622">
        <v>99.97187627142381</v>
      </c>
      <c r="AM622">
        <v>99.987158405688476</v>
      </c>
      <c r="AN622">
        <v>99.994136967841769</v>
      </c>
    </row>
    <row r="623" spans="17:40">
      <c r="Q623">
        <v>0.15789723915255796</v>
      </c>
      <c r="R623">
        <v>6.1815388493187875</v>
      </c>
      <c r="S623">
        <v>38.572842019437694</v>
      </c>
      <c r="T623">
        <v>15.789723915255797</v>
      </c>
      <c r="U623">
        <v>16.003465796809948</v>
      </c>
      <c r="V623">
        <v>16.475885965809699</v>
      </c>
      <c r="W623">
        <v>17.50974593761277</v>
      </c>
      <c r="X623">
        <v>19.724000662644599</v>
      </c>
      <c r="Y623">
        <v>24.254772863848689</v>
      </c>
      <c r="Z623">
        <v>32.71698601317793</v>
      </c>
      <c r="AA623">
        <v>46.128548598020039</v>
      </c>
      <c r="AB623">
        <v>62.697734424042928</v>
      </c>
      <c r="AC623">
        <v>77.867212167698781</v>
      </c>
      <c r="AD623">
        <v>88.389095581661579</v>
      </c>
      <c r="AE623">
        <v>94.361925785875997</v>
      </c>
      <c r="AF623">
        <v>97.373144556719282</v>
      </c>
      <c r="AG623">
        <v>98.800607534215089</v>
      </c>
      <c r="AH623">
        <v>99.457517895139262</v>
      </c>
      <c r="AI623">
        <v>99.755693414779842</v>
      </c>
      <c r="AJ623">
        <v>99.890191283115001</v>
      </c>
      <c r="AK623">
        <v>99.950687565521335</v>
      </c>
      <c r="AL623">
        <v>99.977863734707213</v>
      </c>
      <c r="AM623">
        <v>99.99006483370421</v>
      </c>
      <c r="AN623">
        <v>99.995541268585995</v>
      </c>
    </row>
    <row r="624" spans="17:40">
      <c r="Q624">
        <v>0.17912997525846786</v>
      </c>
      <c r="R624">
        <v>6.6816735479519451</v>
      </c>
      <c r="S624">
        <v>39.302347482182277</v>
      </c>
      <c r="T624">
        <v>17.912997525846784</v>
      </c>
      <c r="U624">
        <v>18.050811204903226</v>
      </c>
      <c r="V624">
        <v>18.37145692644782</v>
      </c>
      <c r="W624">
        <v>19.111966271362562</v>
      </c>
      <c r="X624">
        <v>20.793155825778332</v>
      </c>
      <c r="Y624">
        <v>24.466305346983791</v>
      </c>
      <c r="Z624">
        <v>31.859723404646633</v>
      </c>
      <c r="AA624">
        <v>44.557146338739791</v>
      </c>
      <c r="AB624">
        <v>61.390518830308295</v>
      </c>
      <c r="AC624">
        <v>77.42637902850052</v>
      </c>
      <c r="AD624">
        <v>88.551598953830151</v>
      </c>
      <c r="AE624">
        <v>94.682867469068825</v>
      </c>
      <c r="AF624">
        <v>97.640036840778464</v>
      </c>
      <c r="AG624">
        <v>98.974491006861982</v>
      </c>
      <c r="AH624">
        <v>99.55854346911002</v>
      </c>
      <c r="AI624">
        <v>99.810739399493613</v>
      </c>
      <c r="AJ624">
        <v>99.919003220833531</v>
      </c>
      <c r="AK624">
        <v>99.965362430483751</v>
      </c>
      <c r="AL624">
        <v>99.985192329260414</v>
      </c>
      <c r="AM624">
        <v>99.993670548458141</v>
      </c>
      <c r="AN624">
        <v>99.997294673069831</v>
      </c>
    </row>
    <row r="625" spans="17:40">
      <c r="Q625">
        <v>0.15598181379329829</v>
      </c>
      <c r="R625">
        <v>5.8489461990696947</v>
      </c>
      <c r="S625">
        <v>39.04585990123477</v>
      </c>
      <c r="T625">
        <v>15.598181379329828</v>
      </c>
      <c r="U625">
        <v>15.869362619360125</v>
      </c>
      <c r="V625">
        <v>16.437169527818817</v>
      </c>
      <c r="W625">
        <v>17.613107215183046</v>
      </c>
      <c r="X625">
        <v>19.994178770153823</v>
      </c>
      <c r="Y625">
        <v>24.602582166872384</v>
      </c>
      <c r="Z625">
        <v>32.789924945729169</v>
      </c>
      <c r="AA625">
        <v>45.342103465017104</v>
      </c>
      <c r="AB625">
        <v>60.81787743368141</v>
      </c>
      <c r="AC625">
        <v>75.492737289734464</v>
      </c>
      <c r="AD625">
        <v>86.324636008462008</v>
      </c>
      <c r="AE625">
        <v>92.9316680557571</v>
      </c>
      <c r="AF625">
        <v>96.503865043264938</v>
      </c>
      <c r="AG625">
        <v>98.310069681263613</v>
      </c>
      <c r="AH625">
        <v>99.192422878447431</v>
      </c>
      <c r="AI625">
        <v>99.616209655994822</v>
      </c>
      <c r="AJ625">
        <v>99.81809123943799</v>
      </c>
      <c r="AK625">
        <v>99.913887499172233</v>
      </c>
      <c r="AL625">
        <v>99.959260145206514</v>
      </c>
      <c r="AM625">
        <v>99.980731407790017</v>
      </c>
      <c r="AN625">
        <v>99.990887817456269</v>
      </c>
    </row>
    <row r="626" spans="17:40">
      <c r="Q626">
        <v>0.17886843542166889</v>
      </c>
      <c r="R626">
        <v>6.7349229919370268</v>
      </c>
      <c r="S626">
        <v>38.871450950169461</v>
      </c>
      <c r="T626">
        <v>17.88684354216689</v>
      </c>
      <c r="U626">
        <v>18.021294033261178</v>
      </c>
      <c r="V626">
        <v>18.339270738119168</v>
      </c>
      <c r="W626">
        <v>19.08563745992987</v>
      </c>
      <c r="X626">
        <v>20.806945168889808</v>
      </c>
      <c r="Y626">
        <v>24.620404371933468</v>
      </c>
      <c r="Z626">
        <v>32.365594609725989</v>
      </c>
      <c r="AA626">
        <v>45.646758600274914</v>
      </c>
      <c r="AB626">
        <v>62.948957484419864</v>
      </c>
      <c r="AC626">
        <v>78.912585312468337</v>
      </c>
      <c r="AD626">
        <v>89.584516322061972</v>
      </c>
      <c r="AE626">
        <v>95.27324468175226</v>
      </c>
      <c r="AF626">
        <v>97.943885423893107</v>
      </c>
      <c r="AG626">
        <v>99.122685390207891</v>
      </c>
      <c r="AH626">
        <v>99.628792259048709</v>
      </c>
      <c r="AI626">
        <v>99.843497063991876</v>
      </c>
      <c r="AJ626">
        <v>99.934117593758003</v>
      </c>
      <c r="AK626">
        <v>99.972283474863573</v>
      </c>
      <c r="AL626">
        <v>99.988342880897818</v>
      </c>
      <c r="AM626">
        <v>99.995097760593481</v>
      </c>
      <c r="AN626">
        <v>99.997938529521974</v>
      </c>
    </row>
    <row r="627" spans="17:40">
      <c r="Q627">
        <v>0.1801747644122787</v>
      </c>
      <c r="R627">
        <v>6.1888683577690724</v>
      </c>
      <c r="S627">
        <v>39.714841528445348</v>
      </c>
      <c r="T627">
        <v>18.017476441227871</v>
      </c>
      <c r="U627">
        <v>18.215867493257527</v>
      </c>
      <c r="V627">
        <v>18.644980242262367</v>
      </c>
      <c r="W627">
        <v>19.564867101328932</v>
      </c>
      <c r="X627">
        <v>21.49954425402143</v>
      </c>
      <c r="Y627">
        <v>25.410018958030207</v>
      </c>
      <c r="Z627">
        <v>32.715648387861748</v>
      </c>
      <c r="AA627">
        <v>44.552706047967199</v>
      </c>
      <c r="AB627">
        <v>59.92118351764335</v>
      </c>
      <c r="AC627">
        <v>75.015369242630129</v>
      </c>
      <c r="AD627">
        <v>86.278835137431912</v>
      </c>
      <c r="AE627">
        <v>93.07927473079296</v>
      </c>
      <c r="AF627">
        <v>96.673159902679402</v>
      </c>
      <c r="AG627">
        <v>98.439477674316649</v>
      </c>
      <c r="AH627">
        <v>99.276611398045887</v>
      </c>
      <c r="AI627">
        <v>99.666527488218833</v>
      </c>
      <c r="AJ627">
        <v>99.846669367207298</v>
      </c>
      <c r="AK627">
        <v>99.929582341314259</v>
      </c>
      <c r="AL627">
        <v>99.967678103452457</v>
      </c>
      <c r="AM627">
        <v>99.985167885909547</v>
      </c>
      <c r="AN627">
        <v>99.993194512650746</v>
      </c>
    </row>
    <row r="628" spans="17:40">
      <c r="Q628">
        <v>0.18162328886422263</v>
      </c>
      <c r="R628">
        <v>6.3737901209369072</v>
      </c>
      <c r="S628">
        <v>39.022481864621021</v>
      </c>
      <c r="T628">
        <v>18.162328886422262</v>
      </c>
      <c r="U628">
        <v>18.338547802271069</v>
      </c>
      <c r="V628">
        <v>18.734539119634213</v>
      </c>
      <c r="W628">
        <v>19.61663369694195</v>
      </c>
      <c r="X628">
        <v>21.543789706941084</v>
      </c>
      <c r="Y628">
        <v>25.581295754452476</v>
      </c>
      <c r="Z628">
        <v>33.3438793740671</v>
      </c>
      <c r="AA628">
        <v>46.073295086250369</v>
      </c>
      <c r="AB628">
        <v>62.346005298716591</v>
      </c>
      <c r="AC628">
        <v>77.62509758013293</v>
      </c>
      <c r="AD628">
        <v>88.335850127536105</v>
      </c>
      <c r="AE628">
        <v>94.401054730604443</v>
      </c>
      <c r="AF628">
        <v>97.427805199839611</v>
      </c>
      <c r="AG628">
        <v>98.843099566186226</v>
      </c>
      <c r="AH628">
        <v>99.484712379689611</v>
      </c>
      <c r="AI628">
        <v>99.771495094107507</v>
      </c>
      <c r="AJ628">
        <v>99.898867376837913</v>
      </c>
      <c r="AK628">
        <v>99.955279155744392</v>
      </c>
      <c r="AL628">
        <v>99.980232040568382</v>
      </c>
      <c r="AM628">
        <v>99.991263451449385</v>
      </c>
      <c r="AN628">
        <v>99.996139128665249</v>
      </c>
    </row>
    <row r="629" spans="17:40">
      <c r="Q629">
        <v>0.17339790995700391</v>
      </c>
      <c r="R629">
        <v>6.8151394815528592</v>
      </c>
      <c r="S629">
        <v>39.323308985759212</v>
      </c>
      <c r="T629">
        <v>17.33979099570039</v>
      </c>
      <c r="U629">
        <v>17.464761329690219</v>
      </c>
      <c r="V629">
        <v>17.760514648240523</v>
      </c>
      <c r="W629">
        <v>18.455576245530544</v>
      </c>
      <c r="X629">
        <v>20.062634255131144</v>
      </c>
      <c r="Y629">
        <v>23.642193389825731</v>
      </c>
      <c r="Z629">
        <v>30.992643145143418</v>
      </c>
      <c r="AA629">
        <v>43.849935979321906</v>
      </c>
      <c r="AB629">
        <v>61.093172152453079</v>
      </c>
      <c r="AC629">
        <v>77.516720456673411</v>
      </c>
      <c r="AD629">
        <v>88.781397436428279</v>
      </c>
      <c r="AE629">
        <v>94.881522199140761</v>
      </c>
      <c r="AF629">
        <v>97.768187615021276</v>
      </c>
      <c r="AG629">
        <v>99.046849747032979</v>
      </c>
      <c r="AH629">
        <v>99.596603957732498</v>
      </c>
      <c r="AI629">
        <v>99.829932379466598</v>
      </c>
      <c r="AJ629">
        <v>99.928418555917219</v>
      </c>
      <c r="AK629">
        <v>99.969892171033379</v>
      </c>
      <c r="AL629">
        <v>99.987340043225885</v>
      </c>
      <c r="AM629">
        <v>99.994677300804398</v>
      </c>
      <c r="AN629">
        <v>99.99776226165659</v>
      </c>
    </row>
    <row r="630" spans="17:40">
      <c r="Q630">
        <v>0.1590625922884325</v>
      </c>
      <c r="R630">
        <v>5.8192662211367994</v>
      </c>
      <c r="S630">
        <v>38.214646274100993</v>
      </c>
      <c r="T630">
        <v>15.90625922884325</v>
      </c>
      <c r="U630">
        <v>16.191156987846199</v>
      </c>
      <c r="V630">
        <v>16.794750400932486</v>
      </c>
      <c r="W630">
        <v>18.058402364245751</v>
      </c>
      <c r="X630">
        <v>20.639184094096276</v>
      </c>
      <c r="Y630">
        <v>25.65311157338957</v>
      </c>
      <c r="Z630">
        <v>34.512410067626568</v>
      </c>
      <c r="AA630">
        <v>47.82511828103172</v>
      </c>
      <c r="AB630">
        <v>63.648470535706124</v>
      </c>
      <c r="AC630">
        <v>77.960618718078933</v>
      </c>
      <c r="AD630">
        <v>88.041862053449222</v>
      </c>
      <c r="AE630">
        <v>93.958864018644817</v>
      </c>
      <c r="AF630">
        <v>97.066717195801758</v>
      </c>
      <c r="AG630">
        <v>98.604239101883536</v>
      </c>
      <c r="AH630">
        <v>99.342357195417577</v>
      </c>
      <c r="AI630">
        <v>99.691588735245617</v>
      </c>
      <c r="AJ630">
        <v>99.855685807461185</v>
      </c>
      <c r="AK630">
        <v>99.932541470438238</v>
      </c>
      <c r="AL630">
        <v>99.968482363898104</v>
      </c>
      <c r="AM630">
        <v>99.985277833053175</v>
      </c>
      <c r="AN630">
        <v>99.993123875361761</v>
      </c>
    </row>
    <row r="631" spans="17:40">
      <c r="Q631">
        <v>0.1581970893435258</v>
      </c>
      <c r="R631">
        <v>5.6760077938382816</v>
      </c>
      <c r="S631">
        <v>39.086337888945444</v>
      </c>
      <c r="T631">
        <v>15.81970893435258</v>
      </c>
      <c r="U631">
        <v>16.127464482275467</v>
      </c>
      <c r="V631">
        <v>16.756508241457063</v>
      </c>
      <c r="W631">
        <v>18.027274175614867</v>
      </c>
      <c r="X631">
        <v>20.534698932681469</v>
      </c>
      <c r="Y631">
        <v>25.260176460802917</v>
      </c>
      <c r="Z631">
        <v>33.441218647822666</v>
      </c>
      <c r="AA631">
        <v>45.721757937576527</v>
      </c>
      <c r="AB631">
        <v>60.706965133405021</v>
      </c>
      <c r="AC631">
        <v>74.982993902288669</v>
      </c>
      <c r="AD631">
        <v>85.71254874501642</v>
      </c>
      <c r="AE631">
        <v>92.426499318394036</v>
      </c>
      <c r="AF631">
        <v>96.158140850886838</v>
      </c>
      <c r="AG631">
        <v>98.096626010984352</v>
      </c>
      <c r="AH631">
        <v>99.068312771766898</v>
      </c>
      <c r="AI631">
        <v>99.546669665762693</v>
      </c>
      <c r="AJ631">
        <v>99.780069999258444</v>
      </c>
      <c r="AK631">
        <v>99.893454906356979</v>
      </c>
      <c r="AL631">
        <v>99.948420014695046</v>
      </c>
      <c r="AM631">
        <v>99.975037790358783</v>
      </c>
      <c r="AN631">
        <v>99.987921467312219</v>
      </c>
    </row>
    <row r="632" spans="17:40">
      <c r="Q632">
        <v>0.17116438067217982</v>
      </c>
      <c r="R632">
        <v>6.2316027808307135</v>
      </c>
      <c r="S632">
        <v>39.254972001476332</v>
      </c>
      <c r="T632">
        <v>17.116438067217981</v>
      </c>
      <c r="U632">
        <v>17.313821419607194</v>
      </c>
      <c r="V632">
        <v>17.74704095187478</v>
      </c>
      <c r="W632">
        <v>18.689228958637528</v>
      </c>
      <c r="X632">
        <v>20.698244186212513</v>
      </c>
      <c r="Y632">
        <v>24.807149042459315</v>
      </c>
      <c r="Z632">
        <v>32.537833553653059</v>
      </c>
      <c r="AA632">
        <v>45.035714181059681</v>
      </c>
      <c r="AB632">
        <v>61.010580744238155</v>
      </c>
      <c r="AC632">
        <v>76.266381142415284</v>
      </c>
      <c r="AD632">
        <v>87.276733800237835</v>
      </c>
      <c r="AE632">
        <v>93.720038222289205</v>
      </c>
      <c r="AF632">
        <v>97.037776935426862</v>
      </c>
      <c r="AG632">
        <v>98.633926579962278</v>
      </c>
      <c r="AH632">
        <v>99.376708586602973</v>
      </c>
      <c r="AI632">
        <v>99.717013221089985</v>
      </c>
      <c r="AJ632">
        <v>99.871807308791148</v>
      </c>
      <c r="AK632">
        <v>99.941988205088819</v>
      </c>
      <c r="AL632">
        <v>99.973759738913714</v>
      </c>
      <c r="AM632">
        <v>99.988133327647262</v>
      </c>
      <c r="AN632">
        <v>99.99463402597712</v>
      </c>
    </row>
    <row r="633" spans="17:40">
      <c r="Q633">
        <v>0.18150252814217099</v>
      </c>
      <c r="R633">
        <v>6.1201169919263467</v>
      </c>
      <c r="S633">
        <v>39.560209636332026</v>
      </c>
      <c r="T633">
        <v>18.150252814217101</v>
      </c>
      <c r="U633">
        <v>18.360213007992439</v>
      </c>
      <c r="V633">
        <v>18.811599712366942</v>
      </c>
      <c r="W633">
        <v>19.772996413701595</v>
      </c>
      <c r="X633">
        <v>21.780511289461568</v>
      </c>
      <c r="Y633">
        <v>25.8044487457937</v>
      </c>
      <c r="Z633">
        <v>33.247313906709749</v>
      </c>
      <c r="AA633">
        <v>45.168682646173117</v>
      </c>
      <c r="AB633">
        <v>60.469759274032661</v>
      </c>
      <c r="AC633">
        <v>75.367853669965427</v>
      </c>
      <c r="AD633">
        <v>86.44230583174928</v>
      </c>
      <c r="AE633">
        <v>93.133398116387497</v>
      </c>
      <c r="AF633">
        <v>96.682258396864086</v>
      </c>
      <c r="AG633">
        <v>98.435149700269761</v>
      </c>
      <c r="AH633">
        <v>99.270503808214428</v>
      </c>
      <c r="AI633">
        <v>99.661800398137345</v>
      </c>
      <c r="AJ633">
        <v>99.84361200432474</v>
      </c>
      <c r="AK633">
        <v>99.927770527927379</v>
      </c>
      <c r="AL633">
        <v>99.966658487125443</v>
      </c>
      <c r="AM633">
        <v>99.984613308980386</v>
      </c>
      <c r="AN633">
        <v>99.99290007181996</v>
      </c>
    </row>
    <row r="634" spans="17:40">
      <c r="Q634">
        <v>0.18497107764598347</v>
      </c>
      <c r="R634">
        <v>6.4351263892375918</v>
      </c>
      <c r="S634">
        <v>39.740735888721311</v>
      </c>
      <c r="T634">
        <v>18.497107764598347</v>
      </c>
      <c r="U634">
        <v>18.660097697929206</v>
      </c>
      <c r="V634">
        <v>19.023984013530786</v>
      </c>
      <c r="W634">
        <v>19.829911553080525</v>
      </c>
      <c r="X634">
        <v>21.583661642646483</v>
      </c>
      <c r="Y634">
        <v>25.257697353777296</v>
      </c>
      <c r="Z634">
        <v>32.377227647377815</v>
      </c>
      <c r="AA634">
        <v>44.299646534912128</v>
      </c>
      <c r="AB634">
        <v>60.105188144579344</v>
      </c>
      <c r="AC634">
        <v>75.638782874209397</v>
      </c>
      <c r="AD634">
        <v>87.006918803715777</v>
      </c>
      <c r="AE634">
        <v>93.657594991201407</v>
      </c>
      <c r="AF634">
        <v>97.050325269864473</v>
      </c>
      <c r="AG634">
        <v>98.660477490974415</v>
      </c>
      <c r="AH634">
        <v>99.398408725253546</v>
      </c>
      <c r="AI634">
        <v>99.731181088816598</v>
      </c>
      <c r="AJ634">
        <v>99.880151479408184</v>
      </c>
      <c r="AK634">
        <v>99.946621653190306</v>
      </c>
      <c r="AL634">
        <v>99.976237004199973</v>
      </c>
      <c r="AM634">
        <v>99.989423309379745</v>
      </c>
      <c r="AN634">
        <v>99.995292834441202</v>
      </c>
    </row>
    <row r="635" spans="17:40">
      <c r="Q635">
        <v>0.19402939626909857</v>
      </c>
      <c r="R635">
        <v>5.9409573536793117</v>
      </c>
      <c r="S635">
        <v>39.678814287755571</v>
      </c>
      <c r="T635">
        <v>19.402939626909856</v>
      </c>
      <c r="U635">
        <v>19.638981749506314</v>
      </c>
      <c r="V635">
        <v>20.133476134066406</v>
      </c>
      <c r="W635">
        <v>21.159113196250122</v>
      </c>
      <c r="X635">
        <v>23.242995625778242</v>
      </c>
      <c r="Y635">
        <v>27.305107528150174</v>
      </c>
      <c r="Z635">
        <v>34.619956194723514</v>
      </c>
      <c r="AA635">
        <v>46.088518666881697</v>
      </c>
      <c r="AB635">
        <v>60.672752064578319</v>
      </c>
      <c r="AC635">
        <v>74.981253674956832</v>
      </c>
      <c r="AD635">
        <v>85.858547950556343</v>
      </c>
      <c r="AE635">
        <v>92.631359368753166</v>
      </c>
      <c r="AF635">
        <v>96.338590037563492</v>
      </c>
      <c r="AG635">
        <v>98.22573863969393</v>
      </c>
      <c r="AH635">
        <v>99.15092586189553</v>
      </c>
      <c r="AI635">
        <v>99.596140096299933</v>
      </c>
      <c r="AJ635">
        <v>99.808464283722699</v>
      </c>
      <c r="AK635">
        <v>99.909287675295985</v>
      </c>
      <c r="AL635">
        <v>99.95706642899907</v>
      </c>
      <c r="AM635">
        <v>99.979686144823205</v>
      </c>
      <c r="AN635">
        <v>99.990389994958321</v>
      </c>
    </row>
    <row r="636" spans="17:40">
      <c r="Q636">
        <v>0.17700189077258893</v>
      </c>
      <c r="R636">
        <v>6.5377452564289493</v>
      </c>
      <c r="S636">
        <v>39.743247649732915</v>
      </c>
      <c r="T636">
        <v>17.700189077258894</v>
      </c>
      <c r="U636">
        <v>17.852184218748807</v>
      </c>
      <c r="V636">
        <v>18.196067628084407</v>
      </c>
      <c r="W636">
        <v>18.968173764928036</v>
      </c>
      <c r="X636">
        <v>20.672423303884941</v>
      </c>
      <c r="Y636">
        <v>24.296518405716082</v>
      </c>
      <c r="Z636">
        <v>31.427235859256434</v>
      </c>
      <c r="AA636">
        <v>43.533598097288731</v>
      </c>
      <c r="AB636">
        <v>59.720194746514501</v>
      </c>
      <c r="AC636">
        <v>75.624731239795253</v>
      </c>
      <c r="AD636">
        <v>87.162478384022563</v>
      </c>
      <c r="AE636">
        <v>93.820396051134992</v>
      </c>
      <c r="AF636">
        <v>97.165960164897641</v>
      </c>
      <c r="AG636">
        <v>98.730437014735344</v>
      </c>
      <c r="AH636">
        <v>99.43738010234398</v>
      </c>
      <c r="AI636">
        <v>99.75187285866059</v>
      </c>
      <c r="AJ636">
        <v>99.890805247330576</v>
      </c>
      <c r="AK636">
        <v>99.951991480541096</v>
      </c>
      <c r="AL636">
        <v>99.97890138267141</v>
      </c>
      <c r="AM636">
        <v>99.990729350581304</v>
      </c>
      <c r="AN636">
        <v>99.995926840908965</v>
      </c>
    </row>
    <row r="637" spans="17:40">
      <c r="Q637">
        <v>0.14706473164284092</v>
      </c>
      <c r="R637">
        <v>6.0092321994687197</v>
      </c>
      <c r="S637">
        <v>39.163031209716969</v>
      </c>
      <c r="T637">
        <v>14.706473164284093</v>
      </c>
      <c r="U637">
        <v>14.948066414388176</v>
      </c>
      <c r="V637">
        <v>15.463776277302477</v>
      </c>
      <c r="W637">
        <v>16.553516932282978</v>
      </c>
      <c r="X637">
        <v>18.8076991942029</v>
      </c>
      <c r="Y637">
        <v>23.271759952037691</v>
      </c>
      <c r="Z637">
        <v>31.395595396986227</v>
      </c>
      <c r="AA637">
        <v>44.134771242081129</v>
      </c>
      <c r="AB637">
        <v>60.094249399853375</v>
      </c>
      <c r="AC637">
        <v>75.294800644229056</v>
      </c>
      <c r="AD637">
        <v>86.42858569280088</v>
      </c>
      <c r="AE637">
        <v>93.113117646821479</v>
      </c>
      <c r="AF637">
        <v>96.658175802497752</v>
      </c>
      <c r="AG637">
        <v>98.415183288487512</v>
      </c>
      <c r="AH637">
        <v>99.256777492245789</v>
      </c>
      <c r="AI637">
        <v>99.653301516667298</v>
      </c>
      <c r="AJ637">
        <v>99.83867471891179</v>
      </c>
      <c r="AK637">
        <v>99.925019603464605</v>
      </c>
      <c r="AL637">
        <v>99.965169643048469</v>
      </c>
      <c r="AM637">
        <v>99.983824458220397</v>
      </c>
      <c r="AN637">
        <v>99.992488805981822</v>
      </c>
    </row>
    <row r="638" spans="17:40">
      <c r="Q638">
        <v>0.1613597215639207</v>
      </c>
      <c r="R638">
        <v>6.295651712613509</v>
      </c>
      <c r="S638">
        <v>38.701060453572111</v>
      </c>
      <c r="T638">
        <v>16.135972156392071</v>
      </c>
      <c r="U638">
        <v>16.330069354784431</v>
      </c>
      <c r="V638">
        <v>16.764573181418658</v>
      </c>
      <c r="W638">
        <v>17.728217901502681</v>
      </c>
      <c r="X638">
        <v>19.821879332431564</v>
      </c>
      <c r="Y638">
        <v>24.174138474624502</v>
      </c>
      <c r="Z638">
        <v>32.445126698996731</v>
      </c>
      <c r="AA638">
        <v>45.783758910675118</v>
      </c>
      <c r="AB638">
        <v>62.489062628727844</v>
      </c>
      <c r="AC638">
        <v>77.869277638282668</v>
      </c>
      <c r="AD638">
        <v>88.502307380538284</v>
      </c>
      <c r="AE638">
        <v>94.482040439349021</v>
      </c>
      <c r="AF638">
        <v>97.460719225805548</v>
      </c>
      <c r="AG638">
        <v>98.854916400805621</v>
      </c>
      <c r="AH638">
        <v>99.488432896765985</v>
      </c>
      <c r="AI638">
        <v>99.772419433798149</v>
      </c>
      <c r="AJ638">
        <v>99.898947135129518</v>
      </c>
      <c r="AK638">
        <v>99.955167016810705</v>
      </c>
      <c r="AL638">
        <v>99.980116867435441</v>
      </c>
      <c r="AM638">
        <v>99.991183419528795</v>
      </c>
      <c r="AN638">
        <v>99.996090837723273</v>
      </c>
    </row>
    <row r="639" spans="17:40">
      <c r="Q639">
        <v>0.21222908149609923</v>
      </c>
      <c r="R639">
        <v>6.4356424875774971</v>
      </c>
      <c r="S639">
        <v>39.793224470685097</v>
      </c>
      <c r="T639">
        <v>21.222908149609925</v>
      </c>
      <c r="U639">
        <v>21.380081875665137</v>
      </c>
      <c r="V639">
        <v>21.730638127342612</v>
      </c>
      <c r="W639">
        <v>22.506308843302914</v>
      </c>
      <c r="X639">
        <v>24.192792057552968</v>
      </c>
      <c r="Y639">
        <v>27.723786130416251</v>
      </c>
      <c r="Z639">
        <v>34.565703766317682</v>
      </c>
      <c r="AA639">
        <v>46.033775525310567</v>
      </c>
      <c r="AB639">
        <v>61.271032799505129</v>
      </c>
      <c r="AC639">
        <v>76.295550882649778</v>
      </c>
      <c r="AD639">
        <v>87.329681029860879</v>
      </c>
      <c r="AE639">
        <v>93.804083625963401</v>
      </c>
      <c r="AF639">
        <v>97.114274685631329</v>
      </c>
      <c r="AG639">
        <v>98.687898410015677</v>
      </c>
      <c r="AH639">
        <v>99.410063949265819</v>
      </c>
      <c r="AI639">
        <v>99.736109733593437</v>
      </c>
      <c r="AJ639">
        <v>99.882227566191673</v>
      </c>
      <c r="AK639">
        <v>99.947492982935458</v>
      </c>
      <c r="AL639">
        <v>99.976601300500022</v>
      </c>
      <c r="AM639">
        <v>99.989574972125908</v>
      </c>
      <c r="AN639">
        <v>99.995355669402215</v>
      </c>
    </row>
    <row r="640" spans="17:40">
      <c r="Q640">
        <v>0.1778177376140577</v>
      </c>
      <c r="R640">
        <v>6.7232122081850187</v>
      </c>
      <c r="S640">
        <v>39.091465571806999</v>
      </c>
      <c r="T640">
        <v>17.78177376140577</v>
      </c>
      <c r="U640">
        <v>17.916490503513163</v>
      </c>
      <c r="V640">
        <v>18.233079260609379</v>
      </c>
      <c r="W640">
        <v>18.971563795965981</v>
      </c>
      <c r="X640">
        <v>20.664710347100012</v>
      </c>
      <c r="Y640">
        <v>24.397697470272366</v>
      </c>
      <c r="Z640">
        <v>31.962581641715616</v>
      </c>
      <c r="AA640">
        <v>44.973392785156094</v>
      </c>
      <c r="AB640">
        <v>62.099695671630769</v>
      </c>
      <c r="AC640">
        <v>78.161153385444976</v>
      </c>
      <c r="AD640">
        <v>89.088203009091274</v>
      </c>
      <c r="AE640">
        <v>94.99992568647086</v>
      </c>
      <c r="AF640">
        <v>97.807189574600102</v>
      </c>
      <c r="AG640">
        <v>99.057542891917592</v>
      </c>
      <c r="AH640">
        <v>99.598509953593179</v>
      </c>
      <c r="AI640">
        <v>99.82961399157368</v>
      </c>
      <c r="AJ640">
        <v>99.92780811610919</v>
      </c>
      <c r="AK640">
        <v>99.969433638425684</v>
      </c>
      <c r="AL640">
        <v>99.987061843556262</v>
      </c>
      <c r="AM640">
        <v>99.994524202281454</v>
      </c>
      <c r="AN640">
        <v>99.997682607035486</v>
      </c>
    </row>
    <row r="641" spans="17:40">
      <c r="Q641">
        <v>0.19713999835097179</v>
      </c>
      <c r="R641">
        <v>6.8084036869143203</v>
      </c>
      <c r="S641">
        <v>39.506783218701472</v>
      </c>
      <c r="T641">
        <v>19.71399983509718</v>
      </c>
      <c r="U641">
        <v>19.835176554463999</v>
      </c>
      <c r="V641">
        <v>20.120564204908391</v>
      </c>
      <c r="W641">
        <v>20.788081749408498</v>
      </c>
      <c r="X641">
        <v>22.324580190467579</v>
      </c>
      <c r="Y641">
        <v>25.734540203451285</v>
      </c>
      <c r="Z641">
        <v>32.725502476503905</v>
      </c>
      <c r="AA641">
        <v>44.984523312612936</v>
      </c>
      <c r="AB641">
        <v>61.563826784987327</v>
      </c>
      <c r="AC641">
        <v>77.566644495063699</v>
      </c>
      <c r="AD641">
        <v>88.70167224958854</v>
      </c>
      <c r="AE641">
        <v>94.805237427693129</v>
      </c>
      <c r="AF641">
        <v>97.720359071741129</v>
      </c>
      <c r="AG641">
        <v>99.020919066637731</v>
      </c>
      <c r="AH641">
        <v>99.58345302746369</v>
      </c>
      <c r="AI641">
        <v>99.82349987086036</v>
      </c>
      <c r="AJ641">
        <v>99.925342170309975</v>
      </c>
      <c r="AK641">
        <v>99.968443590099383</v>
      </c>
      <c r="AL641">
        <v>99.986665852374742</v>
      </c>
      <c r="AM641">
        <v>99.994366399398842</v>
      </c>
      <c r="AN641">
        <v>99.997619967889207</v>
      </c>
    </row>
    <row r="642" spans="17:40">
      <c r="Q642">
        <v>0.17522880215600894</v>
      </c>
      <c r="R642">
        <v>5.764764293997291</v>
      </c>
      <c r="S642">
        <v>38.564778285273533</v>
      </c>
      <c r="T642">
        <v>17.522880215600896</v>
      </c>
      <c r="U642">
        <v>17.810287479143085</v>
      </c>
      <c r="V642">
        <v>18.410624682037575</v>
      </c>
      <c r="W642">
        <v>19.649882614996738</v>
      </c>
      <c r="X642">
        <v>22.146787692378123</v>
      </c>
      <c r="Y642">
        <v>26.940682745924597</v>
      </c>
      <c r="Z642">
        <v>35.346867885848788</v>
      </c>
      <c r="AA642">
        <v>47.984214531500704</v>
      </c>
      <c r="AB642">
        <v>63.18060325168495</v>
      </c>
      <c r="AC642">
        <v>77.228159155503278</v>
      </c>
      <c r="AD642">
        <v>87.388240393588262</v>
      </c>
      <c r="AE642">
        <v>93.506118328594681</v>
      </c>
      <c r="AF642">
        <v>96.792018536301086</v>
      </c>
      <c r="AG642">
        <v>98.449076631692932</v>
      </c>
      <c r="AH642">
        <v>99.258178048088979</v>
      </c>
      <c r="AI642">
        <v>99.647014462495449</v>
      </c>
      <c r="AJ642">
        <v>99.832453265000254</v>
      </c>
      <c r="AK642">
        <v>99.920566851176432</v>
      </c>
      <c r="AL642">
        <v>99.962362226452356</v>
      </c>
      <c r="AM642">
        <v>99.982170854031025</v>
      </c>
      <c r="AN642">
        <v>99.991555335265048</v>
      </c>
    </row>
    <row r="643" spans="17:40">
      <c r="Q643">
        <v>0.18112422982973475</v>
      </c>
      <c r="R643">
        <v>6.4146896946346867</v>
      </c>
      <c r="S643">
        <v>39.577140154925431</v>
      </c>
      <c r="T643">
        <v>18.112422982973474</v>
      </c>
      <c r="U643">
        <v>18.279791928629237</v>
      </c>
      <c r="V643">
        <v>18.653685896211254</v>
      </c>
      <c r="W643">
        <v>19.482133361730554</v>
      </c>
      <c r="X643">
        <v>21.28489737405938</v>
      </c>
      <c r="Y643">
        <v>25.058223344541826</v>
      </c>
      <c r="Z643">
        <v>32.350824866541487</v>
      </c>
      <c r="AA643">
        <v>44.496750751688957</v>
      </c>
      <c r="AB643">
        <v>60.460974395281688</v>
      </c>
      <c r="AC643">
        <v>75.990674608431092</v>
      </c>
      <c r="AD643">
        <v>87.251220419834524</v>
      </c>
      <c r="AE643">
        <v>93.795339746842316</v>
      </c>
      <c r="AF643">
        <v>97.119934381178496</v>
      </c>
      <c r="AG643">
        <v>98.693827027595901</v>
      </c>
      <c r="AH643">
        <v>99.413990507454329</v>
      </c>
      <c r="AI643">
        <v>99.738376093027711</v>
      </c>
      <c r="AJ643">
        <v>99.883454998126865</v>
      </c>
      <c r="AK643">
        <v>99.948134000558525</v>
      </c>
      <c r="AL643">
        <v>99.97692819555472</v>
      </c>
      <c r="AM643">
        <v>99.989738858258832</v>
      </c>
      <c r="AN643">
        <v>99.995436772306874</v>
      </c>
    </row>
    <row r="644" spans="17:40">
      <c r="Q644">
        <v>0.14947801756271228</v>
      </c>
      <c r="R644">
        <v>5.3857366027656859</v>
      </c>
      <c r="S644">
        <v>38.912970062757033</v>
      </c>
      <c r="T644">
        <v>14.947801756271229</v>
      </c>
      <c r="U644">
        <v>15.336594015139049</v>
      </c>
      <c r="V644">
        <v>16.102757877347461</v>
      </c>
      <c r="W644">
        <v>17.592579119247294</v>
      </c>
      <c r="X644">
        <v>20.415865211369901</v>
      </c>
      <c r="Y644">
        <v>25.513932080655223</v>
      </c>
      <c r="Z644">
        <v>33.964715889086385</v>
      </c>
      <c r="AA644">
        <v>46.166342764446078</v>
      </c>
      <c r="AB644">
        <v>60.68049425873123</v>
      </c>
      <c r="AC644">
        <v>74.444895835316942</v>
      </c>
      <c r="AD644">
        <v>84.961787702616675</v>
      </c>
      <c r="AE644">
        <v>91.747000600462812</v>
      </c>
      <c r="AF644">
        <v>95.659474681884845</v>
      </c>
      <c r="AG644">
        <v>97.770738707348045</v>
      </c>
      <c r="AH644">
        <v>98.869383735852296</v>
      </c>
      <c r="AI644">
        <v>99.430291226278442</v>
      </c>
      <c r="AJ644">
        <v>99.713872491762885</v>
      </c>
      <c r="AK644">
        <v>99.856535436158623</v>
      </c>
      <c r="AL644">
        <v>99.928126785796877</v>
      </c>
      <c r="AM644">
        <v>99.964007862186591</v>
      </c>
      <c r="AN644">
        <v>99.981979903752531</v>
      </c>
    </row>
    <row r="645" spans="17:40">
      <c r="Q645">
        <v>0.18602314562620784</v>
      </c>
      <c r="R645">
        <v>6.8911713007071569</v>
      </c>
      <c r="S645">
        <v>40.384538688064779</v>
      </c>
      <c r="T645">
        <v>18.602314562620784</v>
      </c>
      <c r="U645">
        <v>18.713762327480495</v>
      </c>
      <c r="V645">
        <v>18.974150024616524</v>
      </c>
      <c r="W645">
        <v>19.578810371891763</v>
      </c>
      <c r="X645">
        <v>20.963188920024137</v>
      </c>
      <c r="Y645">
        <v>24.032560140208943</v>
      </c>
      <c r="Z645">
        <v>30.378566814836784</v>
      </c>
      <c r="AA645">
        <v>41.791493958334392</v>
      </c>
      <c r="AB645">
        <v>57.964960209190266</v>
      </c>
      <c r="AC645">
        <v>74.557526063622277</v>
      </c>
      <c r="AD645">
        <v>86.79333675582437</v>
      </c>
      <c r="AE645">
        <v>93.796147826982278</v>
      </c>
      <c r="AF645">
        <v>97.236053367430387</v>
      </c>
      <c r="AG645">
        <v>98.799033609399729</v>
      </c>
      <c r="AH645">
        <v>99.483960582284197</v>
      </c>
      <c r="AI645">
        <v>99.779338359003589</v>
      </c>
      <c r="AJ645">
        <v>99.905840346703613</v>
      </c>
      <c r="AK645">
        <v>99.959856481209073</v>
      </c>
      <c r="AL645">
        <v>99.982891942434165</v>
      </c>
      <c r="AM645">
        <v>99.992710202165199</v>
      </c>
      <c r="AN645">
        <v>99.996894008752648</v>
      </c>
    </row>
    <row r="646" spans="17:40">
      <c r="Q646">
        <v>0.18685265448478811</v>
      </c>
      <c r="R646">
        <v>6.2910145557897561</v>
      </c>
      <c r="S646">
        <v>39.907378954922343</v>
      </c>
      <c r="T646">
        <v>18.685265448478809</v>
      </c>
      <c r="U646">
        <v>18.865913685099379</v>
      </c>
      <c r="V646">
        <v>19.260427909530701</v>
      </c>
      <c r="W646">
        <v>20.114781189496686</v>
      </c>
      <c r="X646">
        <v>21.931708152676716</v>
      </c>
      <c r="Y646">
        <v>25.650980910524169</v>
      </c>
      <c r="Z646">
        <v>32.702666699568127</v>
      </c>
      <c r="AA646">
        <v>44.318278926244908</v>
      </c>
      <c r="AB646">
        <v>59.639989788366407</v>
      </c>
      <c r="AC646">
        <v>74.856871663006856</v>
      </c>
      <c r="AD646">
        <v>86.254961959421152</v>
      </c>
      <c r="AE646">
        <v>93.117389081323793</v>
      </c>
      <c r="AF646">
        <v>96.71960478081985</v>
      </c>
      <c r="AG646">
        <v>98.475043543113912</v>
      </c>
      <c r="AH646">
        <v>99.299510180825237</v>
      </c>
      <c r="AI646">
        <v>99.680013738181273</v>
      </c>
      <c r="AJ646">
        <v>99.854202241218886</v>
      </c>
      <c r="AK646">
        <v>99.933646601372445</v>
      </c>
      <c r="AL646">
        <v>99.969818253135429</v>
      </c>
      <c r="AM646">
        <v>99.986274746316226</v>
      </c>
      <c r="AN646">
        <v>99.993759081101601</v>
      </c>
    </row>
    <row r="647" spans="17:40">
      <c r="Q647">
        <v>0.17962061914718791</v>
      </c>
      <c r="R647">
        <v>6.9514403637324262</v>
      </c>
      <c r="S647">
        <v>39.482792626085519</v>
      </c>
      <c r="T647">
        <v>17.962061914718792</v>
      </c>
      <c r="U647">
        <v>18.07287717724062</v>
      </c>
      <c r="V647">
        <v>18.338897617564825</v>
      </c>
      <c r="W647">
        <v>18.973395056173274</v>
      </c>
      <c r="X647">
        <v>20.463766706615598</v>
      </c>
      <c r="Y647">
        <v>23.842057783440925</v>
      </c>
      <c r="Z647">
        <v>30.918407877796284</v>
      </c>
      <c r="AA647">
        <v>43.564620663669025</v>
      </c>
      <c r="AB647">
        <v>60.849059179507407</v>
      </c>
      <c r="AC647">
        <v>77.48154901172866</v>
      </c>
      <c r="AD647">
        <v>88.877264526378227</v>
      </c>
      <c r="AE647">
        <v>94.990761631919241</v>
      </c>
      <c r="AF647">
        <v>97.845989699917865</v>
      </c>
      <c r="AG647">
        <v>99.092904820341317</v>
      </c>
      <c r="AH647">
        <v>99.621422155319578</v>
      </c>
      <c r="AI647">
        <v>99.842596698948256</v>
      </c>
      <c r="AJ647">
        <v>99.934658896421396</v>
      </c>
      <c r="AK647">
        <v>99.972893473723914</v>
      </c>
      <c r="AL647">
        <v>99.988758018589635</v>
      </c>
      <c r="AM647">
        <v>99.995338102288869</v>
      </c>
      <c r="AN647">
        <v>99.998066864722944</v>
      </c>
    </row>
    <row r="648" spans="17:40">
      <c r="Q648">
        <v>0.19069057895983549</v>
      </c>
      <c r="R648">
        <v>6.4646651303843781</v>
      </c>
      <c r="S648">
        <v>39.086973585241267</v>
      </c>
      <c r="T648">
        <v>19.069057895983548</v>
      </c>
      <c r="U648">
        <v>19.231131962109128</v>
      </c>
      <c r="V648">
        <v>19.599263226699161</v>
      </c>
      <c r="W648">
        <v>20.428464929063246</v>
      </c>
      <c r="X648">
        <v>22.261538270322323</v>
      </c>
      <c r="Y648">
        <v>26.151178355819059</v>
      </c>
      <c r="Z648">
        <v>33.732075207735079</v>
      </c>
      <c r="AA648">
        <v>46.328903930706701</v>
      </c>
      <c r="AB648">
        <v>62.58842079527119</v>
      </c>
      <c r="AC648">
        <v>77.897567555253076</v>
      </c>
      <c r="AD648">
        <v>88.581075652161729</v>
      </c>
      <c r="AE648">
        <v>94.575695289140114</v>
      </c>
      <c r="AF648">
        <v>97.534713308346468</v>
      </c>
      <c r="AG648">
        <v>98.90296747288032</v>
      </c>
      <c r="AH648">
        <v>99.516501230198216</v>
      </c>
      <c r="AI648">
        <v>99.787816519954234</v>
      </c>
      <c r="AJ648">
        <v>99.907058877151883</v>
      </c>
      <c r="AK648">
        <v>99.959323420108646</v>
      </c>
      <c r="AL648">
        <v>99.982203962063608</v>
      </c>
      <c r="AM648">
        <v>99.992215455075481</v>
      </c>
      <c r="AN648">
        <v>99.996595032634488</v>
      </c>
    </row>
    <row r="649" spans="17:40">
      <c r="Q649">
        <v>0.20487343739627298</v>
      </c>
      <c r="R649">
        <v>7.1821325006811652</v>
      </c>
      <c r="S649">
        <v>40.386695035520859</v>
      </c>
      <c r="T649">
        <v>20.487343739627299</v>
      </c>
      <c r="U649">
        <v>20.573922744106969</v>
      </c>
      <c r="V649">
        <v>20.783793660073357</v>
      </c>
      <c r="W649">
        <v>21.289830209087949</v>
      </c>
      <c r="X649">
        <v>22.49448426615902</v>
      </c>
      <c r="Y649">
        <v>25.277062149301916</v>
      </c>
      <c r="Z649">
        <v>31.279948061863461</v>
      </c>
      <c r="AA649">
        <v>42.516027823202549</v>
      </c>
      <c r="AB649">
        <v>58.876162131088542</v>
      </c>
      <c r="AC649">
        <v>75.701904179396976</v>
      </c>
      <c r="AD649">
        <v>87.823572095889205</v>
      </c>
      <c r="AE649">
        <v>94.499795567645478</v>
      </c>
      <c r="AF649">
        <v>97.643495634351581</v>
      </c>
      <c r="AG649">
        <v>99.014291341913108</v>
      </c>
      <c r="AH649">
        <v>99.591899603241117</v>
      </c>
      <c r="AI649">
        <v>99.831763968299441</v>
      </c>
      <c r="AJ649">
        <v>99.930769370116479</v>
      </c>
      <c r="AK649">
        <v>99.971531866013748</v>
      </c>
      <c r="AL649">
        <v>99.988297230954998</v>
      </c>
      <c r="AM649">
        <v>99.995189786372336</v>
      </c>
      <c r="AN649">
        <v>99.99802294871165</v>
      </c>
    </row>
    <row r="650" spans="17:40">
      <c r="Q650">
        <v>0.17734773493373049</v>
      </c>
      <c r="R650">
        <v>6.6738454076026468</v>
      </c>
      <c r="S650">
        <v>39.906419496792608</v>
      </c>
      <c r="T650">
        <v>17.734773493373048</v>
      </c>
      <c r="U650">
        <v>17.870633642611573</v>
      </c>
      <c r="V650">
        <v>18.182431934980823</v>
      </c>
      <c r="W650">
        <v>18.8929664095261</v>
      </c>
      <c r="X650">
        <v>20.486390694626824</v>
      </c>
      <c r="Y650">
        <v>23.934735387289344</v>
      </c>
      <c r="Z650">
        <v>30.854401216996553</v>
      </c>
      <c r="AA650">
        <v>42.85101412443386</v>
      </c>
      <c r="AB650">
        <v>59.189650150243203</v>
      </c>
      <c r="AC650">
        <v>75.411281814970579</v>
      </c>
      <c r="AD650">
        <v>87.174835499037556</v>
      </c>
      <c r="AE650">
        <v>93.904278673696268</v>
      </c>
      <c r="AF650">
        <v>97.242736290670194</v>
      </c>
      <c r="AG650">
        <v>98.782010015568716</v>
      </c>
      <c r="AH650">
        <v>99.467712135883176</v>
      </c>
      <c r="AI650">
        <v>99.768480070415578</v>
      </c>
      <c r="AJ650">
        <v>99.899508518088936</v>
      </c>
      <c r="AK650">
        <v>99.956420904847747</v>
      </c>
      <c r="AL650">
        <v>99.981108908586961</v>
      </c>
      <c r="AM650">
        <v>99.991812296330195</v>
      </c>
      <c r="AN650">
        <v>99.996451578497584</v>
      </c>
    </row>
    <row r="651" spans="17:40">
      <c r="Q651">
        <v>0.16015615220631785</v>
      </c>
      <c r="R651">
        <v>6.0859858885722504</v>
      </c>
      <c r="S651">
        <v>38.880915119369554</v>
      </c>
      <c r="T651">
        <v>16.015615220631783</v>
      </c>
      <c r="U651">
        <v>16.242311905413146</v>
      </c>
      <c r="V651">
        <v>16.733913080085468</v>
      </c>
      <c r="W651">
        <v>17.789307202642139</v>
      </c>
      <c r="X651">
        <v>20.006976383613829</v>
      </c>
      <c r="Y651">
        <v>24.463763872726958</v>
      </c>
      <c r="Z651">
        <v>32.668864047990596</v>
      </c>
      <c r="AA651">
        <v>45.594922436449821</v>
      </c>
      <c r="AB651">
        <v>61.683930169858861</v>
      </c>
      <c r="AC651">
        <v>76.733393309570715</v>
      </c>
      <c r="AD651">
        <v>87.484942328854501</v>
      </c>
      <c r="AE651">
        <v>93.775870622933539</v>
      </c>
      <c r="AF651">
        <v>97.035368602239274</v>
      </c>
      <c r="AG651">
        <v>98.618167331698842</v>
      </c>
      <c r="AH651">
        <v>99.362552367647666</v>
      </c>
      <c r="AI651">
        <v>99.707358953432305</v>
      </c>
      <c r="AJ651">
        <v>99.865952898107963</v>
      </c>
      <c r="AK651">
        <v>99.93866125870376</v>
      </c>
      <c r="AL651">
        <v>99.97194511186666</v>
      </c>
      <c r="AM651">
        <v>99.987171112874393</v>
      </c>
      <c r="AN651">
        <v>99.994134206358382</v>
      </c>
    </row>
    <row r="652" spans="17:40">
      <c r="Q652">
        <v>0.1930931654200474</v>
      </c>
      <c r="R652">
        <v>7.124669877423921</v>
      </c>
      <c r="S652">
        <v>39.507495132007115</v>
      </c>
      <c r="T652">
        <v>19.309316542004741</v>
      </c>
      <c r="U652">
        <v>19.404360457145543</v>
      </c>
      <c r="V652">
        <v>19.637572600296441</v>
      </c>
      <c r="W652">
        <v>20.206431675297097</v>
      </c>
      <c r="X652">
        <v>21.574185295605346</v>
      </c>
      <c r="Y652">
        <v>24.752025042149491</v>
      </c>
      <c r="Z652">
        <v>31.58230610477727</v>
      </c>
      <c r="AA652">
        <v>44.086545341404715</v>
      </c>
      <c r="AB652">
        <v>61.446534629620999</v>
      </c>
      <c r="AC652">
        <v>78.15599846317528</v>
      </c>
      <c r="AD652">
        <v>89.436194913243924</v>
      </c>
      <c r="AE652">
        <v>95.351004572762477</v>
      </c>
      <c r="AF652">
        <v>98.046219372701273</v>
      </c>
      <c r="AG652">
        <v>99.195425265283177</v>
      </c>
      <c r="AH652">
        <v>99.671490813454582</v>
      </c>
      <c r="AI652">
        <v>99.866340075279012</v>
      </c>
      <c r="AJ652">
        <v>99.945696066782233</v>
      </c>
      <c r="AK652">
        <v>99.977950048586493</v>
      </c>
      <c r="AL652">
        <v>99.991048807350865</v>
      </c>
      <c r="AM652">
        <v>99.996366607501614</v>
      </c>
      <c r="AN652">
        <v>99.998525221713962</v>
      </c>
    </row>
    <row r="653" spans="17:40">
      <c r="Q653">
        <v>0.16968593662253051</v>
      </c>
      <c r="R653">
        <v>6.439098922026556</v>
      </c>
      <c r="S653">
        <v>38.81050070920061</v>
      </c>
      <c r="T653">
        <v>16.968593662253049</v>
      </c>
      <c r="U653">
        <v>17.139965036411319</v>
      </c>
      <c r="V653">
        <v>17.530143093141412</v>
      </c>
      <c r="W653">
        <v>18.410830841741284</v>
      </c>
      <c r="X653">
        <v>20.360351157340599</v>
      </c>
      <c r="Y653">
        <v>24.495939275767817</v>
      </c>
      <c r="Z653">
        <v>32.527607623074658</v>
      </c>
      <c r="AA653">
        <v>45.754820012639527</v>
      </c>
      <c r="AB653">
        <v>62.573533154955086</v>
      </c>
      <c r="AC653">
        <v>78.122489093005555</v>
      </c>
      <c r="AD653">
        <v>88.794236908789514</v>
      </c>
      <c r="AE653">
        <v>94.709705860744009</v>
      </c>
      <c r="AF653">
        <v>97.606304617061781</v>
      </c>
      <c r="AG653">
        <v>98.938543950898378</v>
      </c>
      <c r="AH653">
        <v>99.533591422101622</v>
      </c>
      <c r="AI653">
        <v>99.795887266862565</v>
      </c>
      <c r="AJ653">
        <v>99.910833913084304</v>
      </c>
      <c r="AK653">
        <v>99.961078409633828</v>
      </c>
      <c r="AL653">
        <v>99.983016254904982</v>
      </c>
      <c r="AM653">
        <v>99.992590110168194</v>
      </c>
      <c r="AN653">
        <v>99.996767326438643</v>
      </c>
    </row>
    <row r="654" spans="17:40">
      <c r="Q654">
        <v>0.15088328502470233</v>
      </c>
      <c r="R654">
        <v>5.4843117244886308</v>
      </c>
      <c r="S654">
        <v>38.265916343591222</v>
      </c>
      <c r="T654">
        <v>15.088328502470233</v>
      </c>
      <c r="U654">
        <v>15.457490887135874</v>
      </c>
      <c r="V654">
        <v>16.203414072999429</v>
      </c>
      <c r="W654">
        <v>17.690333868022208</v>
      </c>
      <c r="X654">
        <v>20.575901397441704</v>
      </c>
      <c r="Y654">
        <v>25.895086872802853</v>
      </c>
      <c r="Z654">
        <v>34.83122957997309</v>
      </c>
      <c r="AA654">
        <v>47.735361003061939</v>
      </c>
      <c r="AB654">
        <v>62.812130080215979</v>
      </c>
      <c r="AC654">
        <v>76.620717147471808</v>
      </c>
      <c r="AD654">
        <v>86.718325226778489</v>
      </c>
      <c r="AE654">
        <v>92.951442525049032</v>
      </c>
      <c r="AF654">
        <v>96.405415295887337</v>
      </c>
      <c r="AG654">
        <v>98.205679843890678</v>
      </c>
      <c r="AH654">
        <v>99.114103383641222</v>
      </c>
      <c r="AI654">
        <v>99.565009407701496</v>
      </c>
      <c r="AJ654">
        <v>99.786991429276824</v>
      </c>
      <c r="AK654">
        <v>99.895831899816685</v>
      </c>
      <c r="AL654">
        <v>99.949091707411625</v>
      </c>
      <c r="AM654">
        <v>99.975128414292698</v>
      </c>
      <c r="AN654">
        <v>99.987850719510149</v>
      </c>
    </row>
    <row r="655" spans="17:40">
      <c r="Q655">
        <v>0.13051551756537416</v>
      </c>
      <c r="R655">
        <v>5.3552781147876809</v>
      </c>
      <c r="S655">
        <v>38.305850751431649</v>
      </c>
      <c r="T655">
        <v>13.051551756537416</v>
      </c>
      <c r="U655">
        <v>13.467033940653913</v>
      </c>
      <c r="V655">
        <v>14.290974314320712</v>
      </c>
      <c r="W655">
        <v>15.901912838110773</v>
      </c>
      <c r="X655">
        <v>18.965981145415441</v>
      </c>
      <c r="Y655">
        <v>24.499967918592251</v>
      </c>
      <c r="Z655">
        <v>33.619820472273418</v>
      </c>
      <c r="AA655">
        <v>46.597112466979553</v>
      </c>
      <c r="AB655">
        <v>61.671660855210042</v>
      </c>
      <c r="AC655">
        <v>75.554068969188364</v>
      </c>
      <c r="AD655">
        <v>85.858430323498453</v>
      </c>
      <c r="AE655">
        <v>92.34761363635667</v>
      </c>
      <c r="AF655">
        <v>96.020905047652619</v>
      </c>
      <c r="AG655">
        <v>97.975724767015009</v>
      </c>
      <c r="AH655">
        <v>98.981920832677318</v>
      </c>
      <c r="AI655">
        <v>99.490955557296274</v>
      </c>
      <c r="AJ655">
        <v>99.746223394367533</v>
      </c>
      <c r="AK655">
        <v>99.873669602153669</v>
      </c>
      <c r="AL655">
        <v>99.937158699526691</v>
      </c>
      <c r="AM655">
        <v>99.968751897718917</v>
      </c>
      <c r="AN655">
        <v>99.984464575565838</v>
      </c>
    </row>
    <row r="656" spans="17:40">
      <c r="Q656">
        <v>0.21413890103794248</v>
      </c>
      <c r="R656">
        <v>6.9563330686291875</v>
      </c>
      <c r="S656">
        <v>40.014560160497936</v>
      </c>
      <c r="T656">
        <v>21.413890103794248</v>
      </c>
      <c r="U656">
        <v>21.517537584835644</v>
      </c>
      <c r="V656">
        <v>21.763643074806435</v>
      </c>
      <c r="W656">
        <v>22.344435553589864</v>
      </c>
      <c r="X656">
        <v>23.695457729406936</v>
      </c>
      <c r="Y656">
        <v>26.735524104825416</v>
      </c>
      <c r="Z656">
        <v>33.093257096167292</v>
      </c>
      <c r="AA656">
        <v>44.566383366860123</v>
      </c>
      <c r="AB656">
        <v>60.657168079996367</v>
      </c>
      <c r="AC656">
        <v>76.752063141916466</v>
      </c>
      <c r="AD656">
        <v>88.233142888425434</v>
      </c>
      <c r="AE656">
        <v>94.597084681128948</v>
      </c>
      <c r="AF656">
        <v>97.64057406060698</v>
      </c>
      <c r="AG656">
        <v>98.99321175757143</v>
      </c>
      <c r="AH656">
        <v>99.574716574275342</v>
      </c>
      <c r="AI656">
        <v>99.821127146764013</v>
      </c>
      <c r="AJ656">
        <v>99.924903689922687</v>
      </c>
      <c r="AK656">
        <v>99.968496433805313</v>
      </c>
      <c r="AL656">
        <v>99.986788229653257</v>
      </c>
      <c r="AM656">
        <v>99.994460077923165</v>
      </c>
      <c r="AN656">
        <v>99.997677147159507</v>
      </c>
    </row>
    <row r="657" spans="17:40">
      <c r="Q657">
        <v>0.17259103063583009</v>
      </c>
      <c r="R657">
        <v>6.4298880913819607</v>
      </c>
      <c r="S657">
        <v>38.954127025818785</v>
      </c>
      <c r="T657">
        <v>17.259103063583009</v>
      </c>
      <c r="U657">
        <v>17.430163216120377</v>
      </c>
      <c r="V657">
        <v>17.817987786421924</v>
      </c>
      <c r="W657">
        <v>18.689732261833498</v>
      </c>
      <c r="X657">
        <v>20.611927985994711</v>
      </c>
      <c r="Y657">
        <v>24.676480498261675</v>
      </c>
      <c r="Z657">
        <v>32.5581281890856</v>
      </c>
      <c r="AA657">
        <v>45.560690425034316</v>
      </c>
      <c r="AB657">
        <v>62.196960567432939</v>
      </c>
      <c r="AC657">
        <v>77.730780574031314</v>
      </c>
      <c r="AD657">
        <v>88.508901033534485</v>
      </c>
      <c r="AE657">
        <v>94.540423257487703</v>
      </c>
      <c r="AF657">
        <v>97.516236047209205</v>
      </c>
      <c r="AG657">
        <v>98.893232677953733</v>
      </c>
      <c r="AH657">
        <v>99.511462771208087</v>
      </c>
      <c r="AI657">
        <v>99.78526211513794</v>
      </c>
      <c r="AJ657">
        <v>99.905786849661709</v>
      </c>
      <c r="AK657">
        <v>99.958699138165599</v>
      </c>
      <c r="AL657">
        <v>99.981901156436592</v>
      </c>
      <c r="AM657">
        <v>99.992069981431598</v>
      </c>
      <c r="AN657">
        <v>99.996525697437534</v>
      </c>
    </row>
    <row r="658" spans="17:40">
      <c r="Q658">
        <v>0.17098433179181555</v>
      </c>
      <c r="R658">
        <v>6.0563200255758787</v>
      </c>
      <c r="S658">
        <v>38.900847398636095</v>
      </c>
      <c r="T658">
        <v>17.098433179181555</v>
      </c>
      <c r="U658">
        <v>17.327161135415487</v>
      </c>
      <c r="V658">
        <v>17.821000114860031</v>
      </c>
      <c r="W658">
        <v>18.876449640146163</v>
      </c>
      <c r="X658">
        <v>21.083995380694638</v>
      </c>
      <c r="Y658">
        <v>25.499592238473941</v>
      </c>
      <c r="Z658">
        <v>33.592580901961746</v>
      </c>
      <c r="AA658">
        <v>46.298467287455786</v>
      </c>
      <c r="AB658">
        <v>62.094771496839371</v>
      </c>
      <c r="AC658">
        <v>76.896544764544771</v>
      </c>
      <c r="AD658">
        <v>87.515129995012856</v>
      </c>
      <c r="AE658">
        <v>93.760854612334228</v>
      </c>
      <c r="AF658">
        <v>97.014190509390843</v>
      </c>
      <c r="AG658">
        <v>98.601966758643982</v>
      </c>
      <c r="AH658">
        <v>99.352231899474148</v>
      </c>
      <c r="AI658">
        <v>99.701333480526969</v>
      </c>
      <c r="AJ658">
        <v>99.862607308413629</v>
      </c>
      <c r="AK658">
        <v>99.936862964828194</v>
      </c>
      <c r="AL658">
        <v>99.971000220680068</v>
      </c>
      <c r="AM658">
        <v>99.98668293027842</v>
      </c>
      <c r="AN658">
        <v>99.993885255489602</v>
      </c>
    </row>
    <row r="659" spans="17:40">
      <c r="Q659">
        <v>0.19138261003926169</v>
      </c>
      <c r="R659">
        <v>6.6160585573641209</v>
      </c>
      <c r="S659">
        <v>39.848370721842997</v>
      </c>
      <c r="T659">
        <v>19.138261003926168</v>
      </c>
      <c r="U659">
        <v>19.278245187961815</v>
      </c>
      <c r="V659">
        <v>19.597499551333929</v>
      </c>
      <c r="W659">
        <v>20.320311409079615</v>
      </c>
      <c r="X659">
        <v>21.930106844866621</v>
      </c>
      <c r="Y659">
        <v>25.387631482688246</v>
      </c>
      <c r="Z659">
        <v>32.267932284675041</v>
      </c>
      <c r="AA659">
        <v>44.09278749235925</v>
      </c>
      <c r="AB659">
        <v>60.078703536775002</v>
      </c>
      <c r="AC659">
        <v>75.890677449937584</v>
      </c>
      <c r="AD659">
        <v>87.367229795906738</v>
      </c>
      <c r="AE659">
        <v>93.960920523755348</v>
      </c>
      <c r="AF659">
        <v>97.251447332376301</v>
      </c>
      <c r="AG659">
        <v>98.778289878937372</v>
      </c>
      <c r="AH659">
        <v>99.46278455428596</v>
      </c>
      <c r="AI659">
        <v>99.764903956285707</v>
      </c>
      <c r="AJ659">
        <v>99.897334218148643</v>
      </c>
      <c r="AK659">
        <v>99.955207529181848</v>
      </c>
      <c r="AL659">
        <v>99.980465191747939</v>
      </c>
      <c r="AM659">
        <v>99.991482015219574</v>
      </c>
      <c r="AN659">
        <v>99.996286091192886</v>
      </c>
    </row>
    <row r="660" spans="17:40">
      <c r="Q660">
        <v>0.18181355728885784</v>
      </c>
      <c r="R660">
        <v>5.8387841055257406</v>
      </c>
      <c r="S660">
        <v>39.78847082208646</v>
      </c>
      <c r="T660">
        <v>18.181355728885784</v>
      </c>
      <c r="U660">
        <v>18.439318229621211</v>
      </c>
      <c r="V660">
        <v>18.971422317932142</v>
      </c>
      <c r="W660">
        <v>20.057713846833945</v>
      </c>
      <c r="X660">
        <v>22.22930584716536</v>
      </c>
      <c r="Y660">
        <v>26.393871613311049</v>
      </c>
      <c r="Z660">
        <v>33.779696353030495</v>
      </c>
      <c r="AA660">
        <v>45.22705296519765</v>
      </c>
      <c r="AB660">
        <v>59.727385207768236</v>
      </c>
      <c r="AC660">
        <v>74.041096840809217</v>
      </c>
      <c r="AD660">
        <v>85.083497799171852</v>
      </c>
      <c r="AE660">
        <v>92.090910920462363</v>
      </c>
      <c r="AF660">
        <v>96.002409197953014</v>
      </c>
      <c r="AG660">
        <v>98.030820594790015</v>
      </c>
      <c r="AH660">
        <v>99.042621944128186</v>
      </c>
      <c r="AI660">
        <v>99.537542711898752</v>
      </c>
      <c r="AJ660">
        <v>99.777314539081559</v>
      </c>
      <c r="AK660">
        <v>99.892934159094068</v>
      </c>
      <c r="AL660">
        <v>99.948561115431858</v>
      </c>
      <c r="AM660">
        <v>99.975295332184714</v>
      </c>
      <c r="AN660">
        <v>99.988137044043043</v>
      </c>
    </row>
    <row r="661" spans="17:40">
      <c r="Q661">
        <v>0.17275873483596968</v>
      </c>
      <c r="R661">
        <v>6.031768579707812</v>
      </c>
      <c r="S661">
        <v>39.46332822716991</v>
      </c>
      <c r="T661">
        <v>17.275873483596968</v>
      </c>
      <c r="U661">
        <v>17.503699098509244</v>
      </c>
      <c r="V661">
        <v>17.988700001512818</v>
      </c>
      <c r="W661">
        <v>19.011126089516509</v>
      </c>
      <c r="X661">
        <v>21.122711672150938</v>
      </c>
      <c r="Y661">
        <v>25.304629577583494</v>
      </c>
      <c r="Z661">
        <v>32.939296996274358</v>
      </c>
      <c r="AA661">
        <v>45.008771228228348</v>
      </c>
      <c r="AB661">
        <v>60.33731379062187</v>
      </c>
      <c r="AC661">
        <v>75.18845309560804</v>
      </c>
      <c r="AD661">
        <v>86.246654435283631</v>
      </c>
      <c r="AE661">
        <v>92.972366302273784</v>
      </c>
      <c r="AF661">
        <v>96.572044058187757</v>
      </c>
      <c r="AG661">
        <v>98.367561890433421</v>
      </c>
      <c r="AH661">
        <v>99.231700614313979</v>
      </c>
      <c r="AI661">
        <v>99.640426837483332</v>
      </c>
      <c r="AJ661">
        <v>99.832159740641913</v>
      </c>
      <c r="AK661">
        <v>99.921753021914228</v>
      </c>
      <c r="AL661">
        <v>99.963542398133143</v>
      </c>
      <c r="AM661">
        <v>99.98301789040525</v>
      </c>
      <c r="AN661">
        <v>99.992090652207125</v>
      </c>
    </row>
    <row r="662" spans="17:40">
      <c r="Q662">
        <v>0.1672398459089352</v>
      </c>
      <c r="R662">
        <v>6.365307795445065</v>
      </c>
      <c r="S662">
        <v>38.816883011557607</v>
      </c>
      <c r="T662">
        <v>16.723984590893519</v>
      </c>
      <c r="U662">
        <v>16.905874464181167</v>
      </c>
      <c r="V662">
        <v>17.315885137167104</v>
      </c>
      <c r="W662">
        <v>18.231880650064106</v>
      </c>
      <c r="X662">
        <v>20.237977604483724</v>
      </c>
      <c r="Y662">
        <v>24.446292109175825</v>
      </c>
      <c r="Z662">
        <v>32.528281905599265</v>
      </c>
      <c r="AA662">
        <v>45.71231621501714</v>
      </c>
      <c r="AB662">
        <v>62.394753265068346</v>
      </c>
      <c r="AC662">
        <v>77.84875212514018</v>
      </c>
      <c r="AD662">
        <v>88.540422185293849</v>
      </c>
      <c r="AE662">
        <v>94.532126061992599</v>
      </c>
      <c r="AF662">
        <v>97.499877452437758</v>
      </c>
      <c r="AG662">
        <v>98.87999130480074</v>
      </c>
      <c r="AH662">
        <v>99.502936594230192</v>
      </c>
      <c r="AI662">
        <v>99.780326507112576</v>
      </c>
      <c r="AJ662">
        <v>99.90309782213869</v>
      </c>
      <c r="AK662">
        <v>99.957289819371468</v>
      </c>
      <c r="AL662">
        <v>99.981182091886708</v>
      </c>
      <c r="AM662">
        <v>99.991710245548575</v>
      </c>
      <c r="AN662">
        <v>99.99634841580685</v>
      </c>
    </row>
    <row r="663" spans="17:40">
      <c r="Q663">
        <v>0.19308015838659781</v>
      </c>
      <c r="R663">
        <v>7.009922394598215</v>
      </c>
      <c r="S663">
        <v>39.58583977366586</v>
      </c>
      <c r="T663">
        <v>19.308015838659781</v>
      </c>
      <c r="U663">
        <v>19.411719773974827</v>
      </c>
      <c r="V663">
        <v>19.661992559717543</v>
      </c>
      <c r="W663">
        <v>20.262244367023868</v>
      </c>
      <c r="X663">
        <v>21.680678154446699</v>
      </c>
      <c r="Y663">
        <v>24.918162535133202</v>
      </c>
      <c r="Z663">
        <v>31.75617450060555</v>
      </c>
      <c r="AA663">
        <v>44.097316487356778</v>
      </c>
      <c r="AB663">
        <v>61.134122864659069</v>
      </c>
      <c r="AC663">
        <v>77.646919732628632</v>
      </c>
      <c r="AD663">
        <v>88.987892871374214</v>
      </c>
      <c r="AE663">
        <v>95.061431232002775</v>
      </c>
      <c r="AF663">
        <v>97.886701293716726</v>
      </c>
      <c r="AG663">
        <v>99.114556842466129</v>
      </c>
      <c r="AH663">
        <v>99.632346228894363</v>
      </c>
      <c r="AI663">
        <v>99.847919255036928</v>
      </c>
      <c r="AJ663">
        <v>99.937190234036805</v>
      </c>
      <c r="AK663">
        <v>99.974076245447691</v>
      </c>
      <c r="AL663">
        <v>99.989303244479274</v>
      </c>
      <c r="AM663">
        <v>99.995586754042634</v>
      </c>
      <c r="AN663">
        <v>99.998179275047349</v>
      </c>
    </row>
    <row r="664" spans="17:40">
      <c r="Q664">
        <v>0.16731793277140269</v>
      </c>
      <c r="R664">
        <v>6.0731615274435784</v>
      </c>
      <c r="S664">
        <v>38.896886513600762</v>
      </c>
      <c r="T664">
        <v>16.73179327714027</v>
      </c>
      <c r="U664">
        <v>16.958633421467873</v>
      </c>
      <c r="V664">
        <v>17.449544470719331</v>
      </c>
      <c r="W664">
        <v>18.501268504702104</v>
      </c>
      <c r="X664">
        <v>20.706541280289571</v>
      </c>
      <c r="Y664">
        <v>25.12903790994082</v>
      </c>
      <c r="Z664">
        <v>33.255278961752538</v>
      </c>
      <c r="AA664">
        <v>46.039990518850914</v>
      </c>
      <c r="AB664">
        <v>61.950022328140918</v>
      </c>
      <c r="AC664">
        <v>76.850146913024716</v>
      </c>
      <c r="AD664">
        <v>87.519129420342409</v>
      </c>
      <c r="AE664">
        <v>93.778369492226517</v>
      </c>
      <c r="AF664">
        <v>97.029909284813414</v>
      </c>
      <c r="AG664">
        <v>98.612656386441358</v>
      </c>
      <c r="AH664">
        <v>99.358685282361492</v>
      </c>
      <c r="AI664">
        <v>99.704987274435027</v>
      </c>
      <c r="AJ664">
        <v>99.864596215428037</v>
      </c>
      <c r="AK664">
        <v>99.937917362835933</v>
      </c>
      <c r="AL664">
        <v>99.97154866661721</v>
      </c>
      <c r="AM664">
        <v>99.986964123719474</v>
      </c>
      <c r="AN664">
        <v>99.994027799758484</v>
      </c>
    </row>
    <row r="665" spans="17:40">
      <c r="Q665">
        <v>0.17559436516072877</v>
      </c>
      <c r="R665">
        <v>5.9883374928122963</v>
      </c>
      <c r="S665">
        <v>38.566878595699585</v>
      </c>
      <c r="T665">
        <v>17.559436516072875</v>
      </c>
      <c r="U665">
        <v>17.801956904293053</v>
      </c>
      <c r="V665">
        <v>18.324194974458948</v>
      </c>
      <c r="W665">
        <v>19.436725561523581</v>
      </c>
      <c r="X665">
        <v>21.753331642870116</v>
      </c>
      <c r="Y665">
        <v>26.356105429718539</v>
      </c>
      <c r="Z665">
        <v>34.704531735338783</v>
      </c>
      <c r="AA665">
        <v>47.612630106164147</v>
      </c>
      <c r="AB665">
        <v>63.35732368439492</v>
      </c>
      <c r="AC665">
        <v>77.835893140973653</v>
      </c>
      <c r="AD665">
        <v>88.076301235146332</v>
      </c>
      <c r="AE665">
        <v>94.050744563653694</v>
      </c>
      <c r="AF665">
        <v>97.152193817825733</v>
      </c>
      <c r="AG665">
        <v>98.664947483805093</v>
      </c>
      <c r="AH665">
        <v>99.380366497166079</v>
      </c>
      <c r="AI665">
        <v>99.713761106594816</v>
      </c>
      <c r="AJ665">
        <v>99.868060843612781</v>
      </c>
      <c r="AK665">
        <v>99.93924522833052</v>
      </c>
      <c r="AL665">
        <v>99.97203692059017</v>
      </c>
      <c r="AM665">
        <v>99.987132430060598</v>
      </c>
      <c r="AN665">
        <v>99.994079406484744</v>
      </c>
    </row>
    <row r="666" spans="17:40">
      <c r="Q666">
        <v>0.20799812429163564</v>
      </c>
      <c r="R666">
        <v>7.2612108555168016</v>
      </c>
      <c r="S666">
        <v>39.492097827288241</v>
      </c>
      <c r="T666">
        <v>20.799812429163563</v>
      </c>
      <c r="U666">
        <v>20.883633383534491</v>
      </c>
      <c r="V666">
        <v>21.093044267532846</v>
      </c>
      <c r="W666">
        <v>21.613319033298989</v>
      </c>
      <c r="X666">
        <v>22.888275800413364</v>
      </c>
      <c r="Y666">
        <v>25.910103788314505</v>
      </c>
      <c r="Z666">
        <v>32.539256436819954</v>
      </c>
      <c r="AA666">
        <v>44.901478693925498</v>
      </c>
      <c r="AB666">
        <v>62.248836474138237</v>
      </c>
      <c r="AC666">
        <v>78.904046678816073</v>
      </c>
      <c r="AD666">
        <v>89.984408596450052</v>
      </c>
      <c r="AE666">
        <v>95.677495508276593</v>
      </c>
      <c r="AF666">
        <v>98.217798670818567</v>
      </c>
      <c r="AG666">
        <v>99.279538830776048</v>
      </c>
      <c r="AH666">
        <v>99.711109655961664</v>
      </c>
      <c r="AI666">
        <v>99.884540883804533</v>
      </c>
      <c r="AJ666">
        <v>99.95391589082034</v>
      </c>
      <c r="AK666">
        <v>99.981615768771164</v>
      </c>
      <c r="AL666">
        <v>99.99266756075798</v>
      </c>
      <c r="AM666">
        <v>99.997075746223828</v>
      </c>
      <c r="AN666">
        <v>99.998833815881511</v>
      </c>
    </row>
    <row r="667" spans="17:40">
      <c r="Q667">
        <v>0.17042895846943529</v>
      </c>
      <c r="R667">
        <v>6.4665798206778717</v>
      </c>
      <c r="S667">
        <v>39.098249823183053</v>
      </c>
      <c r="T667">
        <v>17.04289584694353</v>
      </c>
      <c r="U667">
        <v>17.208711773407011</v>
      </c>
      <c r="V667">
        <v>17.585349294573689</v>
      </c>
      <c r="W667">
        <v>18.433740178290734</v>
      </c>
      <c r="X667">
        <v>20.309362421907945</v>
      </c>
      <c r="Y667">
        <v>24.289842702616006</v>
      </c>
      <c r="Z667">
        <v>32.049897589814513</v>
      </c>
      <c r="AA667">
        <v>44.950512869047586</v>
      </c>
      <c r="AB667">
        <v>61.613298472564935</v>
      </c>
      <c r="AC667">
        <v>77.313566313119679</v>
      </c>
      <c r="AD667">
        <v>88.276542633619556</v>
      </c>
      <c r="AE667">
        <v>94.430301231713216</v>
      </c>
      <c r="AF667">
        <v>97.468477735229271</v>
      </c>
      <c r="AG667">
        <v>98.873465139635428</v>
      </c>
      <c r="AH667">
        <v>99.503494791954466</v>
      </c>
      <c r="AI667">
        <v>99.782108687245426</v>
      </c>
      <c r="AJ667">
        <v>99.904559067722104</v>
      </c>
      <c r="AK667">
        <v>99.958229570650531</v>
      </c>
      <c r="AL667">
        <v>99.981725508753229</v>
      </c>
      <c r="AM667">
        <v>99.992006213607155</v>
      </c>
      <c r="AN667">
        <v>99.996503532095346</v>
      </c>
    </row>
    <row r="668" spans="17:40">
      <c r="Q668">
        <v>0.18738601625317461</v>
      </c>
      <c r="R668">
        <v>6.3692311641685517</v>
      </c>
      <c r="S668">
        <v>39.194451623040678</v>
      </c>
      <c r="T668">
        <v>18.738601625317461</v>
      </c>
      <c r="U668">
        <v>18.913072646020549</v>
      </c>
      <c r="V668">
        <v>19.303522451521108</v>
      </c>
      <c r="W668">
        <v>20.169792399109149</v>
      </c>
      <c r="X668">
        <v>22.055421219330313</v>
      </c>
      <c r="Y668">
        <v>25.994757513462652</v>
      </c>
      <c r="Z668">
        <v>33.561807051837313</v>
      </c>
      <c r="AA668">
        <v>46.004008627834025</v>
      </c>
      <c r="AB668">
        <v>62.029136865523903</v>
      </c>
      <c r="AC668">
        <v>77.246928817893206</v>
      </c>
      <c r="AD668">
        <v>88.044688950433297</v>
      </c>
      <c r="AE668">
        <v>94.222985364837413</v>
      </c>
      <c r="AF668">
        <v>97.331148789489703</v>
      </c>
      <c r="AG668">
        <v>98.793724729810478</v>
      </c>
      <c r="AH668">
        <v>99.460278647384953</v>
      </c>
      <c r="AI668">
        <v>99.759617574097177</v>
      </c>
      <c r="AJ668">
        <v>99.893157244467673</v>
      </c>
      <c r="AK668">
        <v>99.952554977238975</v>
      </c>
      <c r="AL668">
        <v>99.978939927303742</v>
      </c>
      <c r="AM668">
        <v>99.990653462570108</v>
      </c>
      <c r="AN668">
        <v>99.995852304492644</v>
      </c>
    </row>
    <row r="669" spans="17:40">
      <c r="Q669">
        <v>0.16840677854633279</v>
      </c>
      <c r="R669">
        <v>6.3802602038782679</v>
      </c>
      <c r="S669">
        <v>39.394910953449504</v>
      </c>
      <c r="T669">
        <v>16.840677854633277</v>
      </c>
      <c r="U669">
        <v>17.016401138096484</v>
      </c>
      <c r="V669">
        <v>17.408627725310428</v>
      </c>
      <c r="W669">
        <v>18.276737087106053</v>
      </c>
      <c r="X669">
        <v>20.162684849425862</v>
      </c>
      <c r="Y669">
        <v>24.099220383216132</v>
      </c>
      <c r="Z669">
        <v>31.670989488832962</v>
      </c>
      <c r="AA669">
        <v>44.18475325872334</v>
      </c>
      <c r="AB669">
        <v>60.459359735332029</v>
      </c>
      <c r="AC669">
        <v>76.112736214407562</v>
      </c>
      <c r="AD669">
        <v>87.359294311628432</v>
      </c>
      <c r="AE669">
        <v>93.85814648089567</v>
      </c>
      <c r="AF669">
        <v>97.150540502930838</v>
      </c>
      <c r="AG669">
        <v>98.707580599576588</v>
      </c>
      <c r="AH669">
        <v>99.419936352217235</v>
      </c>
      <c r="AI669">
        <v>99.740896372408258</v>
      </c>
      <c r="AJ669">
        <v>99.884511178615469</v>
      </c>
      <c r="AK669">
        <v>99.94857310571274</v>
      </c>
      <c r="AL669">
        <v>99.977109506136557</v>
      </c>
      <c r="AM669">
        <v>99.989813208212482</v>
      </c>
      <c r="AN669">
        <v>99.995467029103807</v>
      </c>
    </row>
    <row r="670" spans="17:40">
      <c r="Q670">
        <v>0.16285042219302157</v>
      </c>
      <c r="R670">
        <v>6.4137500650970942</v>
      </c>
      <c r="S670">
        <v>38.803075276554246</v>
      </c>
      <c r="T670">
        <v>16.285042219302156</v>
      </c>
      <c r="U670">
        <v>16.461284791451135</v>
      </c>
      <c r="V670">
        <v>16.861260206967629</v>
      </c>
      <c r="W670">
        <v>17.761058406890388</v>
      </c>
      <c r="X670">
        <v>19.745923015697084</v>
      </c>
      <c r="Y670">
        <v>23.940873237899069</v>
      </c>
      <c r="Z670">
        <v>32.056627838984561</v>
      </c>
      <c r="AA670">
        <v>45.375985659273191</v>
      </c>
      <c r="AB670">
        <v>62.275703106948576</v>
      </c>
      <c r="AC670">
        <v>77.90020490233978</v>
      </c>
      <c r="AD670">
        <v>88.646221952514608</v>
      </c>
      <c r="AE670">
        <v>94.622050307805438</v>
      </c>
      <c r="AF670">
        <v>97.558542911162746</v>
      </c>
      <c r="AG670">
        <v>98.91383108210708</v>
      </c>
      <c r="AH670">
        <v>99.521203841953707</v>
      </c>
      <c r="AI670">
        <v>99.789803517782076</v>
      </c>
      <c r="AJ670">
        <v>99.907888037044529</v>
      </c>
      <c r="AK670">
        <v>99.959666833037588</v>
      </c>
      <c r="AL670">
        <v>99.982345406515662</v>
      </c>
      <c r="AM670">
        <v>99.992273424575899</v>
      </c>
      <c r="AN670">
        <v>99.996618670807877</v>
      </c>
    </row>
    <row r="671" spans="17:40">
      <c r="Q671">
        <v>0.1586706225203883</v>
      </c>
      <c r="R671">
        <v>5.7277940076799521</v>
      </c>
      <c r="S671">
        <v>38.840419895679787</v>
      </c>
      <c r="T671">
        <v>15.86706225203883</v>
      </c>
      <c r="U671">
        <v>16.165511179714386</v>
      </c>
      <c r="V671">
        <v>16.782596216958702</v>
      </c>
      <c r="W671">
        <v>18.043644792665329</v>
      </c>
      <c r="X671">
        <v>20.560066426735702</v>
      </c>
      <c r="Y671">
        <v>25.351326583669515</v>
      </c>
      <c r="Z671">
        <v>33.709118582086973</v>
      </c>
      <c r="AA671">
        <v>46.281562821177943</v>
      </c>
      <c r="AB671">
        <v>61.532254552990238</v>
      </c>
      <c r="AC671">
        <v>75.8590159252864</v>
      </c>
      <c r="AD671">
        <v>86.426478431805847</v>
      </c>
      <c r="AE671">
        <v>92.91216712607806</v>
      </c>
      <c r="AF671">
        <v>96.454004541138019</v>
      </c>
      <c r="AG671">
        <v>98.265661368745228</v>
      </c>
      <c r="AH671">
        <v>99.161338365568653</v>
      </c>
      <c r="AI671">
        <v>99.596710834157449</v>
      </c>
      <c r="AJ671">
        <v>99.806592472034552</v>
      </c>
      <c r="AK671">
        <v>99.907366970084539</v>
      </c>
      <c r="AL671">
        <v>99.955660819099123</v>
      </c>
      <c r="AM671">
        <v>99.978783204237303</v>
      </c>
      <c r="AN671">
        <v>99.989848975944568</v>
      </c>
    </row>
    <row r="672" spans="17:40">
      <c r="Q672">
        <v>0.16377682537149696</v>
      </c>
      <c r="R672">
        <v>6.2791745464503101</v>
      </c>
      <c r="S672">
        <v>39.576420865598401</v>
      </c>
      <c r="T672">
        <v>16.377682537149695</v>
      </c>
      <c r="U672">
        <v>16.567426089587602</v>
      </c>
      <c r="V672">
        <v>16.98384661533029</v>
      </c>
      <c r="W672">
        <v>17.889825663754035</v>
      </c>
      <c r="X672">
        <v>19.824126163578409</v>
      </c>
      <c r="Y672">
        <v>23.792819635929774</v>
      </c>
      <c r="Z672">
        <v>31.309486636998507</v>
      </c>
      <c r="AA672">
        <v>43.606116816119908</v>
      </c>
      <c r="AB672">
        <v>59.595818384198537</v>
      </c>
      <c r="AC672">
        <v>75.163489091907337</v>
      </c>
      <c r="AD672">
        <v>86.587686684861708</v>
      </c>
      <c r="AE672">
        <v>93.349893239326391</v>
      </c>
      <c r="AF672">
        <v>96.855110060987386</v>
      </c>
      <c r="AG672">
        <v>98.547548000401363</v>
      </c>
      <c r="AH672">
        <v>99.336684508088084</v>
      </c>
      <c r="AI672">
        <v>99.698642073953152</v>
      </c>
      <c r="AJ672">
        <v>99.863411451697118</v>
      </c>
      <c r="AK672">
        <v>99.938158854146096</v>
      </c>
      <c r="AL672">
        <v>99.972014799054492</v>
      </c>
      <c r="AM672">
        <v>99.987338557416678</v>
      </c>
      <c r="AN672">
        <v>99.994272112995461</v>
      </c>
    </row>
    <row r="673" spans="17:40">
      <c r="Q673">
        <v>0.19985266962573983</v>
      </c>
      <c r="R673">
        <v>6.9903506261697039</v>
      </c>
      <c r="S673">
        <v>39.698419275483076</v>
      </c>
      <c r="T673">
        <v>19.985266962573984</v>
      </c>
      <c r="U673">
        <v>20.089247282308907</v>
      </c>
      <c r="V673">
        <v>20.338933174675159</v>
      </c>
      <c r="W673">
        <v>20.934788627627341</v>
      </c>
      <c r="X673">
        <v>22.335929010164563</v>
      </c>
      <c r="Y673">
        <v>25.51943643104137</v>
      </c>
      <c r="Z673">
        <v>32.22059880340543</v>
      </c>
      <c r="AA673">
        <v>44.306485312234742</v>
      </c>
      <c r="AB673">
        <v>61.055617353685101</v>
      </c>
      <c r="AC673">
        <v>77.4282738753502</v>
      </c>
      <c r="AD673">
        <v>88.792628714352247</v>
      </c>
      <c r="AE673">
        <v>94.938771573855661</v>
      </c>
      <c r="AF673">
        <v>97.82098406409618</v>
      </c>
      <c r="AG673">
        <v>99.081949677388351</v>
      </c>
      <c r="AH673">
        <v>99.61680142595641</v>
      </c>
      <c r="AI673">
        <v>99.840678156077288</v>
      </c>
      <c r="AJ673">
        <v>99.933867540595386</v>
      </c>
      <c r="AK673">
        <v>99.972567969302233</v>
      </c>
      <c r="AL673">
        <v>99.988624294274175</v>
      </c>
      <c r="AM673">
        <v>99.995283196728607</v>
      </c>
      <c r="AN673">
        <v>99.998044327910179</v>
      </c>
    </row>
    <row r="674" spans="17:40">
      <c r="Q674">
        <v>0.1500931272049349</v>
      </c>
      <c r="R674">
        <v>5.3551646873650842</v>
      </c>
      <c r="S674">
        <v>38.173992437731577</v>
      </c>
      <c r="T674">
        <v>15.00931272049349</v>
      </c>
      <c r="U674">
        <v>15.41741684172592</v>
      </c>
      <c r="V674">
        <v>16.228594994382213</v>
      </c>
      <c r="W674">
        <v>17.817993671219519</v>
      </c>
      <c r="X674">
        <v>20.846496587506284</v>
      </c>
      <c r="Y674">
        <v>26.32183379724524</v>
      </c>
      <c r="Z674">
        <v>35.34143977372414</v>
      </c>
      <c r="AA674">
        <v>48.143332134138923</v>
      </c>
      <c r="AB674">
        <v>62.940254144743733</v>
      </c>
      <c r="AC674">
        <v>76.476327689193809</v>
      </c>
      <c r="AD674">
        <v>86.453906198909337</v>
      </c>
      <c r="AE674">
        <v>92.698877714526446</v>
      </c>
      <c r="AF674">
        <v>96.216423290728542</v>
      </c>
      <c r="AG674">
        <v>98.080925172906248</v>
      </c>
      <c r="AH674">
        <v>99.037458993119259</v>
      </c>
      <c r="AI674">
        <v>99.519964671422301</v>
      </c>
      <c r="AJ674">
        <v>99.761282180387752</v>
      </c>
      <c r="AK674">
        <v>99.881456845321921</v>
      </c>
      <c r="AL674">
        <v>99.941175303232825</v>
      </c>
      <c r="AM674">
        <v>99.970819701551264</v>
      </c>
      <c r="AN674">
        <v>99.985527493918937</v>
      </c>
    </row>
    <row r="675" spans="17:40">
      <c r="Q675">
        <v>0.18150322745435088</v>
      </c>
      <c r="R675">
        <v>6.4247958748639071</v>
      </c>
      <c r="S675">
        <v>39.718140823963147</v>
      </c>
      <c r="T675">
        <v>18.150322745435087</v>
      </c>
      <c r="U675">
        <v>18.315455525732638</v>
      </c>
      <c r="V675">
        <v>18.683796653360229</v>
      </c>
      <c r="W675">
        <v>19.498818731131131</v>
      </c>
      <c r="X675">
        <v>21.270503902076129</v>
      </c>
      <c r="Y675">
        <v>24.977585393268516</v>
      </c>
      <c r="Z675">
        <v>32.15053660360909</v>
      </c>
      <c r="AA675">
        <v>44.141473385409</v>
      </c>
      <c r="AB675">
        <v>60.009432203855361</v>
      </c>
      <c r="AC675">
        <v>75.582837372332335</v>
      </c>
      <c r="AD675">
        <v>86.972962202485604</v>
      </c>
      <c r="AE675">
        <v>93.637109110262301</v>
      </c>
      <c r="AF675">
        <v>97.038539661039138</v>
      </c>
      <c r="AG675">
        <v>98.654021454289776</v>
      </c>
      <c r="AH675">
        <v>99.395002060166021</v>
      </c>
      <c r="AI675">
        <v>99.729430891966302</v>
      </c>
      <c r="AJ675">
        <v>99.879269482088944</v>
      </c>
      <c r="AK675">
        <v>99.946183541736886</v>
      </c>
      <c r="AL675">
        <v>99.976021806838162</v>
      </c>
      <c r="AM675">
        <v>99.989318552529085</v>
      </c>
      <c r="AN675">
        <v>99.995242216304561</v>
      </c>
    </row>
    <row r="676" spans="17:40">
      <c r="Q676">
        <v>0.15249589596675819</v>
      </c>
      <c r="R676">
        <v>5.647178956645952</v>
      </c>
      <c r="S676">
        <v>38.620489357443795</v>
      </c>
      <c r="T676">
        <v>15.24958959667582</v>
      </c>
      <c r="U676">
        <v>15.571590521081291</v>
      </c>
      <c r="V676">
        <v>16.232751737699079</v>
      </c>
      <c r="W676">
        <v>17.573670706915991</v>
      </c>
      <c r="X676">
        <v>20.226473043156538</v>
      </c>
      <c r="Y676">
        <v>25.225767400005644</v>
      </c>
      <c r="Z676">
        <v>33.839063398710302</v>
      </c>
      <c r="AA676">
        <v>46.614091348441399</v>
      </c>
      <c r="AB676">
        <v>61.897783141889143</v>
      </c>
      <c r="AC676">
        <v>76.107410034746039</v>
      </c>
      <c r="AD676">
        <v>86.53733632172036</v>
      </c>
      <c r="AE676">
        <v>92.939844083647571</v>
      </c>
      <c r="AF676">
        <v>96.448532383254388</v>
      </c>
      <c r="AG676">
        <v>98.252575124869708</v>
      </c>
      <c r="AH676">
        <v>99.149776449912864</v>
      </c>
      <c r="AI676">
        <v>99.588591965008604</v>
      </c>
      <c r="AJ676">
        <v>99.801460998913484</v>
      </c>
      <c r="AK676">
        <v>99.904312740346583</v>
      </c>
      <c r="AL676">
        <v>99.95391179633404</v>
      </c>
      <c r="AM676">
        <v>99.977808122896022</v>
      </c>
      <c r="AN676">
        <v>99.989315972441176</v>
      </c>
    </row>
    <row r="677" spans="17:40">
      <c r="Q677">
        <v>0.17332991340283679</v>
      </c>
      <c r="R677">
        <v>6.6421807620752471</v>
      </c>
      <c r="S677">
        <v>39.235410555007469</v>
      </c>
      <c r="T677">
        <v>17.33299134028368</v>
      </c>
      <c r="U677">
        <v>17.476466933113439</v>
      </c>
      <c r="V677">
        <v>17.80903416490295</v>
      </c>
      <c r="W677">
        <v>18.574056314443592</v>
      </c>
      <c r="X677">
        <v>20.30347005093995</v>
      </c>
      <c r="Y677">
        <v>24.063540769359289</v>
      </c>
      <c r="Z677">
        <v>31.588361524550002</v>
      </c>
      <c r="AA677">
        <v>44.427006124760105</v>
      </c>
      <c r="AB677">
        <v>61.341086646811895</v>
      </c>
      <c r="AC677">
        <v>77.386738632533294</v>
      </c>
      <c r="AD677">
        <v>88.507464646041768</v>
      </c>
      <c r="AE677">
        <v>94.64595463349292</v>
      </c>
      <c r="AF677">
        <v>97.615386205418545</v>
      </c>
      <c r="AG677">
        <v>98.960049445254114</v>
      </c>
      <c r="AH677">
        <v>99.550706374855594</v>
      </c>
      <c r="AI677">
        <v>99.806683486154938</v>
      </c>
      <c r="AJ677">
        <v>99.916969244432892</v>
      </c>
      <c r="AK677">
        <v>99.964364876226654</v>
      </c>
      <c r="AL677">
        <v>99.984711126467445</v>
      </c>
      <c r="AM677">
        <v>99.993441391119305</v>
      </c>
      <c r="AN677">
        <v>99.997186662613188</v>
      </c>
    </row>
    <row r="678" spans="17:40">
      <c r="Q678">
        <v>0.15295450691783519</v>
      </c>
      <c r="R678">
        <v>5.9351637766441261</v>
      </c>
      <c r="S678">
        <v>39.140594372719512</v>
      </c>
      <c r="T678">
        <v>15.295450691783518</v>
      </c>
      <c r="U678">
        <v>15.54949496693844</v>
      </c>
      <c r="V678">
        <v>16.086661957852495</v>
      </c>
      <c r="W678">
        <v>17.21063848756765</v>
      </c>
      <c r="X678">
        <v>19.511733042370082</v>
      </c>
      <c r="Y678">
        <v>24.019267455183321</v>
      </c>
      <c r="Z678">
        <v>32.131666463574142</v>
      </c>
      <c r="AA678">
        <v>44.72758659250642</v>
      </c>
      <c r="AB678">
        <v>60.410283460485402</v>
      </c>
      <c r="AC678">
        <v>75.342772517215153</v>
      </c>
      <c r="AD678">
        <v>86.339901054432914</v>
      </c>
      <c r="AE678">
        <v>93.001792234579582</v>
      </c>
      <c r="AF678">
        <v>96.571060356135092</v>
      </c>
      <c r="AG678">
        <v>98.358258610773404</v>
      </c>
      <c r="AH678">
        <v>99.222833489001374</v>
      </c>
      <c r="AI678">
        <v>99.634105604720318</v>
      </c>
      <c r="AJ678">
        <v>99.828179224303355</v>
      </c>
      <c r="AK678">
        <v>99.919412579491166</v>
      </c>
      <c r="AL678">
        <v>99.962224459594736</v>
      </c>
      <c r="AM678">
        <v>99.982297372924918</v>
      </c>
      <c r="AN678">
        <v>99.991705118388793</v>
      </c>
    </row>
    <row r="679" spans="17:40">
      <c r="Q679">
        <v>0.17582855455575891</v>
      </c>
      <c r="R679">
        <v>5.8002296209604376</v>
      </c>
      <c r="S679">
        <v>39.53397996654278</v>
      </c>
      <c r="T679">
        <v>17.582855455575892</v>
      </c>
      <c r="U679">
        <v>17.85283721022585</v>
      </c>
      <c r="V679">
        <v>18.409438800531568</v>
      </c>
      <c r="W679">
        <v>19.5446958985607</v>
      </c>
      <c r="X679">
        <v>21.810338028810307</v>
      </c>
      <c r="Y679">
        <v>26.141691803786308</v>
      </c>
      <c r="Z679">
        <v>33.780851426817492</v>
      </c>
      <c r="AA679">
        <v>45.51631775132951</v>
      </c>
      <c r="AB679">
        <v>60.203767390261895</v>
      </c>
      <c r="AC679">
        <v>74.512366653232348</v>
      </c>
      <c r="AD679">
        <v>85.425313682614146</v>
      </c>
      <c r="AE679">
        <v>92.295300568380981</v>
      </c>
      <c r="AF679">
        <v>96.111923092949667</v>
      </c>
      <c r="AG679">
        <v>98.086199246453859</v>
      </c>
      <c r="AH679">
        <v>99.06982004161857</v>
      </c>
      <c r="AI679">
        <v>99.550709836959868</v>
      </c>
      <c r="AJ679">
        <v>99.783644518893766</v>
      </c>
      <c r="AK679">
        <v>99.895966919285357</v>
      </c>
      <c r="AL679">
        <v>99.950011745036534</v>
      </c>
      <c r="AM679">
        <v>99.975988635779061</v>
      </c>
      <c r="AN679">
        <v>99.988468262703179</v>
      </c>
    </row>
    <row r="680" spans="17:40">
      <c r="Q680">
        <v>0.20872915886061566</v>
      </c>
      <c r="R680">
        <v>6.8288513503243795</v>
      </c>
      <c r="S680">
        <v>40.20007034508</v>
      </c>
      <c r="T680">
        <v>20.872915886061566</v>
      </c>
      <c r="U680">
        <v>20.987450614130065</v>
      </c>
      <c r="V680">
        <v>21.253959873149078</v>
      </c>
      <c r="W680">
        <v>21.870135969466109</v>
      </c>
      <c r="X680">
        <v>23.273889484077372</v>
      </c>
      <c r="Y680">
        <v>26.367153085638407</v>
      </c>
      <c r="Z680">
        <v>32.710154794737818</v>
      </c>
      <c r="AA680">
        <v>43.991237091299354</v>
      </c>
      <c r="AB680">
        <v>59.763473327931862</v>
      </c>
      <c r="AC680">
        <v>75.738165093279093</v>
      </c>
      <c r="AD680">
        <v>87.417951612871178</v>
      </c>
      <c r="AE680">
        <v>94.080698203873098</v>
      </c>
      <c r="AF680">
        <v>97.355271079104753</v>
      </c>
      <c r="AG680">
        <v>98.846842952744169</v>
      </c>
      <c r="AH680">
        <v>99.502663425960193</v>
      </c>
      <c r="AI680">
        <v>99.786527378914897</v>
      </c>
      <c r="AJ680">
        <v>99.908558998215199</v>
      </c>
      <c r="AK680">
        <v>99.960865801865168</v>
      </c>
      <c r="AL680">
        <v>99.983257986037273</v>
      </c>
      <c r="AM680">
        <v>99.992838752485596</v>
      </c>
      <c r="AN680">
        <v>99.996937052136374</v>
      </c>
    </row>
    <row r="681" spans="17:40">
      <c r="Q681">
        <v>0.1753493784637474</v>
      </c>
      <c r="R681">
        <v>6.0656342648958521</v>
      </c>
      <c r="S681">
        <v>39.237924080102452</v>
      </c>
      <c r="T681">
        <v>17.534937846374739</v>
      </c>
      <c r="U681">
        <v>17.758073150264117</v>
      </c>
      <c r="V681">
        <v>18.237290832784947</v>
      </c>
      <c r="W681">
        <v>19.256414417787479</v>
      </c>
      <c r="X681">
        <v>21.379115150943502</v>
      </c>
      <c r="Y681">
        <v>25.61501129471992</v>
      </c>
      <c r="Z681">
        <v>33.388818672740172</v>
      </c>
      <c r="AA681">
        <v>45.684475073756957</v>
      </c>
      <c r="AB681">
        <v>61.198700992351526</v>
      </c>
      <c r="AC681">
        <v>76.029456488765845</v>
      </c>
      <c r="AD681">
        <v>86.886545342026281</v>
      </c>
      <c r="AE681">
        <v>93.380731789135524</v>
      </c>
      <c r="AF681">
        <v>96.80648417946513</v>
      </c>
      <c r="AG681">
        <v>98.494370822109644</v>
      </c>
      <c r="AH681">
        <v>99.298030095878502</v>
      </c>
      <c r="AI681">
        <v>99.674441285990639</v>
      </c>
      <c r="AJ681">
        <v>99.849383729079477</v>
      </c>
      <c r="AK681">
        <v>99.930398458387572</v>
      </c>
      <c r="AL681">
        <v>99.96785329164652</v>
      </c>
      <c r="AM681">
        <v>99.985156094386411</v>
      </c>
      <c r="AN681">
        <v>99.993146523795474</v>
      </c>
    </row>
    <row r="682" spans="17:40">
      <c r="Q682">
        <v>0.18030131527164533</v>
      </c>
      <c r="R682">
        <v>5.8594091210182819</v>
      </c>
      <c r="S682">
        <v>39.564044392642359</v>
      </c>
      <c r="T682">
        <v>18.030131527164535</v>
      </c>
      <c r="U682">
        <v>18.286593235245167</v>
      </c>
      <c r="V682">
        <v>18.819210460666724</v>
      </c>
      <c r="W682">
        <v>19.913854526677063</v>
      </c>
      <c r="X682">
        <v>22.116076653307008</v>
      </c>
      <c r="Y682">
        <v>26.362251528153298</v>
      </c>
      <c r="Z682">
        <v>33.917209835938486</v>
      </c>
      <c r="AA682">
        <v>45.617228453096018</v>
      </c>
      <c r="AB682">
        <v>60.341358869591218</v>
      </c>
      <c r="AC682">
        <v>74.703567711941659</v>
      </c>
      <c r="AD682">
        <v>85.622217874491952</v>
      </c>
      <c r="AE682">
        <v>92.453059761435966</v>
      </c>
      <c r="AF682">
        <v>96.219474546308746</v>
      </c>
      <c r="AG682">
        <v>98.152712627616154</v>
      </c>
      <c r="AH682">
        <v>99.108592273406671</v>
      </c>
      <c r="AI682">
        <v>99.572483048875142</v>
      </c>
      <c r="AJ682">
        <v>99.795570846886179</v>
      </c>
      <c r="AK682">
        <v>99.9023854556158</v>
      </c>
      <c r="AL682">
        <v>99.953420937094762</v>
      </c>
      <c r="AM682">
        <v>99.977780931321306</v>
      </c>
      <c r="AN682">
        <v>99.989402739322969</v>
      </c>
    </row>
    <row r="683" spans="17:40">
      <c r="Q683">
        <v>0.13644604647192932</v>
      </c>
      <c r="R683">
        <v>5.5729846164469983</v>
      </c>
      <c r="S683">
        <v>38.0507796177939</v>
      </c>
      <c r="T683">
        <v>13.644604647192931</v>
      </c>
      <c r="U683">
        <v>13.998777782193885</v>
      </c>
      <c r="V683">
        <v>14.726188193886669</v>
      </c>
      <c r="W683">
        <v>16.20038214606279</v>
      </c>
      <c r="X683">
        <v>19.108936545091566</v>
      </c>
      <c r="Y683">
        <v>24.555241121789827</v>
      </c>
      <c r="Z683">
        <v>33.822465166124125</v>
      </c>
      <c r="AA683">
        <v>47.289090933426344</v>
      </c>
      <c r="AB683">
        <v>62.964125501042822</v>
      </c>
      <c r="AC683">
        <v>77.117281959118444</v>
      </c>
      <c r="AD683">
        <v>87.250684172411212</v>
      </c>
      <c r="AE683">
        <v>93.363376593282425</v>
      </c>
      <c r="AF683">
        <v>96.677040316625408</v>
      </c>
      <c r="AG683">
        <v>98.369885164657617</v>
      </c>
      <c r="AH683">
        <v>99.208517026230325</v>
      </c>
      <c r="AI683">
        <v>99.617644296655101</v>
      </c>
      <c r="AJ683">
        <v>99.815742321206756</v>
      </c>
      <c r="AK683">
        <v>99.911311470865158</v>
      </c>
      <c r="AL683">
        <v>99.957336104001541</v>
      </c>
      <c r="AM683">
        <v>99.979482057627365</v>
      </c>
      <c r="AN683">
        <v>99.990133809819113</v>
      </c>
    </row>
    <row r="684" spans="17:40">
      <c r="Q684">
        <v>0.21753999568254756</v>
      </c>
      <c r="R684">
        <v>7.4857701864726076</v>
      </c>
      <c r="S684">
        <v>40.169782122667137</v>
      </c>
      <c r="T684">
        <v>21.753999568254756</v>
      </c>
      <c r="U684">
        <v>21.821535973829494</v>
      </c>
      <c r="V684">
        <v>21.992487587517356</v>
      </c>
      <c r="W684">
        <v>22.423191641612345</v>
      </c>
      <c r="X684">
        <v>23.495672411462433</v>
      </c>
      <c r="Y684">
        <v>26.089982540231134</v>
      </c>
      <c r="Z684">
        <v>31.949081841757415</v>
      </c>
      <c r="AA684">
        <v>43.351062567250175</v>
      </c>
      <c r="AB684">
        <v>60.25778335503049</v>
      </c>
      <c r="AC684">
        <v>77.390350053681331</v>
      </c>
      <c r="AD684">
        <v>89.205430100072476</v>
      </c>
      <c r="AE684">
        <v>95.360755836478688</v>
      </c>
      <c r="AF684">
        <v>98.104724188601764</v>
      </c>
      <c r="AG684">
        <v>99.242414963633777</v>
      </c>
      <c r="AH684">
        <v>99.699859063567644</v>
      </c>
      <c r="AI684">
        <v>99.88151192888931</v>
      </c>
      <c r="AJ684">
        <v>99.953289744852867</v>
      </c>
      <c r="AK684">
        <v>99.981596164307021</v>
      </c>
      <c r="AL684">
        <v>99.992750479993916</v>
      </c>
      <c r="AM684">
        <v>99.997144562565467</v>
      </c>
      <c r="AN684">
        <v>99.998875339947347</v>
      </c>
    </row>
    <row r="685" spans="17:40">
      <c r="Q685">
        <v>0.19070910569578331</v>
      </c>
      <c r="R685">
        <v>6.058015017464025</v>
      </c>
      <c r="S685">
        <v>39.47757759550732</v>
      </c>
      <c r="T685">
        <v>19.070910569578331</v>
      </c>
      <c r="U685">
        <v>19.289258034894242</v>
      </c>
      <c r="V685">
        <v>19.755574505751248</v>
      </c>
      <c r="W685">
        <v>20.741889225386611</v>
      </c>
      <c r="X685">
        <v>22.786067171440326</v>
      </c>
      <c r="Y685">
        <v>26.849691281255634</v>
      </c>
      <c r="Z685">
        <v>34.297401701814159</v>
      </c>
      <c r="AA685">
        <v>46.114278412191545</v>
      </c>
      <c r="AB685">
        <v>61.160218306957994</v>
      </c>
      <c r="AC685">
        <v>75.746454403134393</v>
      </c>
      <c r="AD685">
        <v>86.592019853000807</v>
      </c>
      <c r="AE685">
        <v>93.170212106697619</v>
      </c>
      <c r="AF685">
        <v>96.679303858929615</v>
      </c>
      <c r="AG685">
        <v>98.423706956207056</v>
      </c>
      <c r="AH685">
        <v>99.26046403370519</v>
      </c>
      <c r="AI685">
        <v>99.654964956950451</v>
      </c>
      <c r="AJ685">
        <v>99.839442143765524</v>
      </c>
      <c r="AK685">
        <v>99.925377477653626</v>
      </c>
      <c r="AL685">
        <v>99.965337361124256</v>
      </c>
      <c r="AM685">
        <v>99.983903232596361</v>
      </c>
      <c r="AN685">
        <v>99.992525838871259</v>
      </c>
    </row>
    <row r="686" spans="17:40">
      <c r="Q686">
        <v>0.16212169105559349</v>
      </c>
      <c r="R686">
        <v>5.9785087777790551</v>
      </c>
      <c r="S686">
        <v>39.295226597239058</v>
      </c>
      <c r="T686">
        <v>16.212169105559347</v>
      </c>
      <c r="U686">
        <v>16.453952346404741</v>
      </c>
      <c r="V686">
        <v>16.966663656466622</v>
      </c>
      <c r="W686">
        <v>18.042902640942181</v>
      </c>
      <c r="X686">
        <v>20.254656165171763</v>
      </c>
      <c r="Y686">
        <v>24.608261716467464</v>
      </c>
      <c r="Z686">
        <v>32.494307633055207</v>
      </c>
      <c r="AA686">
        <v>44.840453267344074</v>
      </c>
      <c r="AB686">
        <v>60.355397774198153</v>
      </c>
      <c r="AC686">
        <v>75.251091841420489</v>
      </c>
      <c r="AD686">
        <v>86.281033807476121</v>
      </c>
      <c r="AE686">
        <v>92.977803185635779</v>
      </c>
      <c r="AF686">
        <v>96.565366284077712</v>
      </c>
      <c r="AG686">
        <v>98.359151020554023</v>
      </c>
      <c r="AH686">
        <v>99.225117339129326</v>
      </c>
      <c r="AI686">
        <v>99.6360849377607</v>
      </c>
      <c r="AJ686">
        <v>99.82953774394889</v>
      </c>
      <c r="AK686">
        <v>99.920251454905454</v>
      </c>
      <c r="AL686">
        <v>99.962712154904139</v>
      </c>
      <c r="AM686">
        <v>99.982570102841777</v>
      </c>
      <c r="AN686">
        <v>99.991853563695244</v>
      </c>
    </row>
    <row r="687" spans="17:40">
      <c r="Q687">
        <v>0.19422222373956444</v>
      </c>
      <c r="R687">
        <v>6.0809725030579411</v>
      </c>
      <c r="S687">
        <v>39.985148625064689</v>
      </c>
      <c r="T687">
        <v>19.422222373956444</v>
      </c>
      <c r="U687">
        <v>19.631981796893175</v>
      </c>
      <c r="V687">
        <v>20.077040160143202</v>
      </c>
      <c r="W687">
        <v>21.012725976253559</v>
      </c>
      <c r="X687">
        <v>22.942526698413452</v>
      </c>
      <c r="Y687">
        <v>26.769760605304505</v>
      </c>
      <c r="Z687">
        <v>33.802888186712501</v>
      </c>
      <c r="AA687">
        <v>45.084953517948598</v>
      </c>
      <c r="AB687">
        <v>59.756713711531106</v>
      </c>
      <c r="AC687">
        <v>74.392096844507734</v>
      </c>
      <c r="AD687">
        <v>85.596923443726027</v>
      </c>
      <c r="AE687">
        <v>92.560348669773134</v>
      </c>
      <c r="AF687">
        <v>96.342723889241128</v>
      </c>
      <c r="AG687">
        <v>98.248057625955781</v>
      </c>
      <c r="AH687">
        <v>99.17143487584741</v>
      </c>
      <c r="AI687">
        <v>99.610536635527026</v>
      </c>
      <c r="AJ687">
        <v>99.81746586342372</v>
      </c>
      <c r="AK687">
        <v>99.914566558666721</v>
      </c>
      <c r="AL687">
        <v>99.960039270974306</v>
      </c>
      <c r="AM687">
        <v>99.981314331668571</v>
      </c>
      <c r="AN687">
        <v>99.991263792629638</v>
      </c>
    </row>
    <row r="688" spans="17:40">
      <c r="Q688">
        <v>0.17117865954288053</v>
      </c>
      <c r="R688">
        <v>6.8217086031681022</v>
      </c>
      <c r="S688">
        <v>39.32223185095922</v>
      </c>
      <c r="T688">
        <v>17.117865954288053</v>
      </c>
      <c r="U688">
        <v>17.242535996501534</v>
      </c>
      <c r="V688">
        <v>17.537838940842938</v>
      </c>
      <c r="W688">
        <v>18.232468679771685</v>
      </c>
      <c r="X688">
        <v>19.840031966564069</v>
      </c>
      <c r="Y688">
        <v>23.424217795424585</v>
      </c>
      <c r="Z688">
        <v>30.791453960798275</v>
      </c>
      <c r="AA688">
        <v>43.689270305823555</v>
      </c>
      <c r="AB688">
        <v>60.994964468439569</v>
      </c>
      <c r="AC688">
        <v>77.475359573133801</v>
      </c>
      <c r="AD688">
        <v>88.7708579899829</v>
      </c>
      <c r="AE688">
        <v>94.881598009875674</v>
      </c>
      <c r="AF688">
        <v>97.770308140682772</v>
      </c>
      <c r="AG688">
        <v>99.048618311564468</v>
      </c>
      <c r="AH688">
        <v>99.59770874192246</v>
      </c>
      <c r="AI688">
        <v>99.830546071944795</v>
      </c>
      <c r="AJ688">
        <v>99.928738581679298</v>
      </c>
      <c r="AK688">
        <v>99.970052611548965</v>
      </c>
      <c r="AL688">
        <v>99.987418338653214</v>
      </c>
      <c r="AM688">
        <v>99.994714764991784</v>
      </c>
      <c r="AN688">
        <v>99.997779920820108</v>
      </c>
    </row>
    <row r="689" spans="17:40">
      <c r="Q689">
        <v>0.19408117187948243</v>
      </c>
      <c r="R689">
        <v>6.7059537531897044</v>
      </c>
      <c r="S689">
        <v>40.069302618791198</v>
      </c>
      <c r="T689">
        <v>19.408117187948243</v>
      </c>
      <c r="U689">
        <v>19.537147777510491</v>
      </c>
      <c r="V689">
        <v>19.833500892245965</v>
      </c>
      <c r="W689">
        <v>20.509497495239177</v>
      </c>
      <c r="X689">
        <v>22.027622626017532</v>
      </c>
      <c r="Y689">
        <v>25.320742331521718</v>
      </c>
      <c r="Z689">
        <v>31.956194659564762</v>
      </c>
      <c r="AA689">
        <v>43.539454730083506</v>
      </c>
      <c r="AB689">
        <v>59.470088863864312</v>
      </c>
      <c r="AC689">
        <v>75.458477486955218</v>
      </c>
      <c r="AD689">
        <v>87.156713982430119</v>
      </c>
      <c r="AE689">
        <v>93.88593021946528</v>
      </c>
      <c r="AF689">
        <v>97.233167139202109</v>
      </c>
      <c r="AG689">
        <v>98.777938677924681</v>
      </c>
      <c r="AH689">
        <v>99.466145823267226</v>
      </c>
      <c r="AI689">
        <v>99.767919099401766</v>
      </c>
      <c r="AJ689">
        <v>99.899322388339144</v>
      </c>
      <c r="AK689">
        <v>99.956366002576402</v>
      </c>
      <c r="AL689">
        <v>99.981096467879894</v>
      </c>
      <c r="AM689">
        <v>99.991811856532692</v>
      </c>
      <c r="AN689">
        <v>99.996453538663246</v>
      </c>
    </row>
    <row r="690" spans="17:40">
      <c r="Q690">
        <v>0.17086223122971253</v>
      </c>
      <c r="R690">
        <v>6.333600430966329</v>
      </c>
      <c r="S690">
        <v>38.90879039477398</v>
      </c>
      <c r="T690">
        <v>17.086223122971251</v>
      </c>
      <c r="U690">
        <v>17.271155377135216</v>
      </c>
      <c r="V690">
        <v>17.685475715576981</v>
      </c>
      <c r="W690">
        <v>18.605392917506322</v>
      </c>
      <c r="X690">
        <v>20.607672040889362</v>
      </c>
      <c r="Y690">
        <v>24.783257025750551</v>
      </c>
      <c r="Z690">
        <v>32.763526108889707</v>
      </c>
      <c r="AA690">
        <v>45.752058698084596</v>
      </c>
      <c r="AB690">
        <v>62.221363138918527</v>
      </c>
      <c r="AC690">
        <v>77.581023096393636</v>
      </c>
      <c r="AD690">
        <v>88.308265281457111</v>
      </c>
      <c r="AE690">
        <v>94.378451895724396</v>
      </c>
      <c r="AF690">
        <v>97.411389943180737</v>
      </c>
      <c r="AG690">
        <v>98.832663223158974</v>
      </c>
      <c r="AH690">
        <v>99.478643703780449</v>
      </c>
      <c r="AI690">
        <v>99.768163674804228</v>
      </c>
      <c r="AJ690">
        <v>99.897107617146361</v>
      </c>
      <c r="AK690">
        <v>99.954374346092877</v>
      </c>
      <c r="AL690">
        <v>99.979775948909918</v>
      </c>
      <c r="AM690">
        <v>99.991037003471789</v>
      </c>
      <c r="AN690">
        <v>99.996028034103219</v>
      </c>
    </row>
    <row r="691" spans="17:40">
      <c r="Q691">
        <v>0.14252696907678919</v>
      </c>
      <c r="R691">
        <v>5.5958546848260093</v>
      </c>
      <c r="S691">
        <v>38.445223330534034</v>
      </c>
      <c r="T691">
        <v>14.252696907678919</v>
      </c>
      <c r="U691">
        <v>14.593440478541305</v>
      </c>
      <c r="V691">
        <v>15.290397922725656</v>
      </c>
      <c r="W691">
        <v>16.697862896814051</v>
      </c>
      <c r="X691">
        <v>19.468237992024871</v>
      </c>
      <c r="Y691">
        <v>24.656195340142599</v>
      </c>
      <c r="Z691">
        <v>33.522997939919364</v>
      </c>
      <c r="AA691">
        <v>46.547326498387505</v>
      </c>
      <c r="AB691">
        <v>61.972956191982654</v>
      </c>
      <c r="AC691">
        <v>76.195944285350535</v>
      </c>
      <c r="AD691">
        <v>86.584720963532618</v>
      </c>
      <c r="AE691">
        <v>92.952707747330294</v>
      </c>
      <c r="AF691">
        <v>96.44580271281184</v>
      </c>
      <c r="AG691">
        <v>98.245926389566478</v>
      </c>
      <c r="AH691">
        <v>99.143787131254584</v>
      </c>
      <c r="AI691">
        <v>99.584324136118255</v>
      </c>
      <c r="AJ691">
        <v>99.798732259027588</v>
      </c>
      <c r="AK691">
        <v>99.902673043264627</v>
      </c>
      <c r="AL691">
        <v>99.952965047624204</v>
      </c>
      <c r="AM691">
        <v>99.977276406412201</v>
      </c>
      <c r="AN691">
        <v>99.989023348383029</v>
      </c>
    </row>
    <row r="692" spans="17:40">
      <c r="Q692">
        <v>0.18948604282372039</v>
      </c>
      <c r="R692">
        <v>6.8725421252667598</v>
      </c>
      <c r="S692">
        <v>39.932519531564722</v>
      </c>
      <c r="T692">
        <v>18.948604282372038</v>
      </c>
      <c r="U692">
        <v>19.063110104212942</v>
      </c>
      <c r="V692">
        <v>19.3325638235955</v>
      </c>
      <c r="W692">
        <v>19.962576990486887</v>
      </c>
      <c r="X692">
        <v>21.413742136999701</v>
      </c>
      <c r="Y692">
        <v>24.644165795907035</v>
      </c>
      <c r="Z692">
        <v>31.319390255986889</v>
      </c>
      <c r="AA692">
        <v>43.213070011694754</v>
      </c>
      <c r="AB692">
        <v>59.709867751855448</v>
      </c>
      <c r="AC692">
        <v>76.115349953187035</v>
      </c>
      <c r="AD692">
        <v>87.830967919775389</v>
      </c>
      <c r="AE692">
        <v>94.365542260399707</v>
      </c>
      <c r="AF692">
        <v>97.517464814626379</v>
      </c>
      <c r="AG692">
        <v>98.931158864479897</v>
      </c>
      <c r="AH692">
        <v>99.544479033755664</v>
      </c>
      <c r="AI692">
        <v>99.806714703095423</v>
      </c>
      <c r="AJ692">
        <v>99.918138934230299</v>
      </c>
      <c r="AK692">
        <v>99.965357321459337</v>
      </c>
      <c r="AL692">
        <v>99.985344534286909</v>
      </c>
      <c r="AM692">
        <v>99.993800937201698</v>
      </c>
      <c r="AN692">
        <v>99.997378038406751</v>
      </c>
    </row>
    <row r="693" spans="17:40">
      <c r="Q693">
        <v>0.1603198259357517</v>
      </c>
      <c r="R693">
        <v>6.0667632114020922</v>
      </c>
      <c r="S693">
        <v>39.099273604697423</v>
      </c>
      <c r="T693">
        <v>16.031982593575169</v>
      </c>
      <c r="U693">
        <v>16.260143135835555</v>
      </c>
      <c r="V693">
        <v>16.751543135995863</v>
      </c>
      <c r="W693">
        <v>17.799419731493114</v>
      </c>
      <c r="X693">
        <v>19.987308050377596</v>
      </c>
      <c r="Y693">
        <v>24.360811240630586</v>
      </c>
      <c r="Z693">
        <v>32.389044100571141</v>
      </c>
      <c r="AA693">
        <v>45.05726652202047</v>
      </c>
      <c r="AB693">
        <v>60.951387898239254</v>
      </c>
      <c r="AC693">
        <v>76.020735270470766</v>
      </c>
      <c r="AD693">
        <v>86.956036292078537</v>
      </c>
      <c r="AE693">
        <v>93.447436894727886</v>
      </c>
      <c r="AF693">
        <v>96.851376632899189</v>
      </c>
      <c r="AG693">
        <v>98.52073386837165</v>
      </c>
      <c r="AH693">
        <v>99.312531071068406</v>
      </c>
      <c r="AI693">
        <v>99.682137400139823</v>
      </c>
      <c r="AJ693">
        <v>99.853380008432708</v>
      </c>
      <c r="AK693">
        <v>99.932443153886979</v>
      </c>
      <c r="AL693">
        <v>99.968888194259421</v>
      </c>
      <c r="AM693">
        <v>99.985675497507714</v>
      </c>
      <c r="AN693">
        <v>99.993405420312186</v>
      </c>
    </row>
    <row r="694" spans="17:40">
      <c r="Q694">
        <v>0.18467352796099482</v>
      </c>
      <c r="R694">
        <v>6.5714079464687423</v>
      </c>
      <c r="S694">
        <v>39.990140891401751</v>
      </c>
      <c r="T694">
        <v>18.467352796099483</v>
      </c>
      <c r="U694">
        <v>18.61272333399323</v>
      </c>
      <c r="V694">
        <v>18.941402868989755</v>
      </c>
      <c r="W694">
        <v>19.679092165746027</v>
      </c>
      <c r="X694">
        <v>21.307769237204905</v>
      </c>
      <c r="Y694">
        <v>24.776637775387552</v>
      </c>
      <c r="Z694">
        <v>31.630668466741806</v>
      </c>
      <c r="AA694">
        <v>43.366087374208654</v>
      </c>
      <c r="AB694">
        <v>59.26674550530997</v>
      </c>
      <c r="AC694">
        <v>75.140053653526621</v>
      </c>
      <c r="AD694">
        <v>86.820308348367703</v>
      </c>
      <c r="AE694">
        <v>93.628430028958462</v>
      </c>
      <c r="AF694">
        <v>97.070225215473712</v>
      </c>
      <c r="AG694">
        <v>98.685302200800749</v>
      </c>
      <c r="AH694">
        <v>99.416644740783525</v>
      </c>
      <c r="AI694">
        <v>99.742458972440488</v>
      </c>
      <c r="AJ694">
        <v>99.886554855385953</v>
      </c>
      <c r="AK694">
        <v>99.950077604909524</v>
      </c>
      <c r="AL694">
        <v>99.9780408516271</v>
      </c>
      <c r="AM694">
        <v>99.990342777994982</v>
      </c>
      <c r="AN694">
        <v>99.995753293267668</v>
      </c>
    </row>
    <row r="695" spans="17:40">
      <c r="Q695">
        <v>0.19613462951201066</v>
      </c>
      <c r="R695">
        <v>6.9020519353924792</v>
      </c>
      <c r="S695">
        <v>39.495492764404787</v>
      </c>
      <c r="T695">
        <v>19.613462951201065</v>
      </c>
      <c r="U695">
        <v>19.726274934705341</v>
      </c>
      <c r="V695">
        <v>19.995282264285173</v>
      </c>
      <c r="W695">
        <v>20.632532231559434</v>
      </c>
      <c r="X695">
        <v>22.118821493542555</v>
      </c>
      <c r="Y695">
        <v>25.463146471182917</v>
      </c>
      <c r="Z695">
        <v>32.416484425115542</v>
      </c>
      <c r="AA695">
        <v>44.76264120473499</v>
      </c>
      <c r="AB695">
        <v>61.579116044044255</v>
      </c>
      <c r="AC695">
        <v>77.783969789495373</v>
      </c>
      <c r="AD695">
        <v>88.950228188308017</v>
      </c>
      <c r="AE695">
        <v>94.987067866414137</v>
      </c>
      <c r="AF695">
        <v>97.828940640923577</v>
      </c>
      <c r="AG695">
        <v>99.079388763328126</v>
      </c>
      <c r="AH695">
        <v>99.613184164042451</v>
      </c>
      <c r="AI695">
        <v>99.83810042729246</v>
      </c>
      <c r="AJ695">
        <v>99.932348333817671</v>
      </c>
      <c r="AK695">
        <v>99.971750245326888</v>
      </c>
      <c r="AL695">
        <v>99.98820692879319</v>
      </c>
      <c r="AM695">
        <v>99.995077480955231</v>
      </c>
      <c r="AN695">
        <v>99.997945404732818</v>
      </c>
    </row>
    <row r="696" spans="17:40">
      <c r="Q696">
        <v>0.15251793209183162</v>
      </c>
      <c r="R696">
        <v>6.064818591121365</v>
      </c>
      <c r="S696">
        <v>38.630412588597174</v>
      </c>
      <c r="T696">
        <v>15.251793209183163</v>
      </c>
      <c r="U696">
        <v>15.486447004532863</v>
      </c>
      <c r="V696">
        <v>15.996373396503374</v>
      </c>
      <c r="W696">
        <v>17.093064652112965</v>
      </c>
      <c r="X696">
        <v>19.399991489550288</v>
      </c>
      <c r="Y696">
        <v>24.034178818394079</v>
      </c>
      <c r="Z696">
        <v>32.537930090759765</v>
      </c>
      <c r="AA696">
        <v>45.831742995843264</v>
      </c>
      <c r="AB696">
        <v>62.173492099047387</v>
      </c>
      <c r="AC696">
        <v>77.232187990375053</v>
      </c>
      <c r="AD696">
        <v>87.842756026241403</v>
      </c>
      <c r="AE696">
        <v>93.986667467562043</v>
      </c>
      <c r="AF696">
        <v>97.147314845139448</v>
      </c>
      <c r="AG696">
        <v>98.674600081472263</v>
      </c>
      <c r="AH696">
        <v>99.390272654140048</v>
      </c>
      <c r="AI696">
        <v>99.720795762490141</v>
      </c>
      <c r="AJ696">
        <v>99.872418805414071</v>
      </c>
      <c r="AK696">
        <v>99.941758953277827</v>
      </c>
      <c r="AL696">
        <v>99.973424664405016</v>
      </c>
      <c r="AM696">
        <v>99.987876157939638</v>
      </c>
      <c r="AN696">
        <v>99.99446953569057</v>
      </c>
    </row>
    <row r="697" spans="17:40">
      <c r="Q697">
        <v>0.15448505871099441</v>
      </c>
      <c r="R697">
        <v>5.5641516180267629</v>
      </c>
      <c r="S697">
        <v>38.73206821507484</v>
      </c>
      <c r="T697">
        <v>15.448505871099441</v>
      </c>
      <c r="U697">
        <v>15.789012032480892</v>
      </c>
      <c r="V697">
        <v>16.478852097571352</v>
      </c>
      <c r="W697">
        <v>17.858882111242366</v>
      </c>
      <c r="X697">
        <v>20.551208116296891</v>
      </c>
      <c r="Y697">
        <v>25.555557147814937</v>
      </c>
      <c r="Z697">
        <v>34.072351337845397</v>
      </c>
      <c r="AA697">
        <v>46.601491473272652</v>
      </c>
      <c r="AB697">
        <v>61.577288893756602</v>
      </c>
      <c r="AC697">
        <v>75.607524794323908</v>
      </c>
      <c r="AD697">
        <v>86.052695218742443</v>
      </c>
      <c r="AE697">
        <v>92.574226867114888</v>
      </c>
      <c r="AF697">
        <v>96.209359171632798</v>
      </c>
      <c r="AG697">
        <v>98.108447612335183</v>
      </c>
      <c r="AH697">
        <v>99.067050749225558</v>
      </c>
      <c r="AI697">
        <v>99.542529888686616</v>
      </c>
      <c r="AJ697">
        <v>99.776325984215447</v>
      </c>
      <c r="AK697">
        <v>99.89079208846961</v>
      </c>
      <c r="AL697">
        <v>99.946716560309667</v>
      </c>
      <c r="AM697">
        <v>99.974011350877163</v>
      </c>
      <c r="AN697">
        <v>99.987326295457336</v>
      </c>
    </row>
    <row r="698" spans="17:40">
      <c r="Q698">
        <v>0.18110336766619878</v>
      </c>
      <c r="R698">
        <v>6.379565057667457</v>
      </c>
      <c r="S698">
        <v>39.709043162894744</v>
      </c>
      <c r="T698">
        <v>18.110336766619877</v>
      </c>
      <c r="U698">
        <v>18.281482362733286</v>
      </c>
      <c r="V698">
        <v>18.661058590096189</v>
      </c>
      <c r="W698">
        <v>19.496007286703733</v>
      </c>
      <c r="X698">
        <v>21.299858180041074</v>
      </c>
      <c r="Y698">
        <v>25.049761577608809</v>
      </c>
      <c r="Z698">
        <v>32.257059201871421</v>
      </c>
      <c r="AA698">
        <v>44.231432037838012</v>
      </c>
      <c r="AB698">
        <v>60.013553649170895</v>
      </c>
      <c r="AC698">
        <v>75.496811351311834</v>
      </c>
      <c r="AD698">
        <v>86.858716549989197</v>
      </c>
      <c r="AE698">
        <v>93.54351675563683</v>
      </c>
      <c r="AF698">
        <v>96.977065553231938</v>
      </c>
      <c r="AG698">
        <v>98.61804811158963</v>
      </c>
      <c r="AH698">
        <v>99.375276529163045</v>
      </c>
      <c r="AI698">
        <v>99.719033803939737</v>
      </c>
      <c r="AJ698">
        <v>99.87392982733671</v>
      </c>
      <c r="AK698">
        <v>99.943491055254597</v>
      </c>
      <c r="AL698">
        <v>99.974682630811401</v>
      </c>
      <c r="AM698">
        <v>99.988659590290013</v>
      </c>
      <c r="AN698">
        <v>99.994920767979394</v>
      </c>
    </row>
    <row r="699" spans="17:40">
      <c r="Q699">
        <v>0.17324841038614719</v>
      </c>
      <c r="R699">
        <v>6.6016680981963729</v>
      </c>
      <c r="S699">
        <v>38.950401061039365</v>
      </c>
      <c r="T699">
        <v>17.324841038614718</v>
      </c>
      <c r="U699">
        <v>17.474520136069533</v>
      </c>
      <c r="V699">
        <v>17.821723585970229</v>
      </c>
      <c r="W699">
        <v>18.620730699603474</v>
      </c>
      <c r="X699">
        <v>20.426258918685853</v>
      </c>
      <c r="Y699">
        <v>24.343477074143436</v>
      </c>
      <c r="Z699">
        <v>32.139384333782047</v>
      </c>
      <c r="AA699">
        <v>45.294438794112672</v>
      </c>
      <c r="AB699">
        <v>62.33418468323174</v>
      </c>
      <c r="AC699">
        <v>78.188723338002617</v>
      </c>
      <c r="AD699">
        <v>88.997022384816489</v>
      </c>
      <c r="AE699">
        <v>94.897581897053726</v>
      </c>
      <c r="AF699">
        <v>97.733749131670805</v>
      </c>
      <c r="AG699">
        <v>99.013459383644587</v>
      </c>
      <c r="AH699">
        <v>99.574360595858934</v>
      </c>
      <c r="AI699">
        <v>99.817072552020008</v>
      </c>
      <c r="AJ699">
        <v>99.921514984570848</v>
      </c>
      <c r="AK699">
        <v>99.966350298067937</v>
      </c>
      <c r="AL699">
        <v>99.985577477406878</v>
      </c>
      <c r="AM699">
        <v>99.993819215778771</v>
      </c>
      <c r="AN699">
        <v>99.997351370413966</v>
      </c>
    </row>
    <row r="700" spans="17:40">
      <c r="Q700">
        <v>0.177387086625858</v>
      </c>
      <c r="R700">
        <v>6.2709685975629261</v>
      </c>
      <c r="S700">
        <v>39.180755659957633</v>
      </c>
      <c r="T700">
        <v>17.7387086625858</v>
      </c>
      <c r="U700">
        <v>17.92929718648654</v>
      </c>
      <c r="V700">
        <v>18.350415641722233</v>
      </c>
      <c r="W700">
        <v>19.272533677749227</v>
      </c>
      <c r="X700">
        <v>21.252324709975039</v>
      </c>
      <c r="Y700">
        <v>25.328937245454913</v>
      </c>
      <c r="Z700">
        <v>33.044968608982948</v>
      </c>
      <c r="AA700">
        <v>45.566489158631477</v>
      </c>
      <c r="AB700">
        <v>61.566827343670425</v>
      </c>
      <c r="AC700">
        <v>76.768452687807311</v>
      </c>
      <c r="AD700">
        <v>87.646126218340981</v>
      </c>
      <c r="AE700">
        <v>93.95110054171333</v>
      </c>
      <c r="AF700">
        <v>97.168294759432086</v>
      </c>
      <c r="AG700">
        <v>98.703428888534958</v>
      </c>
      <c r="AH700">
        <v>99.412474427803872</v>
      </c>
      <c r="AI700">
        <v>99.735036370091748</v>
      </c>
      <c r="AJ700">
        <v>99.880764139013849</v>
      </c>
      <c r="AK700">
        <v>99.946395157779762</v>
      </c>
      <c r="AL700">
        <v>99.975911455603324</v>
      </c>
      <c r="AM700">
        <v>99.989177405063572</v>
      </c>
      <c r="AN700">
        <v>99.995138013554481</v>
      </c>
    </row>
    <row r="701" spans="17:40">
      <c r="Q701">
        <v>0.17640485866557876</v>
      </c>
      <c r="R701">
        <v>6.0741388581602038</v>
      </c>
      <c r="S701">
        <v>39.044169635531986</v>
      </c>
      <c r="T701">
        <v>17.640485866557874</v>
      </c>
      <c r="U701">
        <v>17.863469947237355</v>
      </c>
      <c r="V701">
        <v>18.344710754534884</v>
      </c>
      <c r="W701">
        <v>19.373021845940304</v>
      </c>
      <c r="X701">
        <v>21.524284918714606</v>
      </c>
      <c r="Y701">
        <v>25.832007301869787</v>
      </c>
      <c r="Z701">
        <v>33.74839200158786</v>
      </c>
      <c r="AA701">
        <v>46.239283962867745</v>
      </c>
      <c r="AB701">
        <v>61.882843153780321</v>
      </c>
      <c r="AC701">
        <v>76.664136650490676</v>
      </c>
      <c r="AD701">
        <v>87.345877238553598</v>
      </c>
      <c r="AE701">
        <v>93.661547414953603</v>
      </c>
      <c r="AF701">
        <v>96.962071800080196</v>
      </c>
      <c r="AG701">
        <v>98.576075811018256</v>
      </c>
      <c r="AH701">
        <v>99.339705517417386</v>
      </c>
      <c r="AI701">
        <v>99.695349658507851</v>
      </c>
      <c r="AJ701">
        <v>99.859766762223984</v>
      </c>
      <c r="AK701">
        <v>99.935518973036849</v>
      </c>
      <c r="AL701">
        <v>99.97036551833142</v>
      </c>
      <c r="AM701">
        <v>99.986383559702205</v>
      </c>
      <c r="AN701">
        <v>99.993744179586315</v>
      </c>
    </row>
    <row r="702" spans="17:40">
      <c r="Q702">
        <v>0.18171113622180651</v>
      </c>
      <c r="R702">
        <v>6.3976799734803578</v>
      </c>
      <c r="S702">
        <v>39.33105256920053</v>
      </c>
      <c r="T702">
        <v>18.171113622180652</v>
      </c>
      <c r="U702">
        <v>18.342120935830255</v>
      </c>
      <c r="V702">
        <v>18.725193204612982</v>
      </c>
      <c r="W702">
        <v>19.576104808151378</v>
      </c>
      <c r="X702">
        <v>21.431321624435075</v>
      </c>
      <c r="Y702">
        <v>25.316840095486558</v>
      </c>
      <c r="Z702">
        <v>32.81086767271141</v>
      </c>
      <c r="AA702">
        <v>45.210450072677773</v>
      </c>
      <c r="AB702">
        <v>61.312873013578326</v>
      </c>
      <c r="AC702">
        <v>76.734338065043232</v>
      </c>
      <c r="AD702">
        <v>87.748682777662793</v>
      </c>
      <c r="AE702">
        <v>94.074981436146004</v>
      </c>
      <c r="AF702">
        <v>97.262788354264444</v>
      </c>
      <c r="AG702">
        <v>98.763368697396345</v>
      </c>
      <c r="AH702">
        <v>99.447049829434903</v>
      </c>
      <c r="AI702">
        <v>99.753904820036581</v>
      </c>
      <c r="AJ702">
        <v>99.890701858590432</v>
      </c>
      <c r="AK702">
        <v>99.951502593370577</v>
      </c>
      <c r="AL702">
        <v>99.978489780409447</v>
      </c>
      <c r="AM702">
        <v>99.990461247891261</v>
      </c>
      <c r="AN702">
        <v>99.995770364221826</v>
      </c>
    </row>
    <row r="703" spans="17:40">
      <c r="Q703">
        <v>0.16886234445973694</v>
      </c>
      <c r="R703">
        <v>5.6853579695750955</v>
      </c>
      <c r="S703">
        <v>38.903758938663046</v>
      </c>
      <c r="T703">
        <v>16.886234445973695</v>
      </c>
      <c r="U703">
        <v>17.189947973746516</v>
      </c>
      <c r="V703">
        <v>17.813579605449952</v>
      </c>
      <c r="W703">
        <v>19.079024046272043</v>
      </c>
      <c r="X703">
        <v>21.586130613223808</v>
      </c>
      <c r="Y703">
        <v>26.325963602287811</v>
      </c>
      <c r="Z703">
        <v>34.542124788059006</v>
      </c>
      <c r="AA703">
        <v>46.850266091863766</v>
      </c>
      <c r="AB703">
        <v>61.775206608162257</v>
      </c>
      <c r="AC703">
        <v>75.854576810495487</v>
      </c>
      <c r="AD703">
        <v>86.318693126864758</v>
      </c>
      <c r="AE703">
        <v>92.79901467199511</v>
      </c>
      <c r="AF703">
        <v>96.369686737920702</v>
      </c>
      <c r="AG703">
        <v>98.211371049077798</v>
      </c>
      <c r="AH703">
        <v>99.128957841920055</v>
      </c>
      <c r="AI703">
        <v>99.578245012556067</v>
      </c>
      <c r="AJ703">
        <v>99.796359833823786</v>
      </c>
      <c r="AK703">
        <v>99.901807873281072</v>
      </c>
      <c r="AL703">
        <v>99.952684335426454</v>
      </c>
      <c r="AM703">
        <v>99.977207298186897</v>
      </c>
      <c r="AN703">
        <v>99.989022070075762</v>
      </c>
    </row>
    <row r="704" spans="17:40">
      <c r="Q704">
        <v>0.17137208522679084</v>
      </c>
      <c r="R704">
        <v>6.1364673057031975</v>
      </c>
      <c r="S704">
        <v>39.002320122132467</v>
      </c>
      <c r="T704">
        <v>17.137208522679085</v>
      </c>
      <c r="U704">
        <v>17.351451411487155</v>
      </c>
      <c r="V704">
        <v>17.818082652878378</v>
      </c>
      <c r="W704">
        <v>18.824582694261036</v>
      </c>
      <c r="X704">
        <v>20.950695329362983</v>
      </c>
      <c r="Y704">
        <v>25.250237773614774</v>
      </c>
      <c r="Z704">
        <v>33.226165161436491</v>
      </c>
      <c r="AA704">
        <v>45.902631379677757</v>
      </c>
      <c r="AB704">
        <v>61.820186798352374</v>
      </c>
      <c r="AC704">
        <v>76.806969604564316</v>
      </c>
      <c r="AD704">
        <v>87.54426180514389</v>
      </c>
      <c r="AE704">
        <v>93.823668122761077</v>
      </c>
      <c r="AF704">
        <v>97.068845753915454</v>
      </c>
      <c r="AG704">
        <v>98.63912480059868</v>
      </c>
      <c r="AH704">
        <v>99.374739067226471</v>
      </c>
      <c r="AI704">
        <v>99.714112448527175</v>
      </c>
      <c r="AJ704">
        <v>99.86957536289124</v>
      </c>
      <c r="AK704">
        <v>99.940559752739176</v>
      </c>
      <c r="AL704">
        <v>99.972923080004321</v>
      </c>
      <c r="AM704">
        <v>99.987668221734111</v>
      </c>
      <c r="AN704">
        <v>99.994384219201521</v>
      </c>
    </row>
    <row r="705" spans="17:40">
      <c r="Q705">
        <v>0.16627661164280211</v>
      </c>
      <c r="R705">
        <v>6.3144957686551999</v>
      </c>
      <c r="S705">
        <v>39.048971286158988</v>
      </c>
      <c r="T705">
        <v>16.627661164280212</v>
      </c>
      <c r="U705">
        <v>16.815383204236252</v>
      </c>
      <c r="V705">
        <v>17.233684682962526</v>
      </c>
      <c r="W705">
        <v>18.1574634148099</v>
      </c>
      <c r="X705">
        <v>20.157738233440909</v>
      </c>
      <c r="Y705">
        <v>24.31006222957938</v>
      </c>
      <c r="Z705">
        <v>32.222110725232113</v>
      </c>
      <c r="AA705">
        <v>45.102905247926486</v>
      </c>
      <c r="AB705">
        <v>61.518300779400469</v>
      </c>
      <c r="AC705">
        <v>76.973453403968591</v>
      </c>
      <c r="AD705">
        <v>87.890270026185831</v>
      </c>
      <c r="AE705">
        <v>94.133356860843364</v>
      </c>
      <c r="AF705">
        <v>97.280432755823625</v>
      </c>
      <c r="AG705">
        <v>98.766128651002475</v>
      </c>
      <c r="AH705">
        <v>99.44575794963572</v>
      </c>
      <c r="AI705">
        <v>99.752167711965868</v>
      </c>
      <c r="AJ705">
        <v>99.889406267651452</v>
      </c>
      <c r="AK705">
        <v>99.950693180184302</v>
      </c>
      <c r="AL705">
        <v>99.978026123653137</v>
      </c>
      <c r="AM705">
        <v>99.990208989045442</v>
      </c>
      <c r="AN705">
        <v>99.99563772271361</v>
      </c>
    </row>
    <row r="706" spans="17:40">
      <c r="Q706">
        <v>0.1819533470804123</v>
      </c>
      <c r="R706">
        <v>6.346732690175755</v>
      </c>
      <c r="S706">
        <v>40.02815789656777</v>
      </c>
      <c r="T706">
        <v>18.19533470804123</v>
      </c>
      <c r="U706">
        <v>18.368670084380966</v>
      </c>
      <c r="V706">
        <v>18.749068751040106</v>
      </c>
      <c r="W706">
        <v>19.577131364882451</v>
      </c>
      <c r="X706">
        <v>21.348238315820577</v>
      </c>
      <c r="Y706">
        <v>24.997800196875495</v>
      </c>
      <c r="Z706">
        <v>31.972394704491247</v>
      </c>
      <c r="AA706">
        <v>43.567523444398091</v>
      </c>
      <c r="AB706">
        <v>59.006200103080275</v>
      </c>
      <c r="AC706">
        <v>74.450425620860671</v>
      </c>
      <c r="AD706">
        <v>86.057023762172804</v>
      </c>
      <c r="AE706">
        <v>93.041536668951437</v>
      </c>
      <c r="AF706">
        <v>96.697192902226774</v>
      </c>
      <c r="AG706">
        <v>98.471481400057115</v>
      </c>
      <c r="AH706">
        <v>99.301081737078974</v>
      </c>
      <c r="AI706">
        <v>99.682197537000434</v>
      </c>
      <c r="AJ706">
        <v>99.855861927779486</v>
      </c>
      <c r="AK706">
        <v>99.934702648675824</v>
      </c>
      <c r="AL706">
        <v>99.970434615118265</v>
      </c>
      <c r="AM706">
        <v>99.986616558211409</v>
      </c>
      <c r="AN706">
        <v>99.99394233657344</v>
      </c>
    </row>
    <row r="707" spans="17:40">
      <c r="Q707">
        <v>0.20232532619125329</v>
      </c>
      <c r="R707">
        <v>6.9070832935885553</v>
      </c>
      <c r="S707">
        <v>39.720959416727815</v>
      </c>
      <c r="T707">
        <v>20.23253261912533</v>
      </c>
      <c r="U707">
        <v>20.343090068040514</v>
      </c>
      <c r="V707">
        <v>20.605602400114048</v>
      </c>
      <c r="W707">
        <v>21.224919055637891</v>
      </c>
      <c r="X707">
        <v>22.664055406639719</v>
      </c>
      <c r="Y707">
        <v>25.893779306116414</v>
      </c>
      <c r="Z707">
        <v>32.607921021662641</v>
      </c>
      <c r="AA707">
        <v>44.585224711614558</v>
      </c>
      <c r="AB707">
        <v>61.084649407801507</v>
      </c>
      <c r="AC707">
        <v>77.246456362542233</v>
      </c>
      <c r="AD707">
        <v>88.570399305701343</v>
      </c>
      <c r="AE707">
        <v>94.774469238599877</v>
      </c>
      <c r="AF707">
        <v>97.723001895722163</v>
      </c>
      <c r="AG707">
        <v>99.029448629614095</v>
      </c>
      <c r="AH707">
        <v>99.590269942541468</v>
      </c>
      <c r="AI707">
        <v>99.827735221805497</v>
      </c>
      <c r="AJ707">
        <v>99.927699152901297</v>
      </c>
      <c r="AK707">
        <v>99.969676857651336</v>
      </c>
      <c r="AL707">
        <v>99.987286288201688</v>
      </c>
      <c r="AM707">
        <v>99.994670151292283</v>
      </c>
      <c r="AN707">
        <v>99.997765738137218</v>
      </c>
    </row>
    <row r="708" spans="17:40">
      <c r="Q708">
        <v>0.17757225724404471</v>
      </c>
      <c r="R708">
        <v>6.969711203426014</v>
      </c>
      <c r="S708">
        <v>40.007131179059265</v>
      </c>
      <c r="T708">
        <v>17.757225724404471</v>
      </c>
      <c r="U708">
        <v>17.864592813256234</v>
      </c>
      <c r="V708">
        <v>18.120008262778782</v>
      </c>
      <c r="W708">
        <v>18.723922725607746</v>
      </c>
      <c r="X708">
        <v>20.131490027990537</v>
      </c>
      <c r="Y708">
        <v>23.305207473755662</v>
      </c>
      <c r="Z708">
        <v>29.955806481285229</v>
      </c>
      <c r="AA708">
        <v>41.977995726763403</v>
      </c>
      <c r="AB708">
        <v>58.853045550352448</v>
      </c>
      <c r="AC708">
        <v>75.723673637900546</v>
      </c>
      <c r="AD708">
        <v>87.737320759686469</v>
      </c>
      <c r="AE708">
        <v>94.38126795588164</v>
      </c>
      <c r="AF708">
        <v>97.551327611323231</v>
      </c>
      <c r="AG708">
        <v>98.9571726791511</v>
      </c>
      <c r="AH708">
        <v>99.560329387818356</v>
      </c>
      <c r="AI708">
        <v>99.815420955452311</v>
      </c>
      <c r="AJ708">
        <v>99.922651292670764</v>
      </c>
      <c r="AK708">
        <v>99.96761122928929</v>
      </c>
      <c r="AL708">
        <v>99.986441929425013</v>
      </c>
      <c r="AM708">
        <v>99.994325291754095</v>
      </c>
      <c r="AN708">
        <v>99.997624992420725</v>
      </c>
    </row>
    <row r="709" spans="17:40">
      <c r="Q709">
        <v>0.16221825837047832</v>
      </c>
      <c r="R709">
        <v>5.7076534651267012</v>
      </c>
      <c r="S709">
        <v>38.746407570894469</v>
      </c>
      <c r="T709">
        <v>16.221825837047831</v>
      </c>
      <c r="U709">
        <v>16.524591779602417</v>
      </c>
      <c r="V709">
        <v>17.149971677508656</v>
      </c>
      <c r="W709">
        <v>18.426439613957562</v>
      </c>
      <c r="X709">
        <v>20.969672650042877</v>
      </c>
      <c r="Y709">
        <v>25.801453858837288</v>
      </c>
      <c r="Z709">
        <v>34.203608701721755</v>
      </c>
      <c r="AA709">
        <v>46.789119744473147</v>
      </c>
      <c r="AB709">
        <v>61.979327184222235</v>
      </c>
      <c r="AC709">
        <v>76.18145907997264</v>
      </c>
      <c r="AD709">
        <v>86.620340056375895</v>
      </c>
      <c r="AE709">
        <v>93.014714617829469</v>
      </c>
      <c r="AF709">
        <v>96.504253551553091</v>
      </c>
      <c r="AG709">
        <v>98.289266520126617</v>
      </c>
      <c r="AH709">
        <v>99.172174436198333</v>
      </c>
      <c r="AI709">
        <v>99.601618852603224</v>
      </c>
      <c r="AJ709">
        <v>99.808795628598546</v>
      </c>
      <c r="AK709">
        <v>99.908348852172551</v>
      </c>
      <c r="AL709">
        <v>99.956095436062171</v>
      </c>
      <c r="AM709">
        <v>99.978974187247999</v>
      </c>
      <c r="AN709">
        <v>99.989932206665628</v>
      </c>
    </row>
    <row r="710" spans="17:40">
      <c r="Q710">
        <v>0.17204642424502248</v>
      </c>
      <c r="R710">
        <v>6.3486218282230089</v>
      </c>
      <c r="S710">
        <v>39.022835915506647</v>
      </c>
      <c r="T710">
        <v>17.204642424502246</v>
      </c>
      <c r="U710">
        <v>17.386410607633007</v>
      </c>
      <c r="V710">
        <v>17.79350458200118</v>
      </c>
      <c r="W710">
        <v>18.697206718787445</v>
      </c>
      <c r="X710">
        <v>20.664474759000047</v>
      </c>
      <c r="Y710">
        <v>24.770511569607613</v>
      </c>
      <c r="Z710">
        <v>32.634929194654951</v>
      </c>
      <c r="AA710">
        <v>45.488966006938838</v>
      </c>
      <c r="AB710">
        <v>61.891297670828685</v>
      </c>
      <c r="AC710">
        <v>77.299104370312833</v>
      </c>
      <c r="AD710">
        <v>88.127126849650324</v>
      </c>
      <c r="AE710">
        <v>94.280688579679534</v>
      </c>
      <c r="AF710">
        <v>97.3632650847089</v>
      </c>
      <c r="AG710">
        <v>98.810007183124611</v>
      </c>
      <c r="AH710">
        <v>99.468197631992552</v>
      </c>
      <c r="AI710">
        <v>99.763393588660804</v>
      </c>
      <c r="AJ710">
        <v>99.894939353016923</v>
      </c>
      <c r="AK710">
        <v>99.953391003151964</v>
      </c>
      <c r="AL710">
        <v>99.979330547374332</v>
      </c>
      <c r="AM710">
        <v>99.990835419964569</v>
      </c>
      <c r="AN710">
        <v>99.995936852180009</v>
      </c>
    </row>
    <row r="711" spans="17:40">
      <c r="Q711">
        <v>0.17707204716015751</v>
      </c>
      <c r="R711">
        <v>6.277759090220596</v>
      </c>
      <c r="S711">
        <v>39.282559745292765</v>
      </c>
      <c r="T711">
        <v>17.707204716015752</v>
      </c>
      <c r="U711">
        <v>17.896161789346639</v>
      </c>
      <c r="V711">
        <v>18.313201060899711</v>
      </c>
      <c r="W711">
        <v>19.225446697187913</v>
      </c>
      <c r="X711">
        <v>21.182516068637149</v>
      </c>
      <c r="Y711">
        <v>25.211453161685561</v>
      </c>
      <c r="Z711">
        <v>32.844110441143918</v>
      </c>
      <c r="AA711">
        <v>45.264459812295115</v>
      </c>
      <c r="AB711">
        <v>61.214006983044868</v>
      </c>
      <c r="AC711">
        <v>76.463269051767639</v>
      </c>
      <c r="AD711">
        <v>87.441541228749188</v>
      </c>
      <c r="AE711">
        <v>93.835063590785879</v>
      </c>
      <c r="AF711">
        <v>97.108312169711894</v>
      </c>
      <c r="AG711">
        <v>98.673855300479801</v>
      </c>
      <c r="AH711">
        <v>99.398233501268194</v>
      </c>
      <c r="AI711">
        <v>99.72826101368355</v>
      </c>
      <c r="AJ711">
        <v>99.877561911114569</v>
      </c>
      <c r="AK711">
        <v>99.94488778991122</v>
      </c>
      <c r="AL711">
        <v>99.975203872639156</v>
      </c>
      <c r="AM711">
        <v>99.988845965141977</v>
      </c>
      <c r="AN711">
        <v>99.994983040545279</v>
      </c>
    </row>
    <row r="712" spans="17:40">
      <c r="Q712">
        <v>0.17716211050740122</v>
      </c>
      <c r="R712">
        <v>6.4496534794082843</v>
      </c>
      <c r="S712">
        <v>39.536443907471593</v>
      </c>
      <c r="T712">
        <v>17.716211050740121</v>
      </c>
      <c r="U712">
        <v>17.88015157383759</v>
      </c>
      <c r="V712">
        <v>18.248369377733876</v>
      </c>
      <c r="W712">
        <v>19.068738450150715</v>
      </c>
      <c r="X712">
        <v>20.863981994109153</v>
      </c>
      <c r="Y712">
        <v>24.642900797676955</v>
      </c>
      <c r="Z712">
        <v>31.985215850592287</v>
      </c>
      <c r="AA712">
        <v>44.262276353174329</v>
      </c>
      <c r="AB712">
        <v>60.415324452889287</v>
      </c>
      <c r="AC712">
        <v>76.083952919559209</v>
      </c>
      <c r="AD712">
        <v>87.378258022970769</v>
      </c>
      <c r="AE712">
        <v>93.895446963183744</v>
      </c>
      <c r="AF712">
        <v>97.183319336935895</v>
      </c>
      <c r="AG712">
        <v>98.729840175488917</v>
      </c>
      <c r="AH712">
        <v>99.433277164432184</v>
      </c>
      <c r="AI712">
        <v>99.748346497404</v>
      </c>
      <c r="AJ712">
        <v>99.888491800782276</v>
      </c>
      <c r="AK712">
        <v>99.950637370857834</v>
      </c>
      <c r="AL712">
        <v>99.978157263780204</v>
      </c>
      <c r="AM712">
        <v>99.990336489810062</v>
      </c>
      <c r="AN712">
        <v>99.995725089933501</v>
      </c>
    </row>
    <row r="713" spans="17:40">
      <c r="Q713">
        <v>0.18946053200351326</v>
      </c>
      <c r="R713">
        <v>6.6883122036031537</v>
      </c>
      <c r="S713">
        <v>39.804901492704438</v>
      </c>
      <c r="T713">
        <v>18.946053200351326</v>
      </c>
      <c r="U713">
        <v>19.078911081843174</v>
      </c>
      <c r="V713">
        <v>19.385033821603177</v>
      </c>
      <c r="W713">
        <v>20.085402553780256</v>
      </c>
      <c r="X713">
        <v>21.662104958249071</v>
      </c>
      <c r="Y713">
        <v>25.086248175955483</v>
      </c>
      <c r="Z713">
        <v>31.974636960677174</v>
      </c>
      <c r="AA713">
        <v>43.920714609715247</v>
      </c>
      <c r="AB713">
        <v>60.138057064339947</v>
      </c>
      <c r="AC713">
        <v>76.129893360820702</v>
      </c>
      <c r="AD713">
        <v>87.628277339971007</v>
      </c>
      <c r="AE713">
        <v>94.153143748299016</v>
      </c>
      <c r="AF713">
        <v>97.368441633213649</v>
      </c>
      <c r="AG713">
        <v>98.842756593817498</v>
      </c>
      <c r="AH713">
        <v>99.496392705012141</v>
      </c>
      <c r="AI713">
        <v>99.781847765859169</v>
      </c>
      <c r="AJ713">
        <v>99.905690180069399</v>
      </c>
      <c r="AK713">
        <v>99.959264121078888</v>
      </c>
      <c r="AL713">
        <v>99.982411279558889</v>
      </c>
      <c r="AM713">
        <v>99.992406867374143</v>
      </c>
      <c r="AN713">
        <v>99.996722238717012</v>
      </c>
    </row>
    <row r="714" spans="17:40">
      <c r="Q714">
        <v>0.1804935886205162</v>
      </c>
      <c r="R714">
        <v>7.0093874128370421</v>
      </c>
      <c r="S714">
        <v>39.785017499808575</v>
      </c>
      <c r="T714">
        <v>18.049358862051619</v>
      </c>
      <c r="U714">
        <v>18.153932387132521</v>
      </c>
      <c r="V714">
        <v>18.405182010620706</v>
      </c>
      <c r="W714">
        <v>19.005164229746143</v>
      </c>
      <c r="X714">
        <v>20.417272736827648</v>
      </c>
      <c r="Y714">
        <v>23.630235135094345</v>
      </c>
      <c r="Z714">
        <v>30.409893008588405</v>
      </c>
      <c r="AA714">
        <v>42.68739289453449</v>
      </c>
      <c r="AB714">
        <v>59.801264678486696</v>
      </c>
      <c r="AC714">
        <v>76.636280799485377</v>
      </c>
      <c r="AD714">
        <v>88.379664657616431</v>
      </c>
      <c r="AE714">
        <v>94.748818622851104</v>
      </c>
      <c r="AF714">
        <v>97.739117292641652</v>
      </c>
      <c r="AG714">
        <v>99.047704575500291</v>
      </c>
      <c r="AH714">
        <v>99.602661225858853</v>
      </c>
      <c r="AI714">
        <v>99.834871814742499</v>
      </c>
      <c r="AJ714">
        <v>99.931489041267525</v>
      </c>
      <c r="AK714">
        <v>99.971594720452444</v>
      </c>
      <c r="AL714">
        <v>99.988226280126142</v>
      </c>
      <c r="AM714">
        <v>99.995120483896301</v>
      </c>
      <c r="AN714">
        <v>99.997977826402746</v>
      </c>
    </row>
    <row r="715" spans="17:40">
      <c r="Q715">
        <v>0.16640109637137673</v>
      </c>
      <c r="R715">
        <v>6.1209037954704835</v>
      </c>
      <c r="S715">
        <v>38.488685389032277</v>
      </c>
      <c r="T715">
        <v>16.640109637137673</v>
      </c>
      <c r="U715">
        <v>16.862429211992204</v>
      </c>
      <c r="V715">
        <v>17.35062286376823</v>
      </c>
      <c r="W715">
        <v>18.411718568949041</v>
      </c>
      <c r="X715">
        <v>20.667505399379447</v>
      </c>
      <c r="Y715">
        <v>25.245145514439553</v>
      </c>
      <c r="Z715">
        <v>33.716069127370076</v>
      </c>
      <c r="AA715">
        <v>47.014009875610434</v>
      </c>
      <c r="AB715">
        <v>63.314549159170141</v>
      </c>
      <c r="AC715">
        <v>78.181008877016339</v>
      </c>
      <c r="AD715">
        <v>88.501330896499027</v>
      </c>
      <c r="AE715">
        <v>94.384286032628623</v>
      </c>
      <c r="AF715">
        <v>97.367383789068043</v>
      </c>
      <c r="AG715">
        <v>98.79043976180877</v>
      </c>
      <c r="AH715">
        <v>99.449499045361421</v>
      </c>
      <c r="AI715">
        <v>99.750541347487768</v>
      </c>
      <c r="AJ715">
        <v>99.887181984841519</v>
      </c>
      <c r="AK715">
        <v>99.949023704193877</v>
      </c>
      <c r="AL715">
        <v>99.976975952558703</v>
      </c>
      <c r="AM715">
        <v>99.98960282509475</v>
      </c>
      <c r="AN715">
        <v>99.995305244041944</v>
      </c>
    </row>
    <row r="716" spans="17:40">
      <c r="Q716">
        <v>0.15711527746281084</v>
      </c>
      <c r="R716">
        <v>5.4627810253544338</v>
      </c>
      <c r="S716">
        <v>38.13195640974201</v>
      </c>
      <c r="T716">
        <v>15.711527746281085</v>
      </c>
      <c r="U716">
        <v>16.085731928261445</v>
      </c>
      <c r="V716">
        <v>16.84140261151618</v>
      </c>
      <c r="W716">
        <v>18.346472537358483</v>
      </c>
      <c r="X716">
        <v>21.263306180644125</v>
      </c>
      <c r="Y716">
        <v>26.628081614916237</v>
      </c>
      <c r="Z716">
        <v>35.608342269884311</v>
      </c>
      <c r="AA716">
        <v>48.508133135554473</v>
      </c>
      <c r="AB716">
        <v>63.482270054774801</v>
      </c>
      <c r="AC716">
        <v>77.108237704318967</v>
      </c>
      <c r="AD716">
        <v>87.020936393734814</v>
      </c>
      <c r="AE716">
        <v>93.119426174965298</v>
      </c>
      <c r="AF716">
        <v>96.492641490611319</v>
      </c>
      <c r="AG716">
        <v>98.249358058545795</v>
      </c>
      <c r="AH716">
        <v>99.13556872408472</v>
      </c>
      <c r="AI716">
        <v>99.575458942313929</v>
      </c>
      <c r="AJ716">
        <v>99.792054201535478</v>
      </c>
      <c r="AK716">
        <v>99.898278870544061</v>
      </c>
      <c r="AL716">
        <v>99.950272891637297</v>
      </c>
      <c r="AM716">
        <v>99.975698183107625</v>
      </c>
      <c r="AN716">
        <v>99.988125439280182</v>
      </c>
    </row>
    <row r="717" spans="17:40">
      <c r="Q717">
        <v>0.1992885201811305</v>
      </c>
      <c r="R717">
        <v>7.0949833266449227</v>
      </c>
      <c r="S717">
        <v>39.57653824817622</v>
      </c>
      <c r="T717">
        <v>19.928852018113048</v>
      </c>
      <c r="U717">
        <v>20.025139741123049</v>
      </c>
      <c r="V717">
        <v>20.26013308786294</v>
      </c>
      <c r="W717">
        <v>20.830227353496152</v>
      </c>
      <c r="X717">
        <v>22.193467679754004</v>
      </c>
      <c r="Y717">
        <v>25.343853850583052</v>
      </c>
      <c r="Z717">
        <v>32.083092463540808</v>
      </c>
      <c r="AA717">
        <v>44.386158597655225</v>
      </c>
      <c r="AB717">
        <v>61.484560248635255</v>
      </c>
      <c r="AC717">
        <v>78.034554232052315</v>
      </c>
      <c r="AD717">
        <v>89.301056036618192</v>
      </c>
      <c r="AE717">
        <v>95.259655373559042</v>
      </c>
      <c r="AF717">
        <v>97.99550825934547</v>
      </c>
      <c r="AG717">
        <v>99.169771717587153</v>
      </c>
      <c r="AH717">
        <v>99.659133844892466</v>
      </c>
      <c r="AI717">
        <v>99.860558015627092</v>
      </c>
      <c r="AJ717">
        <v>99.943041844894296</v>
      </c>
      <c r="AK717">
        <v>99.976748366185944</v>
      </c>
      <c r="AL717">
        <v>99.990510509975266</v>
      </c>
      <c r="AM717">
        <v>99.996127529496121</v>
      </c>
      <c r="AN717">
        <v>99.998419788044757</v>
      </c>
    </row>
    <row r="718" spans="17:40">
      <c r="Q718">
        <v>0.19948666488147701</v>
      </c>
      <c r="R718">
        <v>6.9581933571020382</v>
      </c>
      <c r="S718">
        <v>40.545768013593211</v>
      </c>
      <c r="T718">
        <v>19.948666488147701</v>
      </c>
      <c r="U718">
        <v>20.052039193211787</v>
      </c>
      <c r="V718">
        <v>20.294799418433769</v>
      </c>
      <c r="W718">
        <v>20.861574967451745</v>
      </c>
      <c r="X718">
        <v>22.166969975395716</v>
      </c>
      <c r="Y718">
        <v>25.081685054904806</v>
      </c>
      <c r="Z718">
        <v>31.161844362099767</v>
      </c>
      <c r="AA718">
        <v>42.221610686589806</v>
      </c>
      <c r="AB718">
        <v>58.099413118605803</v>
      </c>
      <c r="AC718">
        <v>74.577269631198845</v>
      </c>
      <c r="AD718">
        <v>86.810812024201397</v>
      </c>
      <c r="AE718">
        <v>93.822301687660385</v>
      </c>
      <c r="AF718">
        <v>97.259047148512167</v>
      </c>
      <c r="AG718">
        <v>98.814529341599666</v>
      </c>
      <c r="AH718">
        <v>99.493062756819</v>
      </c>
      <c r="AI718">
        <v>99.784282088292159</v>
      </c>
      <c r="AJ718">
        <v>99.908397643034959</v>
      </c>
      <c r="AK718">
        <v>99.96113674549801</v>
      </c>
      <c r="AL718">
        <v>99.98351811218086</v>
      </c>
      <c r="AM718">
        <v>99.993011163965505</v>
      </c>
      <c r="AN718">
        <v>99.997036717139594</v>
      </c>
    </row>
    <row r="719" spans="17:40">
      <c r="Q719">
        <v>0.20254331399905942</v>
      </c>
      <c r="R719">
        <v>6.5144295281536744</v>
      </c>
      <c r="S719">
        <v>39.772831665761977</v>
      </c>
      <c r="T719">
        <v>20.254331399905944</v>
      </c>
      <c r="U719">
        <v>20.404133113216073</v>
      </c>
      <c r="V719">
        <v>20.741825486105128</v>
      </c>
      <c r="W719">
        <v>21.497236288055682</v>
      </c>
      <c r="X719">
        <v>23.158364801264664</v>
      </c>
      <c r="Y719">
        <v>26.677400322101224</v>
      </c>
      <c r="Z719">
        <v>33.576843925964702</v>
      </c>
      <c r="AA719">
        <v>45.259741471465063</v>
      </c>
      <c r="AB719">
        <v>60.869956904615364</v>
      </c>
      <c r="AC719">
        <v>76.238730269664572</v>
      </c>
      <c r="AD719">
        <v>87.433439476764505</v>
      </c>
      <c r="AE719">
        <v>93.925056750938339</v>
      </c>
      <c r="AF719">
        <v>97.202635199582645</v>
      </c>
      <c r="AG719">
        <v>98.742027845688014</v>
      </c>
      <c r="AH719">
        <v>99.440441919964201</v>
      </c>
      <c r="AI719">
        <v>99.752324943200179</v>
      </c>
      <c r="AJ719">
        <v>99.890612312483597</v>
      </c>
      <c r="AK719">
        <v>99.951734852333558</v>
      </c>
      <c r="AL719">
        <v>99.978713076526333</v>
      </c>
      <c r="AM719">
        <v>99.990613361025453</v>
      </c>
      <c r="AN719">
        <v>99.995861231405996</v>
      </c>
    </row>
    <row r="720" spans="17:40">
      <c r="Q720">
        <v>0.1904917260825803</v>
      </c>
      <c r="R720">
        <v>6.540191669376453</v>
      </c>
      <c r="S720">
        <v>40.219849263762207</v>
      </c>
      <c r="T720">
        <v>19.049172608258029</v>
      </c>
      <c r="U720">
        <v>19.195815881342266</v>
      </c>
      <c r="V720">
        <v>19.524523526625234</v>
      </c>
      <c r="W720">
        <v>20.255964960161794</v>
      </c>
      <c r="X720">
        <v>21.857399735152967</v>
      </c>
      <c r="Y720">
        <v>25.242497580780704</v>
      </c>
      <c r="Z720">
        <v>31.894758848856043</v>
      </c>
      <c r="AA720">
        <v>43.275937404790376</v>
      </c>
      <c r="AB720">
        <v>58.800101975144273</v>
      </c>
      <c r="AC720">
        <v>74.52214917853577</v>
      </c>
      <c r="AD720">
        <v>86.305437613628783</v>
      </c>
      <c r="AE720">
        <v>93.296244296517173</v>
      </c>
      <c r="AF720">
        <v>96.883459010031103</v>
      </c>
      <c r="AG720">
        <v>98.587594263172278</v>
      </c>
      <c r="AH720">
        <v>99.367463833270449</v>
      </c>
      <c r="AI720">
        <v>99.718246173057935</v>
      </c>
      <c r="AJ720">
        <v>99.874799742714387</v>
      </c>
      <c r="AK720">
        <v>99.944425797343968</v>
      </c>
      <c r="AL720">
        <v>99.975343379106292</v>
      </c>
      <c r="AM720">
        <v>99.98906291275344</v>
      </c>
      <c r="AN720">
        <v>99.995149026647525</v>
      </c>
    </row>
    <row r="721" spans="17:40">
      <c r="Q721">
        <v>0.18844385025667187</v>
      </c>
      <c r="R721">
        <v>6.4519401196099659</v>
      </c>
      <c r="S721">
        <v>38.834653616629055</v>
      </c>
      <c r="T721">
        <v>18.844385025667187</v>
      </c>
      <c r="U721">
        <v>19.010081856534022</v>
      </c>
      <c r="V721">
        <v>19.387795004796811</v>
      </c>
      <c r="W721">
        <v>20.241433819783712</v>
      </c>
      <c r="X721">
        <v>22.133726960744578</v>
      </c>
      <c r="Y721">
        <v>26.154422969379532</v>
      </c>
      <c r="Z721">
        <v>33.978013481199724</v>
      </c>
      <c r="AA721">
        <v>46.890730271221464</v>
      </c>
      <c r="AB721">
        <v>63.343674874713038</v>
      </c>
      <c r="AC721">
        <v>78.575453451489935</v>
      </c>
      <c r="AD721">
        <v>89.033313132780307</v>
      </c>
      <c r="AE721">
        <v>94.82753049848931</v>
      </c>
      <c r="AF721">
        <v>97.662170312678782</v>
      </c>
      <c r="AG721">
        <v>98.964493066591174</v>
      </c>
      <c r="AH721">
        <v>99.545514095423044</v>
      </c>
      <c r="AI721">
        <v>99.801332385105326</v>
      </c>
      <c r="AJ721">
        <v>99.913311646667054</v>
      </c>
      <c r="AK721">
        <v>99.962203071976901</v>
      </c>
      <c r="AL721">
        <v>99.983525782552647</v>
      </c>
      <c r="AM721">
        <v>99.99282058944047</v>
      </c>
      <c r="AN721">
        <v>99.996871438036194</v>
      </c>
    </row>
    <row r="722" spans="17:40">
      <c r="Q722">
        <v>0.18053143808538064</v>
      </c>
      <c r="R722">
        <v>6.2363021765301347</v>
      </c>
      <c r="S722">
        <v>39.465777268327685</v>
      </c>
      <c r="T722">
        <v>18.053143808538064</v>
      </c>
      <c r="U722">
        <v>18.246095168055071</v>
      </c>
      <c r="V722">
        <v>18.668091021148864</v>
      </c>
      <c r="W722">
        <v>19.582794491364037</v>
      </c>
      <c r="X722">
        <v>21.527564130491992</v>
      </c>
      <c r="Y722">
        <v>25.497831666474401</v>
      </c>
      <c r="Z722">
        <v>32.970880568741848</v>
      </c>
      <c r="AA722">
        <v>45.104659221659475</v>
      </c>
      <c r="AB722">
        <v>60.758214338807413</v>
      </c>
      <c r="AC722">
        <v>75.901051800941076</v>
      </c>
      <c r="AD722">
        <v>86.97590152645752</v>
      </c>
      <c r="AE722">
        <v>93.528970992802627</v>
      </c>
      <c r="AF722">
        <v>96.931325624509839</v>
      </c>
      <c r="AG722">
        <v>98.578403702797686</v>
      </c>
      <c r="AH722">
        <v>99.34871488640033</v>
      </c>
      <c r="AI722">
        <v>99.703158147638732</v>
      </c>
      <c r="AJ722">
        <v>99.865025450477901</v>
      </c>
      <c r="AK722">
        <v>99.938692962220273</v>
      </c>
      <c r="AL722">
        <v>99.972167269555626</v>
      </c>
      <c r="AM722">
        <v>99.98736705636199</v>
      </c>
      <c r="AN722">
        <v>99.994266637713253</v>
      </c>
    </row>
    <row r="723" spans="17:40">
      <c r="Q723">
        <v>0.20086729728604741</v>
      </c>
      <c r="R723">
        <v>6.7305945735907615</v>
      </c>
      <c r="S723">
        <v>39.510825197986527</v>
      </c>
      <c r="T723">
        <v>20.086729728604741</v>
      </c>
      <c r="U723">
        <v>20.214871377462849</v>
      </c>
      <c r="V723">
        <v>20.51359563249628</v>
      </c>
      <c r="W723">
        <v>21.205033630161825</v>
      </c>
      <c r="X723">
        <v>22.779378643910142</v>
      </c>
      <c r="Y723">
        <v>26.233722277346804</v>
      </c>
      <c r="Z723">
        <v>33.233687290219024</v>
      </c>
      <c r="AA723">
        <v>45.381177638135874</v>
      </c>
      <c r="AB723">
        <v>61.709101281316613</v>
      </c>
      <c r="AC723">
        <v>77.484416919647472</v>
      </c>
      <c r="AD723">
        <v>88.545075146440851</v>
      </c>
      <c r="AE723">
        <v>94.675449237033035</v>
      </c>
      <c r="AF723">
        <v>97.638045559637959</v>
      </c>
      <c r="AG723">
        <v>98.974870406672167</v>
      </c>
      <c r="AH723">
        <v>99.559369463434464</v>
      </c>
      <c r="AI723">
        <v>99.8113999500098</v>
      </c>
      <c r="AJ723">
        <v>99.919420808307578</v>
      </c>
      <c r="AK723">
        <v>99.965599281252679</v>
      </c>
      <c r="AL723">
        <v>99.98531857007255</v>
      </c>
      <c r="AM723">
        <v>99.993735191241953</v>
      </c>
      <c r="AN723">
        <v>99.997326863816923</v>
      </c>
    </row>
    <row r="724" spans="17:40">
      <c r="Q724">
        <v>0.18348522099922959</v>
      </c>
      <c r="R724">
        <v>6.3134708422006778</v>
      </c>
      <c r="S724">
        <v>39.447892979396542</v>
      </c>
      <c r="T724">
        <v>18.34852209992296</v>
      </c>
      <c r="U724">
        <v>18.52981851105568</v>
      </c>
      <c r="V724">
        <v>18.930516966732469</v>
      </c>
      <c r="W724">
        <v>19.808492613941659</v>
      </c>
      <c r="X724">
        <v>21.696235386892603</v>
      </c>
      <c r="Y724">
        <v>25.59521029751529</v>
      </c>
      <c r="Z724">
        <v>33.019444311862941</v>
      </c>
      <c r="AA724">
        <v>45.193102080285328</v>
      </c>
      <c r="AB724">
        <v>60.979946025397602</v>
      </c>
      <c r="AC724">
        <v>76.224716851041848</v>
      </c>
      <c r="AD724">
        <v>87.283886738116593</v>
      </c>
      <c r="AE724">
        <v>93.75269770874506</v>
      </c>
      <c r="AF724">
        <v>97.070314364112463</v>
      </c>
      <c r="AG724">
        <v>98.657425240421119</v>
      </c>
      <c r="AH724">
        <v>99.391378684211631</v>
      </c>
      <c r="AI724">
        <v>99.725466448638983</v>
      </c>
      <c r="AJ724">
        <v>99.876443997218047</v>
      </c>
      <c r="AK724">
        <v>99.944449215977244</v>
      </c>
      <c r="AL724">
        <v>99.975035805589712</v>
      </c>
      <c r="AM724">
        <v>99.988783549239017</v>
      </c>
      <c r="AN724">
        <v>99.99496089803246</v>
      </c>
    </row>
    <row r="725" spans="17:40">
      <c r="Q725">
        <v>0.17867231268240114</v>
      </c>
      <c r="R725">
        <v>6.2235317406325681</v>
      </c>
      <c r="S725">
        <v>39.242988255375558</v>
      </c>
      <c r="T725">
        <v>17.867231268240115</v>
      </c>
      <c r="U725">
        <v>18.064128932097752</v>
      </c>
      <c r="V725">
        <v>18.495922811773902</v>
      </c>
      <c r="W725">
        <v>19.434189366984842</v>
      </c>
      <c r="X725">
        <v>21.432948244039896</v>
      </c>
      <c r="Y725">
        <v>25.51654175143323</v>
      </c>
      <c r="Z725">
        <v>33.190403086691958</v>
      </c>
      <c r="AA725">
        <v>45.580662813964643</v>
      </c>
      <c r="AB725">
        <v>61.400352106059366</v>
      </c>
      <c r="AC725">
        <v>76.498281060364036</v>
      </c>
      <c r="AD725">
        <v>87.394383430905037</v>
      </c>
      <c r="AE725">
        <v>93.773703500122281</v>
      </c>
      <c r="AF725">
        <v>97.060800115617567</v>
      </c>
      <c r="AG725">
        <v>98.643461225184453</v>
      </c>
      <c r="AH725">
        <v>99.380564195413896</v>
      </c>
      <c r="AI725">
        <v>99.71854002462085</v>
      </c>
      <c r="AJ725">
        <v>99.872397976437142</v>
      </c>
      <c r="AK725">
        <v>99.942209913869846</v>
      </c>
      <c r="AL725">
        <v>99.973839424430537</v>
      </c>
      <c r="AM725">
        <v>99.988160050838744</v>
      </c>
      <c r="AN725">
        <v>99.994641897719234</v>
      </c>
    </row>
    <row r="726" spans="17:40">
      <c r="Q726">
        <v>0.18459544473248818</v>
      </c>
      <c r="R726">
        <v>6.4951661165651764</v>
      </c>
      <c r="S726">
        <v>39.748564738991178</v>
      </c>
      <c r="T726">
        <v>18.459544473248819</v>
      </c>
      <c r="U726">
        <v>18.61516014000361</v>
      </c>
      <c r="V726">
        <v>18.96525339781719</v>
      </c>
      <c r="W726">
        <v>19.746764351113853</v>
      </c>
      <c r="X726">
        <v>21.461428520636947</v>
      </c>
      <c r="Y726">
        <v>25.084846852505809</v>
      </c>
      <c r="Z726">
        <v>32.16911877617099</v>
      </c>
      <c r="AA726">
        <v>44.129394992158296</v>
      </c>
      <c r="AB726">
        <v>60.068440381196211</v>
      </c>
      <c r="AC726">
        <v>75.737584018882458</v>
      </c>
      <c r="AD726">
        <v>87.151208151858484</v>
      </c>
      <c r="AE726">
        <v>93.777619343756385</v>
      </c>
      <c r="AF726">
        <v>97.129205820698374</v>
      </c>
      <c r="AG726">
        <v>98.706467059429087</v>
      </c>
      <c r="AH726">
        <v>99.423495630455648</v>
      </c>
      <c r="AI726">
        <v>99.74432676891503</v>
      </c>
      <c r="AJ726">
        <v>99.88686090585756</v>
      </c>
      <c r="AK726">
        <v>99.949983138491078</v>
      </c>
      <c r="AL726">
        <v>99.977897944199242</v>
      </c>
      <c r="AM726">
        <v>99.990235140256956</v>
      </c>
      <c r="AN726">
        <v>99.99568617307277</v>
      </c>
    </row>
    <row r="727" spans="17:40">
      <c r="Q727">
        <v>0.15370963187337125</v>
      </c>
      <c r="R727">
        <v>5.6861474924958308</v>
      </c>
      <c r="S727">
        <v>39.201369710017623</v>
      </c>
      <c r="T727">
        <v>15.370963187337125</v>
      </c>
      <c r="U727">
        <v>15.676743878783222</v>
      </c>
      <c r="V727">
        <v>16.301313357032413</v>
      </c>
      <c r="W727">
        <v>17.562357833126139</v>
      </c>
      <c r="X727">
        <v>20.050076510171877</v>
      </c>
      <c r="Y727">
        <v>24.740463714957954</v>
      </c>
      <c r="Z727">
        <v>32.873556642165546</v>
      </c>
      <c r="AA727">
        <v>45.12160866227434</v>
      </c>
      <c r="AB727">
        <v>60.141474849578081</v>
      </c>
      <c r="AC727">
        <v>74.535267943150615</v>
      </c>
      <c r="AD727">
        <v>85.413762013394702</v>
      </c>
      <c r="AE727">
        <v>92.250716354497982</v>
      </c>
      <c r="AF727">
        <v>96.062424909544745</v>
      </c>
      <c r="AG727">
        <v>98.046692412516819</v>
      </c>
      <c r="AH727">
        <v>99.04284413382949</v>
      </c>
      <c r="AI727">
        <v>99.533830901438478</v>
      </c>
      <c r="AJ727">
        <v>99.773638017103565</v>
      </c>
      <c r="AK727">
        <v>99.890243671201219</v>
      </c>
      <c r="AL727">
        <v>99.946820072169615</v>
      </c>
      <c r="AM727">
        <v>99.97424173557242</v>
      </c>
      <c r="AN727">
        <v>99.987525788669501</v>
      </c>
    </row>
    <row r="728" spans="17:40">
      <c r="Q728">
        <v>0.18587968616339848</v>
      </c>
      <c r="R728">
        <v>6.5949504631613687</v>
      </c>
      <c r="S728">
        <v>39.638000705724373</v>
      </c>
      <c r="T728">
        <v>18.587968616339847</v>
      </c>
      <c r="U728">
        <v>18.732355253442289</v>
      </c>
      <c r="V728">
        <v>19.062176334781626</v>
      </c>
      <c r="W728">
        <v>19.809949205765157</v>
      </c>
      <c r="X728">
        <v>21.476829783440415</v>
      </c>
      <c r="Y728">
        <v>25.056212321294002</v>
      </c>
      <c r="Z728">
        <v>32.161401353101482</v>
      </c>
      <c r="AA728">
        <v>44.29575777685686</v>
      </c>
      <c r="AB728">
        <v>60.521087708083641</v>
      </c>
      <c r="AC728">
        <v>76.349428326331548</v>
      </c>
      <c r="AD728">
        <v>87.68975253655745</v>
      </c>
      <c r="AE728">
        <v>94.14278233246533</v>
      </c>
      <c r="AF728">
        <v>97.342991314631334</v>
      </c>
      <c r="AG728">
        <v>98.821924537704049</v>
      </c>
      <c r="AH728">
        <v>99.483055828747851</v>
      </c>
      <c r="AI728">
        <v>99.774205539789534</v>
      </c>
      <c r="AJ728">
        <v>99.901575168039116</v>
      </c>
      <c r="AK728">
        <v>99.957134051832909</v>
      </c>
      <c r="AL728">
        <v>99.981338225150125</v>
      </c>
      <c r="AM728">
        <v>99.991876922102847</v>
      </c>
      <c r="AN728">
        <v>99.99646445328581</v>
      </c>
    </row>
    <row r="729" spans="17:40">
      <c r="Q729">
        <v>0.17544573494713694</v>
      </c>
      <c r="R729">
        <v>6.0808197441159972</v>
      </c>
      <c r="S729">
        <v>39.511196909751412</v>
      </c>
      <c r="T729">
        <v>17.544573494713696</v>
      </c>
      <c r="U729">
        <v>17.762929931382519</v>
      </c>
      <c r="V729">
        <v>18.230375365157716</v>
      </c>
      <c r="W729">
        <v>19.221551782146911</v>
      </c>
      <c r="X729">
        <v>21.28136884465205</v>
      </c>
      <c r="Y729">
        <v>25.38843283140897</v>
      </c>
      <c r="Z729">
        <v>32.941134007551263</v>
      </c>
      <c r="AA729">
        <v>44.966889319091024</v>
      </c>
      <c r="AB729">
        <v>60.325700138189944</v>
      </c>
      <c r="AC729">
        <v>75.241574436152263</v>
      </c>
      <c r="AD729">
        <v>86.333245731160233</v>
      </c>
      <c r="AE729">
        <v>93.052292427826842</v>
      </c>
      <c r="AF729">
        <v>96.629438564396409</v>
      </c>
      <c r="AG729">
        <v>98.403669456654399</v>
      </c>
      <c r="AH729">
        <v>99.252765636242188</v>
      </c>
      <c r="AI729">
        <v>99.65216163347948</v>
      </c>
      <c r="AJ729">
        <v>99.838501847926182</v>
      </c>
      <c r="AK729">
        <v>99.925108735649616</v>
      </c>
      <c r="AL729">
        <v>99.965290345272706</v>
      </c>
      <c r="AM729">
        <v>99.983917407927805</v>
      </c>
      <c r="AN729">
        <v>99.992549091152853</v>
      </c>
    </row>
    <row r="730" spans="17:40">
      <c r="Q730">
        <v>0.16026705181222395</v>
      </c>
      <c r="R730">
        <v>5.9301910011654586</v>
      </c>
      <c r="S730">
        <v>39.215738220818572</v>
      </c>
      <c r="T730">
        <v>16.026705181222393</v>
      </c>
      <c r="U730">
        <v>16.278821574103592</v>
      </c>
      <c r="V730">
        <v>16.810802629799714</v>
      </c>
      <c r="W730">
        <v>17.92166110943878</v>
      </c>
      <c r="X730">
        <v>20.191577539766907</v>
      </c>
      <c r="Y730">
        <v>24.631163433813224</v>
      </c>
      <c r="Z730">
        <v>32.615241165392945</v>
      </c>
      <c r="AA730">
        <v>45.020435736176715</v>
      </c>
      <c r="AB730">
        <v>60.506392678522559</v>
      </c>
      <c r="AC730">
        <v>75.315533030305986</v>
      </c>
      <c r="AD730">
        <v>86.276337299626718</v>
      </c>
      <c r="AE730">
        <v>92.946944057194429</v>
      </c>
      <c r="AF730">
        <v>96.534629341192442</v>
      </c>
      <c r="AG730">
        <v>98.336710205634475</v>
      </c>
      <c r="AH730">
        <v>99.210823826393408</v>
      </c>
      <c r="AI730">
        <v>99.627634459759335</v>
      </c>
      <c r="AJ730">
        <v>99.824765236574592</v>
      </c>
      <c r="AK730">
        <v>99.917637277082733</v>
      </c>
      <c r="AL730">
        <v>99.961311063905242</v>
      </c>
      <c r="AM730">
        <v>99.981831322106913</v>
      </c>
      <c r="AN730">
        <v>99.991468926123673</v>
      </c>
    </row>
    <row r="731" spans="17:40">
      <c r="Q731">
        <v>0.16892406688808448</v>
      </c>
      <c r="R731">
        <v>6.2406248046835984</v>
      </c>
      <c r="S731">
        <v>39.388782588075557</v>
      </c>
      <c r="T731">
        <v>16.89240668880845</v>
      </c>
      <c r="U731">
        <v>17.087993090040609</v>
      </c>
      <c r="V731">
        <v>17.516645206729414</v>
      </c>
      <c r="W731">
        <v>18.447677161165831</v>
      </c>
      <c r="X731">
        <v>20.430953054159847</v>
      </c>
      <c r="Y731">
        <v>24.486169190622135</v>
      </c>
      <c r="Z731">
        <v>32.124897362724063</v>
      </c>
      <c r="AA731">
        <v>44.518170769979591</v>
      </c>
      <c r="AB731">
        <v>60.460385866455255</v>
      </c>
      <c r="AC731">
        <v>75.809502789642849</v>
      </c>
      <c r="AD731">
        <v>86.97488010026548</v>
      </c>
      <c r="AE731">
        <v>93.549440358153703</v>
      </c>
      <c r="AF731">
        <v>96.949537692555836</v>
      </c>
      <c r="AG731">
        <v>98.590327393495727</v>
      </c>
      <c r="AH731">
        <v>99.355654233273299</v>
      </c>
      <c r="AI731">
        <v>99.7069640529118</v>
      </c>
      <c r="AJ731">
        <v>99.867041161029121</v>
      </c>
      <c r="AK731">
        <v>99.939736258915744</v>
      </c>
      <c r="AL731">
        <v>99.972698444817382</v>
      </c>
      <c r="AM731">
        <v>99.98763413230229</v>
      </c>
      <c r="AN731">
        <v>99.99439959830481</v>
      </c>
    </row>
    <row r="732" spans="17:40">
      <c r="Q732">
        <v>0.13822013037552069</v>
      </c>
      <c r="R732">
        <v>5.5425297445399382</v>
      </c>
      <c r="S732">
        <v>38.880725910999828</v>
      </c>
      <c r="T732">
        <v>13.82201303755207</v>
      </c>
      <c r="U732">
        <v>14.172854577227376</v>
      </c>
      <c r="V732">
        <v>14.879653747757668</v>
      </c>
      <c r="W732">
        <v>16.28576174772197</v>
      </c>
      <c r="X732">
        <v>19.014370369448795</v>
      </c>
      <c r="Y732">
        <v>24.06267112510761</v>
      </c>
      <c r="Z732">
        <v>32.62836117939689</v>
      </c>
      <c r="AA732">
        <v>45.229309764735547</v>
      </c>
      <c r="AB732">
        <v>60.353672342454068</v>
      </c>
      <c r="AC732">
        <v>74.638011514405306</v>
      </c>
      <c r="AD732">
        <v>85.38096763503772</v>
      </c>
      <c r="AE732">
        <v>92.156960077820571</v>
      </c>
      <c r="AF732">
        <v>95.968357728636121</v>
      </c>
      <c r="AG732">
        <v>97.97523879070485</v>
      </c>
      <c r="AH732">
        <v>98.995297436901453</v>
      </c>
      <c r="AI732">
        <v>99.504472471838355</v>
      </c>
      <c r="AJ732">
        <v>99.756337045075028</v>
      </c>
      <c r="AK732">
        <v>99.880363030849011</v>
      </c>
      <c r="AL732">
        <v>99.941301956485447</v>
      </c>
      <c r="AM732">
        <v>99.971211048391211</v>
      </c>
      <c r="AN732">
        <v>99.985882703743016</v>
      </c>
    </row>
    <row r="733" spans="17:40">
      <c r="Q733">
        <v>0.20485352042362528</v>
      </c>
      <c r="R733">
        <v>7.5271568546557717</v>
      </c>
      <c r="S733">
        <v>39.92380915351621</v>
      </c>
      <c r="T733">
        <v>20.485352042362528</v>
      </c>
      <c r="U733">
        <v>20.552394052530243</v>
      </c>
      <c r="V733">
        <v>20.723966268222426</v>
      </c>
      <c r="W733">
        <v>21.160997450386617</v>
      </c>
      <c r="X733">
        <v>22.261052269395034</v>
      </c>
      <c r="Y733">
        <v>24.949083832455806</v>
      </c>
      <c r="Z733">
        <v>31.067317304286636</v>
      </c>
      <c r="AA733">
        <v>42.995728604625526</v>
      </c>
      <c r="AB733">
        <v>60.528378247327353</v>
      </c>
      <c r="AC733">
        <v>77.942500572328171</v>
      </c>
      <c r="AD733">
        <v>89.656298887423716</v>
      </c>
      <c r="AE733">
        <v>95.622935396359225</v>
      </c>
      <c r="AF733">
        <v>98.235532499123948</v>
      </c>
      <c r="AG733">
        <v>99.30316773097536</v>
      </c>
      <c r="AH733">
        <v>99.727069971821905</v>
      </c>
      <c r="AI733">
        <v>99.893449233944466</v>
      </c>
      <c r="AJ733">
        <v>99.958456162304145</v>
      </c>
      <c r="AK733">
        <v>99.983810258702334</v>
      </c>
      <c r="AL733">
        <v>99.993692043334164</v>
      </c>
      <c r="AM733">
        <v>99.997542437552539</v>
      </c>
      <c r="AN733">
        <v>99.999042568763272</v>
      </c>
    </row>
    <row r="734" spans="17:40">
      <c r="Q734">
        <v>0.1668367405465718</v>
      </c>
      <c r="R734">
        <v>6.1650434508618197</v>
      </c>
      <c r="S734">
        <v>39.269883897994895</v>
      </c>
      <c r="T734">
        <v>16.683674054657178</v>
      </c>
      <c r="U734">
        <v>16.892363929128347</v>
      </c>
      <c r="V734">
        <v>17.346239593753765</v>
      </c>
      <c r="W734">
        <v>18.32413570886489</v>
      </c>
      <c r="X734">
        <v>20.389068044900295</v>
      </c>
      <c r="Y734">
        <v>24.56987328799265</v>
      </c>
      <c r="Z734">
        <v>32.357576650349294</v>
      </c>
      <c r="AA734">
        <v>44.842178152264687</v>
      </c>
      <c r="AB734">
        <v>60.731434620770472</v>
      </c>
      <c r="AC734">
        <v>75.931565421163626</v>
      </c>
      <c r="AD734">
        <v>86.980213848855811</v>
      </c>
      <c r="AE734">
        <v>93.510824880803867</v>
      </c>
      <c r="AF734">
        <v>96.909395924916893</v>
      </c>
      <c r="AG734">
        <v>98.561291662152968</v>
      </c>
      <c r="AH734">
        <v>99.337541028754018</v>
      </c>
      <c r="AI734">
        <v>99.696517189719188</v>
      </c>
      <c r="AJ734">
        <v>99.861295524690433</v>
      </c>
      <c r="AK734">
        <v>99.936674295925101</v>
      </c>
      <c r="AL734">
        <v>99.971102771205338</v>
      </c>
      <c r="AM734">
        <v>99.986816372007652</v>
      </c>
      <c r="AN734">
        <v>99.99398591967919</v>
      </c>
    </row>
    <row r="735" spans="17:40">
      <c r="Q735">
        <v>0.20377802830051453</v>
      </c>
      <c r="R735">
        <v>6.7872458604795911</v>
      </c>
      <c r="S735">
        <v>39.693237755557831</v>
      </c>
      <c r="T735">
        <v>20.377802830051454</v>
      </c>
      <c r="U735">
        <v>20.499126629112126</v>
      </c>
      <c r="V735">
        <v>20.782942085360947</v>
      </c>
      <c r="W735">
        <v>21.442355965248652</v>
      </c>
      <c r="X735">
        <v>22.950404194141619</v>
      </c>
      <c r="Y735">
        <v>26.277991288348446</v>
      </c>
      <c r="Z735">
        <v>33.074078123139699</v>
      </c>
      <c r="AA735">
        <v>44.996344102625244</v>
      </c>
      <c r="AB735">
        <v>61.233936566053075</v>
      </c>
      <c r="AC735">
        <v>77.117307879147205</v>
      </c>
      <c r="AD735">
        <v>88.345240443872385</v>
      </c>
      <c r="AE735">
        <v>94.588529643976926</v>
      </c>
      <c r="AF735">
        <v>97.605067877631839</v>
      </c>
      <c r="AG735">
        <v>98.96354115975943</v>
      </c>
      <c r="AH735">
        <v>99.555876203181128</v>
      </c>
      <c r="AI735">
        <v>99.810507775463407</v>
      </c>
      <c r="AJ735">
        <v>99.919298866604663</v>
      </c>
      <c r="AK735">
        <v>99.965657895705391</v>
      </c>
      <c r="AL735">
        <v>99.985390715215132</v>
      </c>
      <c r="AM735">
        <v>99.993786029168575</v>
      </c>
      <c r="AN735">
        <v>99.997357085115596</v>
      </c>
    </row>
    <row r="736" spans="17:40">
      <c r="Q736">
        <v>0.18107590957467107</v>
      </c>
      <c r="R736">
        <v>6.4000626952688302</v>
      </c>
      <c r="S736">
        <v>39.5269526461854</v>
      </c>
      <c r="T736">
        <v>18.107590957467107</v>
      </c>
      <c r="U736">
        <v>18.27718443767025</v>
      </c>
      <c r="V736">
        <v>18.655705146238187</v>
      </c>
      <c r="W736">
        <v>19.493569922095762</v>
      </c>
      <c r="X736">
        <v>21.314685705254185</v>
      </c>
      <c r="Y736">
        <v>25.120661556281032</v>
      </c>
      <c r="Z736">
        <v>32.461120836241598</v>
      </c>
      <c r="AA736">
        <v>44.652579269685845</v>
      </c>
      <c r="AB736">
        <v>60.623657250353148</v>
      </c>
      <c r="AC736">
        <v>76.11218872845626</v>
      </c>
      <c r="AD736">
        <v>87.319593843145185</v>
      </c>
      <c r="AE736">
        <v>93.827102958722136</v>
      </c>
      <c r="AF736">
        <v>97.133060209299799</v>
      </c>
      <c r="AG736">
        <v>98.698848608084774</v>
      </c>
      <c r="AH736">
        <v>99.415787680637393</v>
      </c>
      <c r="AI736">
        <v>99.73896810123388</v>
      </c>
      <c r="AJ736">
        <v>99.883623799408625</v>
      </c>
      <c r="AK736">
        <v>99.948166659223972</v>
      </c>
      <c r="AL736">
        <v>99.976923790015434</v>
      </c>
      <c r="AM736">
        <v>99.98972846739953</v>
      </c>
      <c r="AN736">
        <v>99.99542839826276</v>
      </c>
    </row>
    <row r="737" spans="17:40">
      <c r="Q737">
        <v>0.20034006855708206</v>
      </c>
      <c r="R737">
        <v>6.1470065318461513</v>
      </c>
      <c r="S737">
        <v>39.921435907450146</v>
      </c>
      <c r="T737">
        <v>20.034006855708206</v>
      </c>
      <c r="U737">
        <v>20.232353993402921</v>
      </c>
      <c r="V737">
        <v>20.657350530661422</v>
      </c>
      <c r="W737">
        <v>21.559866777833779</v>
      </c>
      <c r="X737">
        <v>23.440505940080318</v>
      </c>
      <c r="Y737">
        <v>27.209289543893345</v>
      </c>
      <c r="Z737">
        <v>34.203854242862064</v>
      </c>
      <c r="AA737">
        <v>45.510971349164301</v>
      </c>
      <c r="AB737">
        <v>60.259355293384566</v>
      </c>
      <c r="AC737">
        <v>74.919316634760236</v>
      </c>
      <c r="AD737">
        <v>86.040141816348964</v>
      </c>
      <c r="AE737">
        <v>92.868663305006422</v>
      </c>
      <c r="AF737">
        <v>96.532024683050309</v>
      </c>
      <c r="AG737">
        <v>98.355899990035439</v>
      </c>
      <c r="AH737">
        <v>99.230194966394066</v>
      </c>
      <c r="AI737">
        <v>99.641682137734733</v>
      </c>
      <c r="AJ737">
        <v>99.833676250330868</v>
      </c>
      <c r="AK737">
        <v>99.922895376421863</v>
      </c>
      <c r="AL737">
        <v>99.964277096500709</v>
      </c>
      <c r="AM737">
        <v>99.983454015239886</v>
      </c>
      <c r="AN737">
        <v>99.99233728491167</v>
      </c>
    </row>
    <row r="738" spans="17:40">
      <c r="Q738">
        <v>0.19005810010314075</v>
      </c>
      <c r="R738">
        <v>6.3899917341696106</v>
      </c>
      <c r="S738">
        <v>39.238787064549868</v>
      </c>
      <c r="T738">
        <v>19.005810010314075</v>
      </c>
      <c r="U738">
        <v>19.176664110050321</v>
      </c>
      <c r="V738">
        <v>19.55972418999507</v>
      </c>
      <c r="W738">
        <v>20.411261246479214</v>
      </c>
      <c r="X738">
        <v>22.268838833375284</v>
      </c>
      <c r="Y738">
        <v>26.15940098052894</v>
      </c>
      <c r="Z738">
        <v>33.655633656988371</v>
      </c>
      <c r="AA738">
        <v>46.025344141808233</v>
      </c>
      <c r="AB738">
        <v>62.013712395248874</v>
      </c>
      <c r="AC738">
        <v>77.236099153604144</v>
      </c>
      <c r="AD738">
        <v>88.048212224178073</v>
      </c>
      <c r="AE738">
        <v>94.232387388773489</v>
      </c>
      <c r="AF738">
        <v>97.339754063923394</v>
      </c>
      <c r="AG738">
        <v>98.799656407318693</v>
      </c>
      <c r="AH738">
        <v>99.463860555318064</v>
      </c>
      <c r="AI738">
        <v>99.761626731023838</v>
      </c>
      <c r="AJ738">
        <v>99.894233750454191</v>
      </c>
      <c r="AK738">
        <v>99.953114258953221</v>
      </c>
      <c r="AL738">
        <v>99.979224149863043</v>
      </c>
      <c r="AM738">
        <v>99.990795526509018</v>
      </c>
      <c r="AN738">
        <v>99.995922400269976</v>
      </c>
    </row>
    <row r="739" spans="17:40">
      <c r="Q739">
        <v>0.17223589949616211</v>
      </c>
      <c r="R739">
        <v>5.992793019535207</v>
      </c>
      <c r="S739">
        <v>38.928062564228789</v>
      </c>
      <c r="T739">
        <v>17.223589949616212</v>
      </c>
      <c r="U739">
        <v>17.463057356749257</v>
      </c>
      <c r="V739">
        <v>17.975413429174058</v>
      </c>
      <c r="W739">
        <v>19.06027234444511</v>
      </c>
      <c r="X739">
        <v>21.307517594852474</v>
      </c>
      <c r="Y739">
        <v>25.758186792408921</v>
      </c>
      <c r="Z739">
        <v>33.837790897269414</v>
      </c>
      <c r="AA739">
        <v>46.426461188479806</v>
      </c>
      <c r="AB739">
        <v>62.02682650599256</v>
      </c>
      <c r="AC739">
        <v>76.685580439958841</v>
      </c>
      <c r="AD739">
        <v>87.284234070352113</v>
      </c>
      <c r="AE739">
        <v>93.582931746688331</v>
      </c>
      <c r="AF739">
        <v>96.899275102354594</v>
      </c>
      <c r="AG739">
        <v>98.534534123600082</v>
      </c>
      <c r="AH739">
        <v>99.314788298758074</v>
      </c>
      <c r="AI739">
        <v>99.681238225866352</v>
      </c>
      <c r="AJ739">
        <v>99.852063699985507</v>
      </c>
      <c r="AK739">
        <v>99.931419193835183</v>
      </c>
      <c r="AL739">
        <v>99.968223409105974</v>
      </c>
      <c r="AM739">
        <v>99.98527997392452</v>
      </c>
      <c r="AN739">
        <v>99.993181922618589</v>
      </c>
    </row>
    <row r="740" spans="17:40">
      <c r="Q740">
        <v>0.17384723399728311</v>
      </c>
      <c r="R740">
        <v>5.8594513900887435</v>
      </c>
      <c r="S740">
        <v>39.693970229165757</v>
      </c>
      <c r="T740">
        <v>17.384723399728312</v>
      </c>
      <c r="U740">
        <v>17.642003716189002</v>
      </c>
      <c r="V740">
        <v>18.175062620552524</v>
      </c>
      <c r="W740">
        <v>19.268156892651742</v>
      </c>
      <c r="X740">
        <v>21.462931585153608</v>
      </c>
      <c r="Y740">
        <v>25.689045844155451</v>
      </c>
      <c r="Z740">
        <v>33.207640236743366</v>
      </c>
      <c r="AA740">
        <v>44.875069895534423</v>
      </c>
      <c r="AB740">
        <v>59.627843374755251</v>
      </c>
      <c r="AC740">
        <v>74.117865160332116</v>
      </c>
      <c r="AD740">
        <v>85.217056331017503</v>
      </c>
      <c r="AE740">
        <v>92.207556232147141</v>
      </c>
      <c r="AF740">
        <v>96.082653555021878</v>
      </c>
      <c r="AG740">
        <v>98.080000193280696</v>
      </c>
      <c r="AH740">
        <v>99.070941401686568</v>
      </c>
      <c r="AI740">
        <v>99.553265797268779</v>
      </c>
      <c r="AJ740">
        <v>99.785844174258386</v>
      </c>
      <c r="AK740">
        <v>99.897488424363218</v>
      </c>
      <c r="AL740">
        <v>99.950964551105784</v>
      </c>
      <c r="AM740">
        <v>99.976552258433117</v>
      </c>
      <c r="AN740">
        <v>99.988789580691346</v>
      </c>
    </row>
    <row r="741" spans="17:40">
      <c r="Q741">
        <v>0.16322555212893802</v>
      </c>
      <c r="R741">
        <v>5.7589057741906728</v>
      </c>
      <c r="S741">
        <v>38.92698648200976</v>
      </c>
      <c r="T741">
        <v>16.322555212893803</v>
      </c>
      <c r="U741">
        <v>16.611595043439621</v>
      </c>
      <c r="V741">
        <v>17.210797047983593</v>
      </c>
      <c r="W741">
        <v>18.438805735359143</v>
      </c>
      <c r="X741">
        <v>20.89730064642799</v>
      </c>
      <c r="Y741">
        <v>25.596556032947692</v>
      </c>
      <c r="Z741">
        <v>33.832826488532383</v>
      </c>
      <c r="AA741">
        <v>46.290546506320325</v>
      </c>
      <c r="AB741">
        <v>61.484776032677914</v>
      </c>
      <c r="AC741">
        <v>75.818550180118763</v>
      </c>
      <c r="AD741">
        <v>86.413323051622612</v>
      </c>
      <c r="AE741">
        <v>92.916358807001885</v>
      </c>
      <c r="AF741">
        <v>96.463289393996106</v>
      </c>
      <c r="AG741">
        <v>98.274077630177075</v>
      </c>
      <c r="AH741">
        <v>99.167347020358164</v>
      </c>
      <c r="AI741">
        <v>99.600541605177483</v>
      </c>
      <c r="AJ741">
        <v>99.808881394009276</v>
      </c>
      <c r="AK741">
        <v>99.908679161893815</v>
      </c>
      <c r="AL741">
        <v>99.956391950126417</v>
      </c>
      <c r="AM741">
        <v>99.979182223173083</v>
      </c>
      <c r="AN741">
        <v>99.990063341094327</v>
      </c>
    </row>
    <row r="742" spans="17:40">
      <c r="Q742">
        <v>0.18231420862540237</v>
      </c>
      <c r="R742">
        <v>6.4158472433695248</v>
      </c>
      <c r="S742">
        <v>40.146787437971732</v>
      </c>
      <c r="T742">
        <v>18.231420862540237</v>
      </c>
      <c r="U742">
        <v>18.394966124585476</v>
      </c>
      <c r="V742">
        <v>18.756262685430698</v>
      </c>
      <c r="W742">
        <v>19.548225741817603</v>
      </c>
      <c r="X742">
        <v>21.25493980704135</v>
      </c>
      <c r="Y742">
        <v>24.801885281774293</v>
      </c>
      <c r="Z742">
        <v>31.647436419788576</v>
      </c>
      <c r="AA742">
        <v>43.153518643842901</v>
      </c>
      <c r="AB742">
        <v>58.6354046242012</v>
      </c>
      <c r="AC742">
        <v>74.236331415636343</v>
      </c>
      <c r="AD742">
        <v>85.987185152593383</v>
      </c>
      <c r="AE742">
        <v>93.042668992267679</v>
      </c>
      <c r="AF742">
        <v>96.717464863748177</v>
      </c>
      <c r="AG742">
        <v>98.490366229433647</v>
      </c>
      <c r="AH742">
        <v>99.314075475111167</v>
      </c>
      <c r="AI742">
        <v>99.690072680468461</v>
      </c>
      <c r="AJ742">
        <v>99.860317287692183</v>
      </c>
      <c r="AK742">
        <v>99.93711776279271</v>
      </c>
      <c r="AL742">
        <v>99.971706343524943</v>
      </c>
      <c r="AM742">
        <v>99.987272320870773</v>
      </c>
      <c r="AN742">
        <v>99.99427515231136</v>
      </c>
    </row>
    <row r="743" spans="17:40">
      <c r="Q743">
        <v>0.21119069002676533</v>
      </c>
      <c r="R743">
        <v>7.1662043718651125</v>
      </c>
      <c r="S743">
        <v>40.227805619358314</v>
      </c>
      <c r="T743">
        <v>21.119069002676532</v>
      </c>
      <c r="U743">
        <v>21.206565665829771</v>
      </c>
      <c r="V743">
        <v>21.418970559169008</v>
      </c>
      <c r="W743">
        <v>21.931803571964426</v>
      </c>
      <c r="X743">
        <v>23.153905423994747</v>
      </c>
      <c r="Y743">
        <v>25.977637823270388</v>
      </c>
      <c r="Z743">
        <v>32.061058544128464</v>
      </c>
      <c r="AA743">
        <v>43.396871887301472</v>
      </c>
      <c r="AB743">
        <v>59.758738230054</v>
      </c>
      <c r="AC743">
        <v>76.389787376909553</v>
      </c>
      <c r="AD743">
        <v>88.236691652574279</v>
      </c>
      <c r="AE743">
        <v>94.707732288202237</v>
      </c>
      <c r="AF743">
        <v>97.738845699614245</v>
      </c>
      <c r="AG743">
        <v>99.056155814579782</v>
      </c>
      <c r="AH743">
        <v>99.609927371077589</v>
      </c>
      <c r="AI743">
        <v>99.83945924066839</v>
      </c>
      <c r="AJ743">
        <v>99.934040242326432</v>
      </c>
      <c r="AK743">
        <v>99.97291893587041</v>
      </c>
      <c r="AL743">
        <v>99.988884570715598</v>
      </c>
      <c r="AM743">
        <v>99.995438213482331</v>
      </c>
      <c r="AN743">
        <v>99.99812792857459</v>
      </c>
    </row>
    <row r="744" spans="17:40">
      <c r="Q744">
        <v>0.1708246947384984</v>
      </c>
      <c r="R744">
        <v>7.2032108819713114</v>
      </c>
      <c r="S744">
        <v>39.224576568180645</v>
      </c>
      <c r="T744">
        <v>17.082469473849841</v>
      </c>
      <c r="U744">
        <v>17.175289513810771</v>
      </c>
      <c r="V744">
        <v>17.406873765875055</v>
      </c>
      <c r="W744">
        <v>17.981296637036433</v>
      </c>
      <c r="X744">
        <v>19.385629352456188</v>
      </c>
      <c r="Y744">
        <v>22.700770369454908</v>
      </c>
      <c r="Z744">
        <v>29.919434924607014</v>
      </c>
      <c r="AA744">
        <v>43.204541237721983</v>
      </c>
      <c r="AB744">
        <v>61.490137718417756</v>
      </c>
      <c r="AC744">
        <v>78.681754156188276</v>
      </c>
      <c r="AD744">
        <v>89.935617148490692</v>
      </c>
      <c r="AE744">
        <v>95.666142918126923</v>
      </c>
      <c r="AF744">
        <v>98.213718187094486</v>
      </c>
      <c r="AG744">
        <v>99.277507387054555</v>
      </c>
      <c r="AH744">
        <v>99.710037825469399</v>
      </c>
      <c r="AI744">
        <v>99.883992973607477</v>
      </c>
      <c r="AJ744">
        <v>99.953646826083371</v>
      </c>
      <c r="AK744">
        <v>99.981487907126947</v>
      </c>
      <c r="AL744">
        <v>99.99260830558589</v>
      </c>
      <c r="AM744">
        <v>99.997048807632254</v>
      </c>
      <c r="AN744">
        <v>99.998821751022732</v>
      </c>
    </row>
    <row r="745" spans="17:40">
      <c r="Q745">
        <v>0.19003730478349712</v>
      </c>
      <c r="R745">
        <v>6.1420864386255039</v>
      </c>
      <c r="S745">
        <v>39.331608640257798</v>
      </c>
      <c r="T745">
        <v>19.003730478349713</v>
      </c>
      <c r="U745">
        <v>19.209741689488389</v>
      </c>
      <c r="V745">
        <v>19.655891234536966</v>
      </c>
      <c r="W745">
        <v>20.613022065477985</v>
      </c>
      <c r="X745">
        <v>22.625430334859679</v>
      </c>
      <c r="Y745">
        <v>26.68305402947081</v>
      </c>
      <c r="Z745">
        <v>34.21490325194295</v>
      </c>
      <c r="AA745">
        <v>46.266463009258985</v>
      </c>
      <c r="AB745">
        <v>61.617799442407581</v>
      </c>
      <c r="AC745">
        <v>76.361808434306042</v>
      </c>
      <c r="AD745">
        <v>87.143799017911988</v>
      </c>
      <c r="AE745">
        <v>93.558469458133402</v>
      </c>
      <c r="AF745">
        <v>96.916950021411054</v>
      </c>
      <c r="AG745">
        <v>98.558172845222174</v>
      </c>
      <c r="AH745">
        <v>99.333172131944451</v>
      </c>
      <c r="AI745">
        <v>99.693203019673064</v>
      </c>
      <c r="AJ745">
        <v>99.859187556854806</v>
      </c>
      <c r="AK745">
        <v>99.935442164464732</v>
      </c>
      <c r="AL745">
        <v>99.970417449032922</v>
      </c>
      <c r="AM745">
        <v>99.986447455810378</v>
      </c>
      <c r="AN745">
        <v>99.99379188785224</v>
      </c>
    </row>
    <row r="746" spans="17:40">
      <c r="Q746">
        <v>0.20014821050530501</v>
      </c>
      <c r="R746">
        <v>6.6563347371452064</v>
      </c>
      <c r="S746">
        <v>39.730606245007536</v>
      </c>
      <c r="T746">
        <v>20.0148210505305</v>
      </c>
      <c r="U746">
        <v>20.149602944929242</v>
      </c>
      <c r="V746">
        <v>20.459353773237478</v>
      </c>
      <c r="W746">
        <v>21.166077800430443</v>
      </c>
      <c r="X746">
        <v>22.752241311473519</v>
      </c>
      <c r="Y746">
        <v>26.18452793583117</v>
      </c>
      <c r="Z746">
        <v>33.058308566088897</v>
      </c>
      <c r="AA746">
        <v>44.913190029278006</v>
      </c>
      <c r="AB746">
        <v>60.910892480391851</v>
      </c>
      <c r="AC746">
        <v>76.609277013481019</v>
      </c>
      <c r="AD746">
        <v>87.868588963267385</v>
      </c>
      <c r="AE746">
        <v>94.257107915521928</v>
      </c>
      <c r="AF746">
        <v>97.409609895533649</v>
      </c>
      <c r="AG746">
        <v>98.858156720529507</v>
      </c>
      <c r="AH746">
        <v>99.501882234910681</v>
      </c>
      <c r="AI746">
        <v>99.783695407465075</v>
      </c>
      <c r="AJ746">
        <v>99.906258839036056</v>
      </c>
      <c r="AK746">
        <v>99.959410148044611</v>
      </c>
      <c r="AL746">
        <v>99.982431243518647</v>
      </c>
      <c r="AM746">
        <v>99.992396846715835</v>
      </c>
      <c r="AN746">
        <v>99.996709849152566</v>
      </c>
    </row>
    <row r="747" spans="17:40">
      <c r="Q747">
        <v>0.20659698747564234</v>
      </c>
      <c r="R747">
        <v>6.8997813443620526</v>
      </c>
      <c r="S747">
        <v>39.537949194092946</v>
      </c>
      <c r="T747">
        <v>20.659698747564235</v>
      </c>
      <c r="U747">
        <v>20.771061234942856</v>
      </c>
      <c r="V747">
        <v>21.036287814319596</v>
      </c>
      <c r="W747">
        <v>21.663825733230563</v>
      </c>
      <c r="X747">
        <v>23.125792424894243</v>
      </c>
      <c r="Y747">
        <v>26.412228441367141</v>
      </c>
      <c r="Z747">
        <v>33.241801392472617</v>
      </c>
      <c r="AA747">
        <v>45.373821608074735</v>
      </c>
      <c r="AB747">
        <v>61.929885901697887</v>
      </c>
      <c r="AC747">
        <v>77.933843442926616</v>
      </c>
      <c r="AD747">
        <v>88.999790375527382</v>
      </c>
      <c r="AE747">
        <v>95.000062038439481</v>
      </c>
      <c r="AF747">
        <v>97.831123181242006</v>
      </c>
      <c r="AG747">
        <v>99.079020688923521</v>
      </c>
      <c r="AH747">
        <v>99.612521999230808</v>
      </c>
      <c r="AI747">
        <v>99.837618028885203</v>
      </c>
      <c r="AJ747">
        <v>99.932062337756463</v>
      </c>
      <c r="AK747">
        <v>99.971595804004707</v>
      </c>
      <c r="AL747">
        <v>99.988127873481787</v>
      </c>
      <c r="AM747">
        <v>99.995038398283342</v>
      </c>
      <c r="AN747">
        <v>99.997926551354553</v>
      </c>
    </row>
    <row r="748" spans="17:40">
      <c r="Q748">
        <v>0.1760142738225626</v>
      </c>
      <c r="R748">
        <v>6.1588174476414927</v>
      </c>
      <c r="S748">
        <v>38.906620962170159</v>
      </c>
      <c r="T748">
        <v>17.601427382256261</v>
      </c>
      <c r="U748">
        <v>17.811601852403459</v>
      </c>
      <c r="V748">
        <v>18.271616485434528</v>
      </c>
      <c r="W748">
        <v>19.268722691499445</v>
      </c>
      <c r="X748">
        <v>21.385188953663175</v>
      </c>
      <c r="Y748">
        <v>25.684392649412608</v>
      </c>
      <c r="Z748">
        <v>33.686823731328566</v>
      </c>
      <c r="AA748">
        <v>46.418728732807345</v>
      </c>
      <c r="AB748">
        <v>62.364092117798698</v>
      </c>
      <c r="AC748">
        <v>77.282457124427168</v>
      </c>
      <c r="AD748">
        <v>87.882014438082408</v>
      </c>
      <c r="AE748">
        <v>94.029346716059635</v>
      </c>
      <c r="AF748">
        <v>97.182889080254284</v>
      </c>
      <c r="AG748">
        <v>98.699099315871607</v>
      </c>
      <c r="AH748">
        <v>99.405347386139226</v>
      </c>
      <c r="AI748">
        <v>99.729455636800139</v>
      </c>
      <c r="AJ748">
        <v>99.877177249183845</v>
      </c>
      <c r="AK748">
        <v>99.944295055970656</v>
      </c>
      <c r="AL748">
        <v>99.974746852425682</v>
      </c>
      <c r="AM748">
        <v>99.988554106859354</v>
      </c>
      <c r="AN748">
        <v>99.994812666833994</v>
      </c>
    </row>
    <row r="749" spans="17:40">
      <c r="Q749">
        <v>0.19356200677387958</v>
      </c>
      <c r="R749">
        <v>7.4692669526433209</v>
      </c>
      <c r="S749">
        <v>39.507473796698122</v>
      </c>
      <c r="T749">
        <v>19.356200677387957</v>
      </c>
      <c r="U749">
        <v>19.428553647807231</v>
      </c>
      <c r="V749">
        <v>19.614164177042749</v>
      </c>
      <c r="W749">
        <v>20.087938452149974</v>
      </c>
      <c r="X749">
        <v>21.281937640044983</v>
      </c>
      <c r="Y749">
        <v>24.196792736387746</v>
      </c>
      <c r="Z749">
        <v>30.792112541908047</v>
      </c>
      <c r="AA749">
        <v>43.453747731148582</v>
      </c>
      <c r="AB749">
        <v>61.555088972844359</v>
      </c>
      <c r="AC749">
        <v>78.92093539950082</v>
      </c>
      <c r="AD749">
        <v>90.252477711208883</v>
      </c>
      <c r="AE749">
        <v>95.910395823411676</v>
      </c>
      <c r="AF749">
        <v>98.36010867606565</v>
      </c>
      <c r="AG749">
        <v>99.354779838081768</v>
      </c>
      <c r="AH749">
        <v>99.74805902252703</v>
      </c>
      <c r="AI749">
        <v>99.901917612978906</v>
      </c>
      <c r="AJ749">
        <v>99.961860391082297</v>
      </c>
      <c r="AK749">
        <v>99.985176045412288</v>
      </c>
      <c r="AL749">
        <v>99.994239301167525</v>
      </c>
      <c r="AM749">
        <v>99.997761503408242</v>
      </c>
      <c r="AN749">
        <v>99.999130186563264</v>
      </c>
    </row>
    <row r="750" spans="17:40">
      <c r="Q750">
        <v>0.14548193091441081</v>
      </c>
      <c r="R750">
        <v>5.2170659162531443</v>
      </c>
      <c r="S750">
        <v>38.749695423576419</v>
      </c>
      <c r="T750">
        <v>14.54819309144108</v>
      </c>
      <c r="U750">
        <v>14.993384892537184</v>
      </c>
      <c r="V750">
        <v>15.852836863264578</v>
      </c>
      <c r="W750">
        <v>17.488299591930616</v>
      </c>
      <c r="X750">
        <v>20.516834290383702</v>
      </c>
      <c r="Y750">
        <v>25.852283877375694</v>
      </c>
      <c r="Z750">
        <v>34.475263737054632</v>
      </c>
      <c r="AA750">
        <v>46.640660186225311</v>
      </c>
      <c r="AB750">
        <v>60.879668333240247</v>
      </c>
      <c r="AC750">
        <v>74.316151571883424</v>
      </c>
      <c r="AD750">
        <v>84.651217396683705</v>
      </c>
      <c r="AE750">
        <v>91.419878865162644</v>
      </c>
      <c r="AF750">
        <v>95.398263805965968</v>
      </c>
      <c r="AG750">
        <v>97.589467099360249</v>
      </c>
      <c r="AH750">
        <v>98.753284073505739</v>
      </c>
      <c r="AI750">
        <v>99.359514085278747</v>
      </c>
      <c r="AJ750">
        <v>99.672099322981296</v>
      </c>
      <c r="AK750">
        <v>99.832429009402944</v>
      </c>
      <c r="AL750">
        <v>99.914442562180909</v>
      </c>
      <c r="AM750">
        <v>99.956337010789539</v>
      </c>
      <c r="AN750">
        <v>99.977722555194632</v>
      </c>
    </row>
    <row r="751" spans="17:40">
      <c r="Q751">
        <v>0.13734609424425098</v>
      </c>
      <c r="R751">
        <v>5.7778899788415456</v>
      </c>
      <c r="S751">
        <v>39.04648979803661</v>
      </c>
      <c r="T751">
        <v>13.734609424425098</v>
      </c>
      <c r="U751">
        <v>14.027079825492672</v>
      </c>
      <c r="V751">
        <v>14.633613694424968</v>
      </c>
      <c r="W751">
        <v>15.877352381137399</v>
      </c>
      <c r="X751">
        <v>18.369743743955304</v>
      </c>
      <c r="Y751">
        <v>23.141911640511328</v>
      </c>
      <c r="Z751">
        <v>31.530425316645704</v>
      </c>
      <c r="AA751">
        <v>44.276027033926994</v>
      </c>
      <c r="AB751">
        <v>59.913943248016224</v>
      </c>
      <c r="AC751">
        <v>74.758662847621068</v>
      </c>
      <c r="AD751">
        <v>85.788104091170808</v>
      </c>
      <c r="AE751">
        <v>92.581444159243787</v>
      </c>
      <c r="AF751">
        <v>96.293942731912068</v>
      </c>
      <c r="AG751">
        <v>98.191059450235869</v>
      </c>
      <c r="AH751">
        <v>99.127281576992374</v>
      </c>
      <c r="AI751">
        <v>99.581353627802798</v>
      </c>
      <c r="AJ751">
        <v>99.79972608147915</v>
      </c>
      <c r="AK751">
        <v>99.904318629246333</v>
      </c>
      <c r="AL751">
        <v>99.954316886895228</v>
      </c>
      <c r="AM751">
        <v>99.978195167943525</v>
      </c>
      <c r="AN751">
        <v>99.98959392066547</v>
      </c>
    </row>
    <row r="752" spans="17:40">
      <c r="Q752">
        <v>0.16961056927865156</v>
      </c>
      <c r="R752">
        <v>5.9427868983092607</v>
      </c>
      <c r="S752">
        <v>38.750948025175511</v>
      </c>
      <c r="T752">
        <v>16.961056927865155</v>
      </c>
      <c r="U752">
        <v>17.21222289171001</v>
      </c>
      <c r="V752">
        <v>17.747822326384131</v>
      </c>
      <c r="W752">
        <v>18.877690884994617</v>
      </c>
      <c r="X752">
        <v>21.207806345497595</v>
      </c>
      <c r="Y752">
        <v>25.796362624972787</v>
      </c>
      <c r="Z752">
        <v>34.0631166827174</v>
      </c>
      <c r="AA752">
        <v>46.818277853144195</v>
      </c>
      <c r="AB752">
        <v>62.454432053801781</v>
      </c>
      <c r="AC752">
        <v>77.007765075700235</v>
      </c>
      <c r="AD752">
        <v>87.466640854445387</v>
      </c>
      <c r="AE752">
        <v>93.667794906847362</v>
      </c>
      <c r="AF752">
        <v>96.933808697928242</v>
      </c>
      <c r="AG752">
        <v>98.54709947903288</v>
      </c>
      <c r="AH752">
        <v>99.318760828385422</v>
      </c>
      <c r="AI752">
        <v>99.682171406925264</v>
      </c>
      <c r="AJ752">
        <v>99.852066023074698</v>
      </c>
      <c r="AK752">
        <v>99.931219136830137</v>
      </c>
      <c r="AL752">
        <v>99.968037108650577</v>
      </c>
      <c r="AM752">
        <v>99.985150165331405</v>
      </c>
      <c r="AN752">
        <v>99.993101584175719</v>
      </c>
    </row>
    <row r="753" spans="17:40">
      <c r="Q753">
        <v>0.18677955756158118</v>
      </c>
      <c r="R753">
        <v>6.9542329580315636</v>
      </c>
      <c r="S753">
        <v>39.58386252482574</v>
      </c>
      <c r="T753">
        <v>18.67795575615812</v>
      </c>
      <c r="U753">
        <v>18.787143976225437</v>
      </c>
      <c r="V753">
        <v>19.048771178556478</v>
      </c>
      <c r="W753">
        <v>19.671671843042919</v>
      </c>
      <c r="X753">
        <v>21.132454572130243</v>
      </c>
      <c r="Y753">
        <v>24.439963380130614</v>
      </c>
      <c r="Z753">
        <v>31.368161089952839</v>
      </c>
      <c r="AA753">
        <v>43.777068675559775</v>
      </c>
      <c r="AB753">
        <v>60.826017088476</v>
      </c>
      <c r="AC753">
        <v>77.355049688652613</v>
      </c>
      <c r="AD753">
        <v>88.765403850159501</v>
      </c>
      <c r="AE753">
        <v>94.923100378526655</v>
      </c>
      <c r="AF753">
        <v>97.811047124688798</v>
      </c>
      <c r="AG753">
        <v>99.07609858024702</v>
      </c>
      <c r="AH753">
        <v>99.613610990506473</v>
      </c>
      <c r="AI753">
        <v>99.83903199382749</v>
      </c>
      <c r="AJ753">
        <v>99.93305009998754</v>
      </c>
      <c r="AK753">
        <v>99.972172971349266</v>
      </c>
      <c r="AL753">
        <v>99.988437235539948</v>
      </c>
      <c r="AM753">
        <v>99.99519596912188</v>
      </c>
      <c r="AN753">
        <v>99.998004145760106</v>
      </c>
    </row>
    <row r="754" spans="17:40">
      <c r="Q754">
        <v>0.16564794076388767</v>
      </c>
      <c r="R754">
        <v>5.6335103992749422</v>
      </c>
      <c r="S754">
        <v>39.382207462366246</v>
      </c>
      <c r="T754">
        <v>16.564794076388768</v>
      </c>
      <c r="U754">
        <v>16.876435966691727</v>
      </c>
      <c r="V754">
        <v>17.506448674566343</v>
      </c>
      <c r="W754">
        <v>18.765343143882987</v>
      </c>
      <c r="X754">
        <v>21.223386033931956</v>
      </c>
      <c r="Y754">
        <v>25.813224714237791</v>
      </c>
      <c r="Z754">
        <v>33.710344011112213</v>
      </c>
      <c r="AA754">
        <v>45.559493611471233</v>
      </c>
      <c r="AB754">
        <v>60.130880353298366</v>
      </c>
      <c r="AC754">
        <v>74.232601538888801</v>
      </c>
      <c r="AD754">
        <v>85.046772628459735</v>
      </c>
      <c r="AE754">
        <v>91.952474676057861</v>
      </c>
      <c r="AF754">
        <v>95.860899173238749</v>
      </c>
      <c r="AG754">
        <v>97.9232115687999</v>
      </c>
      <c r="AH754">
        <v>98.971254671305331</v>
      </c>
      <c r="AI754">
        <v>99.493686256644096</v>
      </c>
      <c r="AJ754">
        <v>99.751606257653663</v>
      </c>
      <c r="AK754">
        <v>99.878331950333305</v>
      </c>
      <c r="AL754">
        <v>99.940450755985694</v>
      </c>
      <c r="AM754">
        <v>99.970865252475221</v>
      </c>
      <c r="AN754">
        <v>99.985748333585988</v>
      </c>
    </row>
    <row r="755" spans="17:40">
      <c r="Q755">
        <v>0.16312742777435119</v>
      </c>
      <c r="R755">
        <v>6.0548557977286057</v>
      </c>
      <c r="S755">
        <v>39.265464523304544</v>
      </c>
      <c r="T755">
        <v>16.312742777435119</v>
      </c>
      <c r="U755">
        <v>16.54082698077217</v>
      </c>
      <c r="V755">
        <v>17.029711427008458</v>
      </c>
      <c r="W755">
        <v>18.067328255923176</v>
      </c>
      <c r="X755">
        <v>20.224243519852628</v>
      </c>
      <c r="Y755">
        <v>24.520149282083796</v>
      </c>
      <c r="Z755">
        <v>32.391233733299259</v>
      </c>
      <c r="AA755">
        <v>44.82946158577429</v>
      </c>
      <c r="AB755">
        <v>60.528857480614015</v>
      </c>
      <c r="AC755">
        <v>75.562843361133631</v>
      </c>
      <c r="AD755">
        <v>86.598464021382597</v>
      </c>
      <c r="AE755">
        <v>93.21895704961473</v>
      </c>
      <c r="AF755">
        <v>96.721013455949716</v>
      </c>
      <c r="AG755">
        <v>98.450779981263508</v>
      </c>
      <c r="AH755">
        <v>99.276234791766726</v>
      </c>
      <c r="AI755">
        <v>99.663667708153568</v>
      </c>
      <c r="AJ755">
        <v>99.844095842083348</v>
      </c>
      <c r="AK755">
        <v>99.927815495064522</v>
      </c>
      <c r="AL755">
        <v>99.966596102630945</v>
      </c>
      <c r="AM755">
        <v>99.98454594858336</v>
      </c>
      <c r="AN755">
        <v>99.992851126528919</v>
      </c>
    </row>
    <row r="756" spans="17:40">
      <c r="Q756">
        <v>0.18202931629541438</v>
      </c>
      <c r="R756">
        <v>6.4979122386137016</v>
      </c>
      <c r="S756">
        <v>39.998649832674843</v>
      </c>
      <c r="T756">
        <v>18.202931629541439</v>
      </c>
      <c r="U756">
        <v>18.357285962382722</v>
      </c>
      <c r="V756">
        <v>18.70292187378249</v>
      </c>
      <c r="W756">
        <v>19.471019569236805</v>
      </c>
      <c r="X756">
        <v>21.149471732688209</v>
      </c>
      <c r="Y756">
        <v>24.686141434813191</v>
      </c>
      <c r="Z756">
        <v>31.598385772064308</v>
      </c>
      <c r="AA756">
        <v>43.318869190849128</v>
      </c>
      <c r="AB756">
        <v>59.105957906026831</v>
      </c>
      <c r="AC756">
        <v>74.873374586029158</v>
      </c>
      <c r="AD756">
        <v>86.55386112615939</v>
      </c>
      <c r="AE756">
        <v>93.432400788717402</v>
      </c>
      <c r="AF756">
        <v>96.948927861782295</v>
      </c>
      <c r="AG756">
        <v>98.617134945698396</v>
      </c>
      <c r="AH756">
        <v>99.380397126667035</v>
      </c>
      <c r="AI756">
        <v>99.723826973856916</v>
      </c>
      <c r="AJ756">
        <v>99.877190080300196</v>
      </c>
      <c r="AK756">
        <v>99.945445214612533</v>
      </c>
      <c r="AL756">
        <v>99.975776834675557</v>
      </c>
      <c r="AM756">
        <v>99.98924675645263</v>
      </c>
      <c r="AN756">
        <v>99.995226814067834</v>
      </c>
    </row>
    <row r="757" spans="17:40">
      <c r="Q757">
        <v>0.18442079314960352</v>
      </c>
      <c r="R757">
        <v>6.6462620306088276</v>
      </c>
      <c r="S757">
        <v>39.467292148874108</v>
      </c>
      <c r="T757">
        <v>18.442079314960353</v>
      </c>
      <c r="U757">
        <v>18.581957998521691</v>
      </c>
      <c r="V757">
        <v>18.904773948923623</v>
      </c>
      <c r="W757">
        <v>19.644252500015817</v>
      </c>
      <c r="X757">
        <v>21.309680667298757</v>
      </c>
      <c r="Y757">
        <v>24.921284449995657</v>
      </c>
      <c r="Z757">
        <v>32.149124788082418</v>
      </c>
      <c r="AA757">
        <v>44.541023891943276</v>
      </c>
      <c r="AB757">
        <v>61.051175854948191</v>
      </c>
      <c r="AC757">
        <v>76.966456118446573</v>
      </c>
      <c r="AD757">
        <v>88.178262066115607</v>
      </c>
      <c r="AE757">
        <v>94.449282661046041</v>
      </c>
      <c r="AF757">
        <v>97.512236008043288</v>
      </c>
      <c r="AG757">
        <v>98.909235953496946</v>
      </c>
      <c r="AH757">
        <v>99.526444790287087</v>
      </c>
      <c r="AI757">
        <v>99.79529331332013</v>
      </c>
      <c r="AJ757">
        <v>99.911676195593202</v>
      </c>
      <c r="AK757">
        <v>99.961922284833804</v>
      </c>
      <c r="AL757">
        <v>99.983589876713808</v>
      </c>
      <c r="AM757">
        <v>99.992928896217265</v>
      </c>
      <c r="AN757">
        <v>99.996953267609868</v>
      </c>
    </row>
    <row r="758" spans="17:40">
      <c r="Q758">
        <v>0.18129561341234429</v>
      </c>
      <c r="R758">
        <v>6.7808795219468596</v>
      </c>
      <c r="S758">
        <v>39.357469057618552</v>
      </c>
      <c r="T758">
        <v>18.129561341234428</v>
      </c>
      <c r="U758">
        <v>18.256526400137414</v>
      </c>
      <c r="V758">
        <v>18.555436880270211</v>
      </c>
      <c r="W758">
        <v>19.25419994109966</v>
      </c>
      <c r="X758">
        <v>20.861067095336473</v>
      </c>
      <c r="Y758">
        <v>24.420540529909424</v>
      </c>
      <c r="Z758">
        <v>31.691508077802894</v>
      </c>
      <c r="AA758">
        <v>44.359348269386842</v>
      </c>
      <c r="AB758">
        <v>61.330691792519417</v>
      </c>
      <c r="AC758">
        <v>77.541977752551077</v>
      </c>
      <c r="AD758">
        <v>88.726685362271795</v>
      </c>
      <c r="AE758">
        <v>94.825487287709961</v>
      </c>
      <c r="AF758">
        <v>97.730784551006806</v>
      </c>
      <c r="AG758">
        <v>99.025564745782631</v>
      </c>
      <c r="AH758">
        <v>99.585406204953216</v>
      </c>
      <c r="AI758">
        <v>99.824300210715577</v>
      </c>
      <c r="AJ758">
        <v>99.925666048846779</v>
      </c>
      <c r="AK758">
        <v>99.968573734623021</v>
      </c>
      <c r="AL758">
        <v>99.986717892346803</v>
      </c>
      <c r="AM758">
        <v>99.994387120818629</v>
      </c>
      <c r="AN758">
        <v>99.997628184378812</v>
      </c>
    </row>
    <row r="759" spans="17:40">
      <c r="Q759">
        <v>0.19254304658651045</v>
      </c>
      <c r="R759">
        <v>6.5427751309338715</v>
      </c>
      <c r="S759">
        <v>39.237686908731966</v>
      </c>
      <c r="T759">
        <v>19.254304658651044</v>
      </c>
      <c r="U759">
        <v>19.405667049778852</v>
      </c>
      <c r="V759">
        <v>19.751941237808097</v>
      </c>
      <c r="W759">
        <v>20.537833475856054</v>
      </c>
      <c r="X759">
        <v>22.289672460177773</v>
      </c>
      <c r="Y759">
        <v>26.042865019237215</v>
      </c>
      <c r="Z759">
        <v>33.442435512903067</v>
      </c>
      <c r="AA759">
        <v>45.901807942687654</v>
      </c>
      <c r="AB759">
        <v>62.193133252574547</v>
      </c>
      <c r="AC759">
        <v>77.671396095390236</v>
      </c>
      <c r="AD759">
        <v>88.504672995385775</v>
      </c>
      <c r="AE759">
        <v>94.569543923571288</v>
      </c>
      <c r="AF759">
        <v>97.547741371440196</v>
      </c>
      <c r="AG759">
        <v>98.916090872855989</v>
      </c>
      <c r="AH759">
        <v>99.525527650196125</v>
      </c>
      <c r="AI759">
        <v>99.793191884999274</v>
      </c>
      <c r="AJ759">
        <v>99.910027612167212</v>
      </c>
      <c r="AK759">
        <v>99.960889294594978</v>
      </c>
      <c r="AL759">
        <v>99.983004752853759</v>
      </c>
      <c r="AM759">
        <v>99.992615992501072</v>
      </c>
      <c r="AN759">
        <v>99.996792050107246</v>
      </c>
    </row>
    <row r="760" spans="17:40">
      <c r="Q760">
        <v>0.18579581825298919</v>
      </c>
      <c r="R760">
        <v>6.4932530604708525</v>
      </c>
      <c r="S760">
        <v>39.723703551736371</v>
      </c>
      <c r="T760">
        <v>18.57958182529892</v>
      </c>
      <c r="U760">
        <v>18.735341150280895</v>
      </c>
      <c r="V760">
        <v>19.08584678344754</v>
      </c>
      <c r="W760">
        <v>19.868458889673054</v>
      </c>
      <c r="X760">
        <v>21.585838691257937</v>
      </c>
      <c r="Y760">
        <v>25.215166268884538</v>
      </c>
      <c r="Z760">
        <v>32.309463851789722</v>
      </c>
      <c r="AA760">
        <v>44.278710317368457</v>
      </c>
      <c r="AB760">
        <v>60.210304945802562</v>
      </c>
      <c r="AC760">
        <v>75.847305612497991</v>
      </c>
      <c r="AD760">
        <v>87.220001521858563</v>
      </c>
      <c r="AE760">
        <v>93.814798822032344</v>
      </c>
      <c r="AF760">
        <v>97.147675918156125</v>
      </c>
      <c r="AG760">
        <v>98.715259432475463</v>
      </c>
      <c r="AH760">
        <v>99.427595284135904</v>
      </c>
      <c r="AI760">
        <v>99.746219049442274</v>
      </c>
      <c r="AJ760">
        <v>99.887729771909974</v>
      </c>
      <c r="AK760">
        <v>99.950380906166998</v>
      </c>
      <c r="AL760">
        <v>99.978079692947134</v>
      </c>
      <c r="AM760">
        <v>99.990318067615007</v>
      </c>
      <c r="AN760">
        <v>99.995723966901082</v>
      </c>
    </row>
    <row r="761" spans="17:40">
      <c r="Q761">
        <v>0.19902288061850359</v>
      </c>
      <c r="R761">
        <v>6.8662453807795671</v>
      </c>
      <c r="S761">
        <v>39.821215183900499</v>
      </c>
      <c r="T761">
        <v>19.90228806185036</v>
      </c>
      <c r="U761">
        <v>20.016479488737993</v>
      </c>
      <c r="V761">
        <v>20.285614481299902</v>
      </c>
      <c r="W761">
        <v>20.915815884846214</v>
      </c>
      <c r="X761">
        <v>22.369253847632127</v>
      </c>
      <c r="Y761">
        <v>25.607115833467898</v>
      </c>
      <c r="Z761">
        <v>32.294672729097442</v>
      </c>
      <c r="AA761">
        <v>44.178530248514548</v>
      </c>
      <c r="AB761">
        <v>60.569028278973526</v>
      </c>
      <c r="AC761">
        <v>76.741857170641751</v>
      </c>
      <c r="AD761">
        <v>88.201825305364466</v>
      </c>
      <c r="AE761">
        <v>94.555239936063359</v>
      </c>
      <c r="AF761">
        <v>97.607014716581872</v>
      </c>
      <c r="AG761">
        <v>98.971809556846196</v>
      </c>
      <c r="AH761">
        <v>99.562595796963862</v>
      </c>
      <c r="AI761">
        <v>99.81471775929181</v>
      </c>
      <c r="AJ761">
        <v>99.92165813531409</v>
      </c>
      <c r="AK761">
        <v>99.966900681578466</v>
      </c>
      <c r="AL761">
        <v>99.986020148300298</v>
      </c>
      <c r="AM761">
        <v>99.994096273393623</v>
      </c>
      <c r="AN761">
        <v>99.997506986462511</v>
      </c>
    </row>
    <row r="762" spans="17:40">
      <c r="Q762">
        <v>0.20033607401293041</v>
      </c>
      <c r="R762">
        <v>6.4754604708871533</v>
      </c>
      <c r="S762">
        <v>39.790712950436259</v>
      </c>
      <c r="T762">
        <v>20.03360740129304</v>
      </c>
      <c r="U762">
        <v>20.188326641986976</v>
      </c>
      <c r="V762">
        <v>20.535217269972687</v>
      </c>
      <c r="W762">
        <v>21.306908919241412</v>
      </c>
      <c r="X762">
        <v>22.994137545756324</v>
      </c>
      <c r="Y762">
        <v>26.547386439156561</v>
      </c>
      <c r="Z762">
        <v>33.473325999624834</v>
      </c>
      <c r="AA762">
        <v>45.143572086547998</v>
      </c>
      <c r="AB762">
        <v>60.698663499645413</v>
      </c>
      <c r="AC762">
        <v>76.032456871392554</v>
      </c>
      <c r="AD762">
        <v>87.25323963210478</v>
      </c>
      <c r="AE762">
        <v>93.801069962582105</v>
      </c>
      <c r="AF762">
        <v>97.128778706103489</v>
      </c>
      <c r="AG762">
        <v>98.701499681761419</v>
      </c>
      <c r="AH762">
        <v>99.4192366089177</v>
      </c>
      <c r="AI762">
        <v>99.741550813586315</v>
      </c>
      <c r="AJ762">
        <v>99.885244071301727</v>
      </c>
      <c r="AK762">
        <v>99.949097314623486</v>
      </c>
      <c r="AL762">
        <v>99.977430945752005</v>
      </c>
      <c r="AM762">
        <v>99.989995383166075</v>
      </c>
      <c r="AN762">
        <v>99.995565449331508</v>
      </c>
    </row>
    <row r="763" spans="17:40">
      <c r="Q763">
        <v>0.18348389828180628</v>
      </c>
      <c r="R763">
        <v>6.7133290553275264</v>
      </c>
      <c r="S763">
        <v>39.038208149749231</v>
      </c>
      <c r="T763">
        <v>18.348389828180629</v>
      </c>
      <c r="U763">
        <v>18.483484702936661</v>
      </c>
      <c r="V763">
        <v>18.800915733136144</v>
      </c>
      <c r="W763">
        <v>19.54120495168263</v>
      </c>
      <c r="X763">
        <v>21.237853783411055</v>
      </c>
      <c r="Y763">
        <v>24.975889286923376</v>
      </c>
      <c r="Z763">
        <v>32.540602462822847</v>
      </c>
      <c r="AA763">
        <v>45.519959011501712</v>
      </c>
      <c r="AB763">
        <v>62.546521893540643</v>
      </c>
      <c r="AC763">
        <v>78.455664864550045</v>
      </c>
      <c r="AD763">
        <v>89.247412032123208</v>
      </c>
      <c r="AE763">
        <v>95.075615770749394</v>
      </c>
      <c r="AF763">
        <v>97.840840895872418</v>
      </c>
      <c r="AG763">
        <v>99.072044453803244</v>
      </c>
      <c r="AH763">
        <v>99.604673721875997</v>
      </c>
      <c r="AI763">
        <v>99.832218318193981</v>
      </c>
      <c r="AJ763">
        <v>99.928905695527931</v>
      </c>
      <c r="AK763">
        <v>99.969895697274126</v>
      </c>
      <c r="AL763">
        <v>99.987256266068258</v>
      </c>
      <c r="AM763">
        <v>99.994605991617604</v>
      </c>
      <c r="AN763">
        <v>99.997717009957739</v>
      </c>
    </row>
    <row r="764" spans="17:40">
      <c r="Q764">
        <v>0.18417477575062355</v>
      </c>
      <c r="R764">
        <v>6.2638078069767582</v>
      </c>
      <c r="S764">
        <v>39.206706607166325</v>
      </c>
      <c r="T764">
        <v>18.417477575062353</v>
      </c>
      <c r="U764">
        <v>18.607354054218085</v>
      </c>
      <c r="V764">
        <v>19.026283168162951</v>
      </c>
      <c r="W764">
        <v>19.942252995072867</v>
      </c>
      <c r="X764">
        <v>21.905963184041397</v>
      </c>
      <c r="Y764">
        <v>25.943880384490882</v>
      </c>
      <c r="Z764">
        <v>33.578235735676365</v>
      </c>
      <c r="AA764">
        <v>45.961546175942701</v>
      </c>
      <c r="AB764">
        <v>61.794827954801633</v>
      </c>
      <c r="AC764">
        <v>76.86377597738317</v>
      </c>
      <c r="AD764">
        <v>87.672284983500447</v>
      </c>
      <c r="AE764">
        <v>93.95247942443973</v>
      </c>
      <c r="AF764">
        <v>97.164029300390197</v>
      </c>
      <c r="AG764">
        <v>98.699384184215049</v>
      </c>
      <c r="AH764">
        <v>99.409737680885101</v>
      </c>
      <c r="AI764">
        <v>99.733405359694515</v>
      </c>
      <c r="AJ764">
        <v>99.879854102369336</v>
      </c>
      <c r="AK764">
        <v>99.945907400922607</v>
      </c>
      <c r="AL764">
        <v>99.975657029995887</v>
      </c>
      <c r="AM764">
        <v>99.989047272137014</v>
      </c>
      <c r="AN764">
        <v>99.995072440401529</v>
      </c>
    </row>
    <row r="765" spans="17:40">
      <c r="Q765">
        <v>0.1526849321459591</v>
      </c>
      <c r="R765">
        <v>6.0170254369434772</v>
      </c>
      <c r="S765">
        <v>38.621015380071412</v>
      </c>
      <c r="T765">
        <v>15.26849321459591</v>
      </c>
      <c r="U765">
        <v>15.511882942292671</v>
      </c>
      <c r="V765">
        <v>16.037477614471353</v>
      </c>
      <c r="W765">
        <v>17.16053199455148</v>
      </c>
      <c r="X765">
        <v>19.506826485903186</v>
      </c>
      <c r="Y765">
        <v>24.186341411689316</v>
      </c>
      <c r="Z765">
        <v>32.711296663548708</v>
      </c>
      <c r="AA765">
        <v>45.954972864020426</v>
      </c>
      <c r="AB765">
        <v>62.177664133757638</v>
      </c>
      <c r="AC765">
        <v>77.134839387271413</v>
      </c>
      <c r="AD765">
        <v>87.718825999624073</v>
      </c>
      <c r="AE765">
        <v>93.88615849771395</v>
      </c>
      <c r="AF765">
        <v>97.080825855330801</v>
      </c>
      <c r="AG765">
        <v>98.635088021594541</v>
      </c>
      <c r="AH765">
        <v>99.368185731773579</v>
      </c>
      <c r="AI765">
        <v>99.708906240260035</v>
      </c>
      <c r="AJ765">
        <v>99.866176964126552</v>
      </c>
      <c r="AK765">
        <v>99.938539918073346</v>
      </c>
      <c r="AL765">
        <v>99.971786624199893</v>
      </c>
      <c r="AM765">
        <v>99.987051336067339</v>
      </c>
      <c r="AN765">
        <v>99.9940577266579</v>
      </c>
    </row>
    <row r="766" spans="17:40">
      <c r="Q766">
        <v>0.18077242775597044</v>
      </c>
      <c r="R766">
        <v>6.2775535767037116</v>
      </c>
      <c r="S766">
        <v>39.161153170842006</v>
      </c>
      <c r="T766">
        <v>18.077242775597043</v>
      </c>
      <c r="U766">
        <v>18.266225984380586</v>
      </c>
      <c r="V766">
        <v>18.684326877988163</v>
      </c>
      <c r="W766">
        <v>19.601008074275953</v>
      </c>
      <c r="X766">
        <v>21.571639367248366</v>
      </c>
      <c r="Y766">
        <v>25.634344992266474</v>
      </c>
      <c r="Z766">
        <v>33.331831224619144</v>
      </c>
      <c r="AA766">
        <v>45.829465473653975</v>
      </c>
      <c r="AB766">
        <v>61.79329407953125</v>
      </c>
      <c r="AC766">
        <v>76.940067806492024</v>
      </c>
      <c r="AD766">
        <v>87.757693720409378</v>
      </c>
      <c r="AE766">
        <v>94.015273656352576</v>
      </c>
      <c r="AF766">
        <v>97.202460654995122</v>
      </c>
      <c r="AG766">
        <v>98.720833618027953</v>
      </c>
      <c r="AH766">
        <v>99.421122407471358</v>
      </c>
      <c r="AI766">
        <v>99.739270223272626</v>
      </c>
      <c r="AJ766">
        <v>99.882817230323568</v>
      </c>
      <c r="AK766">
        <v>99.947384030406198</v>
      </c>
      <c r="AL766">
        <v>99.976385273127107</v>
      </c>
      <c r="AM766">
        <v>99.989403470585259</v>
      </c>
      <c r="AN766">
        <v>99.995245483199454</v>
      </c>
    </row>
    <row r="767" spans="17:40">
      <c r="Q767">
        <v>0.21008087285392674</v>
      </c>
      <c r="R767">
        <v>7.0715389292641859</v>
      </c>
      <c r="S767">
        <v>40.429921343574065</v>
      </c>
      <c r="T767">
        <v>21.008087285392673</v>
      </c>
      <c r="U767">
        <v>21.10178825201303</v>
      </c>
      <c r="V767">
        <v>21.325559454424418</v>
      </c>
      <c r="W767">
        <v>21.856977541531151</v>
      </c>
      <c r="X767">
        <v>23.10242215858991</v>
      </c>
      <c r="Y767">
        <v>25.93295579088425</v>
      </c>
      <c r="Z767">
        <v>31.93994746744529</v>
      </c>
      <c r="AA767">
        <v>43.020464211623278</v>
      </c>
      <c r="AB767">
        <v>59.018447324685688</v>
      </c>
      <c r="AC767">
        <v>75.507337298196191</v>
      </c>
      <c r="AD767">
        <v>87.533916759684018</v>
      </c>
      <c r="AE767">
        <v>94.274722102896817</v>
      </c>
      <c r="AF767">
        <v>97.507014391233255</v>
      </c>
      <c r="AG767">
        <v>98.940823706183551</v>
      </c>
      <c r="AH767">
        <v>99.554790652642438</v>
      </c>
      <c r="AI767">
        <v>99.813712711469435</v>
      </c>
      <c r="AJ767">
        <v>99.922201524292092</v>
      </c>
      <c r="AK767">
        <v>99.9675353143233</v>
      </c>
      <c r="AL767">
        <v>99.986457274200021</v>
      </c>
      <c r="AM767">
        <v>99.994351405948706</v>
      </c>
      <c r="AN767">
        <v>99.997644140630698</v>
      </c>
    </row>
    <row r="768" spans="17:40">
      <c r="Q768">
        <v>0.17398986191525517</v>
      </c>
      <c r="R768">
        <v>6.5276084831550349</v>
      </c>
      <c r="S768">
        <v>39.665966277760219</v>
      </c>
      <c r="T768">
        <v>17.398986191525516</v>
      </c>
      <c r="U768">
        <v>17.553180321706055</v>
      </c>
      <c r="V768">
        <v>17.902128995470985</v>
      </c>
      <c r="W768">
        <v>18.685741832555316</v>
      </c>
      <c r="X768">
        <v>20.415343855455777</v>
      </c>
      <c r="Y768">
        <v>24.091686776420136</v>
      </c>
      <c r="Z768">
        <v>31.31589277363453</v>
      </c>
      <c r="AA768">
        <v>43.548602524718611</v>
      </c>
      <c r="AB768">
        <v>59.83596986146074</v>
      </c>
      <c r="AC768">
        <v>75.760066648454739</v>
      </c>
      <c r="AD768">
        <v>87.260540294734426</v>
      </c>
      <c r="AE768">
        <v>93.876048713802462</v>
      </c>
      <c r="AF768">
        <v>97.193919736741762</v>
      </c>
      <c r="AG768">
        <v>98.743697123405155</v>
      </c>
      <c r="AH768">
        <v>99.443504189293947</v>
      </c>
      <c r="AI768">
        <v>99.754666825055224</v>
      </c>
      <c r="AJ768">
        <v>99.892072525501121</v>
      </c>
      <c r="AK768">
        <v>99.952564584894702</v>
      </c>
      <c r="AL768">
        <v>99.979160120797502</v>
      </c>
      <c r="AM768">
        <v>99.990846032493394</v>
      </c>
      <c r="AN768">
        <v>99.995979416132357</v>
      </c>
    </row>
    <row r="769" spans="17:40">
      <c r="Q769">
        <v>0.18012151808750004</v>
      </c>
      <c r="R769">
        <v>6.1033038736010754</v>
      </c>
      <c r="S769">
        <v>39.083581009871004</v>
      </c>
      <c r="T769">
        <v>18.012151808750005</v>
      </c>
      <c r="U769">
        <v>18.228925456658146</v>
      </c>
      <c r="V769">
        <v>18.698230032560449</v>
      </c>
      <c r="W769">
        <v>19.704338845045609</v>
      </c>
      <c r="X769">
        <v>21.816645859754548</v>
      </c>
      <c r="Y769">
        <v>26.063077371698213</v>
      </c>
      <c r="Z769">
        <v>33.901024743213981</v>
      </c>
      <c r="AA769">
        <v>46.323844066635914</v>
      </c>
      <c r="AB769">
        <v>61.940455875512754</v>
      </c>
      <c r="AC769">
        <v>76.724686713902628</v>
      </c>
      <c r="AD769">
        <v>87.405627104026195</v>
      </c>
      <c r="AE769">
        <v>93.708698634865058</v>
      </c>
      <c r="AF769">
        <v>96.993592437291468</v>
      </c>
      <c r="AG769">
        <v>98.595091476600842</v>
      </c>
      <c r="AH769">
        <v>99.35047900600793</v>
      </c>
      <c r="AI769">
        <v>99.701214259775824</v>
      </c>
      <c r="AJ769">
        <v>99.862874333026298</v>
      </c>
      <c r="AK769">
        <v>99.937134276420039</v>
      </c>
      <c r="AL769">
        <v>99.971193119170508</v>
      </c>
      <c r="AM769">
        <v>99.986802825269422</v>
      </c>
      <c r="AN769">
        <v>99.993954656546393</v>
      </c>
    </row>
    <row r="770" spans="17:40">
      <c r="Q770">
        <v>0.16606824184219202</v>
      </c>
      <c r="R770">
        <v>6.3898946217752393</v>
      </c>
      <c r="S770">
        <v>39.940596749774478</v>
      </c>
      <c r="T770">
        <v>16.606824184219203</v>
      </c>
      <c r="U770">
        <v>16.77827469483179</v>
      </c>
      <c r="V770">
        <v>17.157297590839434</v>
      </c>
      <c r="W770">
        <v>17.988499262592285</v>
      </c>
      <c r="X770">
        <v>19.779680196546874</v>
      </c>
      <c r="Y770">
        <v>23.4979482874</v>
      </c>
      <c r="Z770">
        <v>30.651120448447411</v>
      </c>
      <c r="AA770">
        <v>42.595747161622143</v>
      </c>
      <c r="AB770">
        <v>58.501876523769859</v>
      </c>
      <c r="AC770">
        <v>74.330446362715307</v>
      </c>
      <c r="AD770">
        <v>86.115717493150129</v>
      </c>
      <c r="AE770">
        <v>93.132378789220482</v>
      </c>
      <c r="AF770">
        <v>96.767616720016164</v>
      </c>
      <c r="AG770">
        <v>98.515864489354044</v>
      </c>
      <c r="AH770">
        <v>99.326495785986552</v>
      </c>
      <c r="AI770">
        <v>99.696002656209998</v>
      </c>
      <c r="AJ770">
        <v>99.863120622168537</v>
      </c>
      <c r="AK770">
        <v>99.938435956386911</v>
      </c>
      <c r="AL770">
        <v>99.972324179883501</v>
      </c>
      <c r="AM770">
        <v>99.987561247745433</v>
      </c>
      <c r="AN770">
        <v>99.994410029569949</v>
      </c>
    </row>
    <row r="771" spans="17:40">
      <c r="Q771">
        <v>0.15832469111004097</v>
      </c>
      <c r="R771">
        <v>5.7775940467010987</v>
      </c>
      <c r="S771">
        <v>38.9505914638532</v>
      </c>
      <c r="T771">
        <v>15.832469111004096</v>
      </c>
      <c r="U771">
        <v>16.11888279217418</v>
      </c>
      <c r="V771">
        <v>16.713885878830563</v>
      </c>
      <c r="W771">
        <v>17.935981641527125</v>
      </c>
      <c r="X771">
        <v>20.388465077113484</v>
      </c>
      <c r="Y771">
        <v>25.088481254621392</v>
      </c>
      <c r="Z771">
        <v>33.349341026093583</v>
      </c>
      <c r="AA771">
        <v>45.879015385396841</v>
      </c>
      <c r="AB771">
        <v>61.194381752387862</v>
      </c>
      <c r="AC771">
        <v>75.656714315230289</v>
      </c>
      <c r="AD771">
        <v>86.342581906465895</v>
      </c>
      <c r="AE771">
        <v>92.892570942817088</v>
      </c>
      <c r="AF771">
        <v>96.458434386118796</v>
      </c>
      <c r="AG771">
        <v>98.27517853321163</v>
      </c>
      <c r="AH771">
        <v>99.169541550565626</v>
      </c>
      <c r="AI771">
        <v>99.602384542415095</v>
      </c>
      <c r="AJ771">
        <v>99.81013793605355</v>
      </c>
      <c r="AK771">
        <v>99.909457499089214</v>
      </c>
      <c r="AL771">
        <v>99.956848191349209</v>
      </c>
      <c r="AM771">
        <v>99.979440250894669</v>
      </c>
      <c r="AN771">
        <v>99.990205647071491</v>
      </c>
    </row>
    <row r="772" spans="17:40">
      <c r="Q772">
        <v>0.18499843900126395</v>
      </c>
      <c r="R772">
        <v>6.1219512285782498</v>
      </c>
      <c r="S772">
        <v>38.744379154297427</v>
      </c>
      <c r="T772">
        <v>18.499843900126393</v>
      </c>
      <c r="U772">
        <v>18.714962752805977</v>
      </c>
      <c r="V772">
        <v>19.184990739589534</v>
      </c>
      <c r="W772">
        <v>20.201749994996266</v>
      </c>
      <c r="X772">
        <v>22.354309289692026</v>
      </c>
      <c r="Y772">
        <v>26.710578477416043</v>
      </c>
      <c r="Z772">
        <v>34.774171713806631</v>
      </c>
      <c r="AA772">
        <v>47.501703441681634</v>
      </c>
      <c r="AB772">
        <v>63.287085731327551</v>
      </c>
      <c r="AC772">
        <v>77.917766785237191</v>
      </c>
      <c r="AD772">
        <v>88.242417596231107</v>
      </c>
      <c r="AE772">
        <v>94.208810264707239</v>
      </c>
      <c r="AF772">
        <v>97.265938774983113</v>
      </c>
      <c r="AG772">
        <v>98.736108308689438</v>
      </c>
      <c r="AH772">
        <v>99.421525548917458</v>
      </c>
      <c r="AI772">
        <v>99.73645444778316</v>
      </c>
      <c r="AJ772">
        <v>99.880185314216519</v>
      </c>
      <c r="AK772">
        <v>99.945581510842786</v>
      </c>
      <c r="AL772">
        <v>99.975294543468493</v>
      </c>
      <c r="AM772">
        <v>99.988786195597257</v>
      </c>
      <c r="AN772">
        <v>99.994910514461012</v>
      </c>
    </row>
    <row r="773" spans="17:40">
      <c r="Q773">
        <v>0.19576523757646322</v>
      </c>
      <c r="R773">
        <v>7.416487406806362</v>
      </c>
      <c r="S773">
        <v>39.105906111731763</v>
      </c>
      <c r="T773">
        <v>19.576523757646321</v>
      </c>
      <c r="U773">
        <v>19.652956592724447</v>
      </c>
      <c r="V773">
        <v>19.849575646182302</v>
      </c>
      <c r="W773">
        <v>20.352670145410677</v>
      </c>
      <c r="X773">
        <v>21.622535285506466</v>
      </c>
      <c r="Y773">
        <v>24.720563627348561</v>
      </c>
      <c r="Z773">
        <v>31.690050244700878</v>
      </c>
      <c r="AA773">
        <v>44.865624102533388</v>
      </c>
      <c r="AB773">
        <v>63.191263354195506</v>
      </c>
      <c r="AC773">
        <v>80.188465353738906</v>
      </c>
      <c r="AD773">
        <v>90.961584617581082</v>
      </c>
      <c r="AE773">
        <v>96.239647473726166</v>
      </c>
      <c r="AF773">
        <v>98.500249108730515</v>
      </c>
      <c r="AG773">
        <v>99.412262754799883</v>
      </c>
      <c r="AH773">
        <v>99.771277969194387</v>
      </c>
      <c r="AI773">
        <v>99.911234915563995</v>
      </c>
      <c r="AJ773">
        <v>99.965587749007469</v>
      </c>
      <c r="AK773">
        <v>99.986664656187585</v>
      </c>
      <c r="AL773">
        <v>99.99483315231457</v>
      </c>
      <c r="AM773">
        <v>99.997998202724418</v>
      </c>
      <c r="AN773">
        <v>99.999224460245927</v>
      </c>
    </row>
    <row r="774" spans="17:40">
      <c r="Q774">
        <v>0.16077701730850483</v>
      </c>
      <c r="R774">
        <v>5.8046538140979731</v>
      </c>
      <c r="S774">
        <v>39.29088993552994</v>
      </c>
      <c r="T774">
        <v>16.077701730850482</v>
      </c>
      <c r="U774">
        <v>16.354084946596352</v>
      </c>
      <c r="V774">
        <v>16.92674748219935</v>
      </c>
      <c r="W774">
        <v>18.100398779359278</v>
      </c>
      <c r="X774">
        <v>20.452771751580475</v>
      </c>
      <c r="Y774">
        <v>24.964024771024775</v>
      </c>
      <c r="Z774">
        <v>32.92614387264797</v>
      </c>
      <c r="AA774">
        <v>45.116219907477252</v>
      </c>
      <c r="AB774">
        <v>60.241070234936622</v>
      </c>
      <c r="AC774">
        <v>74.785584796268935</v>
      </c>
      <c r="AD774">
        <v>85.720006450298513</v>
      </c>
      <c r="AE774">
        <v>92.514614008142644</v>
      </c>
      <c r="AF774">
        <v>96.24972168335205</v>
      </c>
      <c r="AG774">
        <v>98.165639501192501</v>
      </c>
      <c r="AH774">
        <v>99.113553743318562</v>
      </c>
      <c r="AI774">
        <v>99.574162160052182</v>
      </c>
      <c r="AJ774">
        <v>99.796018905450495</v>
      </c>
      <c r="AK774">
        <v>99.902425434178156</v>
      </c>
      <c r="AL774">
        <v>99.953355938554083</v>
      </c>
      <c r="AM774">
        <v>99.977709551973575</v>
      </c>
      <c r="AN774">
        <v>99.98934936253012</v>
      </c>
    </row>
    <row r="775" spans="17:40">
      <c r="Q775">
        <v>0.20199299535419787</v>
      </c>
      <c r="R775">
        <v>7.1054277998811397</v>
      </c>
      <c r="S775">
        <v>40.332468445780513</v>
      </c>
      <c r="T775">
        <v>20.199299535419787</v>
      </c>
      <c r="U775">
        <v>20.291799897611064</v>
      </c>
      <c r="V775">
        <v>20.514119661558865</v>
      </c>
      <c r="W775">
        <v>21.045497363928266</v>
      </c>
      <c r="X775">
        <v>22.298903566346322</v>
      </c>
      <c r="Y775">
        <v>25.165510150407293</v>
      </c>
      <c r="Z775">
        <v>31.282783153813408</v>
      </c>
      <c r="AA775">
        <v>42.60391143967535</v>
      </c>
      <c r="AB775">
        <v>58.930485783758343</v>
      </c>
      <c r="AC775">
        <v>75.646335234578572</v>
      </c>
      <c r="AD775">
        <v>87.713264243019836</v>
      </c>
      <c r="AE775">
        <v>94.403913105523387</v>
      </c>
      <c r="AF775">
        <v>97.581600332743079</v>
      </c>
      <c r="AG775">
        <v>98.979656276805997</v>
      </c>
      <c r="AH775">
        <v>99.573954146248951</v>
      </c>
      <c r="AI775">
        <v>99.822881579498045</v>
      </c>
      <c r="AJ775">
        <v>99.926501796357101</v>
      </c>
      <c r="AK775">
        <v>99.96952389458896</v>
      </c>
      <c r="AL775">
        <v>99.987367038695822</v>
      </c>
      <c r="AM775">
        <v>99.994764067496462</v>
      </c>
      <c r="AN775">
        <v>99.99783000187918</v>
      </c>
    </row>
    <row r="776" spans="17:40">
      <c r="Q776">
        <v>0.16581916355846418</v>
      </c>
      <c r="R776">
        <v>6.2474456212442355</v>
      </c>
      <c r="S776">
        <v>38.760273845591335</v>
      </c>
      <c r="T776">
        <v>16.581916355846417</v>
      </c>
      <c r="U776">
        <v>16.781812667481983</v>
      </c>
      <c r="V776">
        <v>17.225871726865254</v>
      </c>
      <c r="W776">
        <v>18.203021846129904</v>
      </c>
      <c r="X776">
        <v>20.309111663566391</v>
      </c>
      <c r="Y776">
        <v>24.6523237615298</v>
      </c>
      <c r="Z776">
        <v>32.84594962141658</v>
      </c>
      <c r="AA776">
        <v>45.993719170693339</v>
      </c>
      <c r="AB776">
        <v>62.451572078451576</v>
      </c>
      <c r="AC776">
        <v>77.679365753581251</v>
      </c>
      <c r="AD776">
        <v>88.301053458777162</v>
      </c>
      <c r="AE776">
        <v>94.335585313237843</v>
      </c>
      <c r="AF776">
        <v>97.371230087416976</v>
      </c>
      <c r="AG776">
        <v>98.804978837931941</v>
      </c>
      <c r="AH776">
        <v>99.461948878185908</v>
      </c>
      <c r="AI776">
        <v>99.758803102291992</v>
      </c>
      <c r="AJ776">
        <v>99.892089378190761</v>
      </c>
      <c r="AK776">
        <v>99.951763807997295</v>
      </c>
      <c r="AL776">
        <v>99.978446878583654</v>
      </c>
      <c r="AM776">
        <v>99.990371234699467</v>
      </c>
      <c r="AN776">
        <v>99.995698729663218</v>
      </c>
    </row>
    <row r="777" spans="17:40">
      <c r="Q777">
        <v>0.19180942594017919</v>
      </c>
      <c r="R777">
        <v>6.2837682260541845</v>
      </c>
      <c r="S777">
        <v>39.62833429794405</v>
      </c>
      <c r="T777">
        <v>19.180942594017917</v>
      </c>
      <c r="U777">
        <v>19.363332435080554</v>
      </c>
      <c r="V777">
        <v>19.763446857789809</v>
      </c>
      <c r="W777">
        <v>20.633635084519248</v>
      </c>
      <c r="X777">
        <v>22.491087354080037</v>
      </c>
      <c r="Y777">
        <v>26.302275013418924</v>
      </c>
      <c r="Z777">
        <v>33.524865518998794</v>
      </c>
      <c r="AA777">
        <v>45.357793428758683</v>
      </c>
      <c r="AB777">
        <v>60.783037022123487</v>
      </c>
      <c r="AC777">
        <v>75.848297212117103</v>
      </c>
      <c r="AD777">
        <v>86.936861086168363</v>
      </c>
      <c r="AE777">
        <v>93.515447895995351</v>
      </c>
      <c r="AF777">
        <v>96.930799439487458</v>
      </c>
      <c r="AG777">
        <v>98.581572986236949</v>
      </c>
      <c r="AH777">
        <v>99.351862884737045</v>
      </c>
      <c r="AI777">
        <v>99.705388905605318</v>
      </c>
      <c r="AJ777">
        <v>99.866405082068013</v>
      </c>
      <c r="AK777">
        <v>99.939485798638032</v>
      </c>
      <c r="AL777">
        <v>99.972602562219521</v>
      </c>
      <c r="AM777">
        <v>99.987598753956192</v>
      </c>
      <c r="AN777">
        <v>99.994387237572411</v>
      </c>
    </row>
    <row r="778" spans="17:40">
      <c r="Q778">
        <v>0.16075856255302154</v>
      </c>
      <c r="R778">
        <v>5.457701798663483</v>
      </c>
      <c r="S778">
        <v>38.71810402737254</v>
      </c>
      <c r="T778">
        <v>16.075856255302153</v>
      </c>
      <c r="U778">
        <v>16.442004302597102</v>
      </c>
      <c r="V778">
        <v>17.173196144027269</v>
      </c>
      <c r="W778">
        <v>18.614256884813415</v>
      </c>
      <c r="X778">
        <v>21.381989082266145</v>
      </c>
      <c r="Y778">
        <v>26.443578963943942</v>
      </c>
      <c r="Z778">
        <v>34.921563889656696</v>
      </c>
      <c r="AA778">
        <v>47.22877973403439</v>
      </c>
      <c r="AB778">
        <v>61.833559159371831</v>
      </c>
      <c r="AC778">
        <v>75.534342278775071</v>
      </c>
      <c r="AD778">
        <v>85.828216658029334</v>
      </c>
      <c r="AE778">
        <v>92.34519867326155</v>
      </c>
      <c r="AF778">
        <v>96.034792538659048</v>
      </c>
      <c r="AG778">
        <v>97.992598199592535</v>
      </c>
      <c r="AH778">
        <v>98.995830286913176</v>
      </c>
      <c r="AI778">
        <v>99.500723111371002</v>
      </c>
      <c r="AJ778">
        <v>99.75251208501497</v>
      </c>
      <c r="AK778">
        <v>99.877507683847995</v>
      </c>
      <c r="AL778">
        <v>99.939418841819958</v>
      </c>
      <c r="AM778">
        <v>99.970049446270593</v>
      </c>
      <c r="AN778">
        <v>99.98519554959519</v>
      </c>
    </row>
    <row r="779" spans="17:40">
      <c r="Q779">
        <v>0.16335377302259629</v>
      </c>
      <c r="R779">
        <v>5.8157316839871918</v>
      </c>
      <c r="S779">
        <v>39.073654536279889</v>
      </c>
      <c r="T779">
        <v>16.33537730225963</v>
      </c>
      <c r="U779">
        <v>16.610758191500995</v>
      </c>
      <c r="V779">
        <v>17.184486252759957</v>
      </c>
      <c r="W779">
        <v>18.366619141962083</v>
      </c>
      <c r="X779">
        <v>20.747672224276638</v>
      </c>
      <c r="Y779">
        <v>25.331628080537865</v>
      </c>
      <c r="Z779">
        <v>33.435183211017694</v>
      </c>
      <c r="AA779">
        <v>45.81282406156889</v>
      </c>
      <c r="AB779">
        <v>61.055008180789784</v>
      </c>
      <c r="AC779">
        <v>75.537723772260364</v>
      </c>
      <c r="AD779">
        <v>86.27803883680123</v>
      </c>
      <c r="AE779">
        <v>92.868402894033636</v>
      </c>
      <c r="AF779">
        <v>96.453478289305068</v>
      </c>
      <c r="AG779">
        <v>98.276772107237576</v>
      </c>
      <c r="AH779">
        <v>99.172349843435924</v>
      </c>
      <c r="AI779">
        <v>99.604725779036912</v>
      </c>
      <c r="AJ779">
        <v>99.811734332837034</v>
      </c>
      <c r="AK779">
        <v>99.910446946268323</v>
      </c>
      <c r="AL779">
        <v>99.957428271170272</v>
      </c>
      <c r="AM779">
        <v>99.979768201188435</v>
      </c>
      <c r="AN779">
        <v>99.990386378705836</v>
      </c>
    </row>
    <row r="780" spans="17:40">
      <c r="Q780">
        <v>0.15511914181653769</v>
      </c>
      <c r="R780">
        <v>5.8081598848282932</v>
      </c>
      <c r="S780">
        <v>39.141445905052954</v>
      </c>
      <c r="T780">
        <v>15.511914181653768</v>
      </c>
      <c r="U780">
        <v>15.7909193723975</v>
      </c>
      <c r="V780">
        <v>16.370877931405001</v>
      </c>
      <c r="W780">
        <v>17.56316804231539</v>
      </c>
      <c r="X780">
        <v>19.959552661629321</v>
      </c>
      <c r="Y780">
        <v>24.56458941344334</v>
      </c>
      <c r="Z780">
        <v>32.69635399473654</v>
      </c>
      <c r="AA780">
        <v>45.119934339917819</v>
      </c>
      <c r="AB780">
        <v>60.450846257668815</v>
      </c>
      <c r="AC780">
        <v>75.073735220329169</v>
      </c>
      <c r="AD780">
        <v>85.968568371742123</v>
      </c>
      <c r="AE780">
        <v>92.683885165928871</v>
      </c>
      <c r="AF780">
        <v>96.351153661333669</v>
      </c>
      <c r="AG780">
        <v>98.222374567915494</v>
      </c>
      <c r="AH780">
        <v>99.144113850846011</v>
      </c>
      <c r="AI780">
        <v>99.590270656307453</v>
      </c>
      <c r="AJ780">
        <v>99.804396893096524</v>
      </c>
      <c r="AK780">
        <v>99.906743622621462</v>
      </c>
      <c r="AL780">
        <v>99.955566927731383</v>
      </c>
      <c r="AM780">
        <v>99.978835743045252</v>
      </c>
      <c r="AN780">
        <v>99.989920540790195</v>
      </c>
    </row>
    <row r="781" spans="17:40">
      <c r="Q781">
        <v>0.17415048472272626</v>
      </c>
      <c r="R781">
        <v>6.5517667495756111</v>
      </c>
      <c r="S781">
        <v>40.131016959979704</v>
      </c>
      <c r="T781">
        <v>17.415048472272627</v>
      </c>
      <c r="U781">
        <v>17.563792253831497</v>
      </c>
      <c r="V781">
        <v>17.898297857956564</v>
      </c>
      <c r="W781">
        <v>18.645060623899358</v>
      </c>
      <c r="X781">
        <v>20.285207537651527</v>
      </c>
      <c r="Y781">
        <v>23.762037434713161</v>
      </c>
      <c r="Z781">
        <v>30.608469840307784</v>
      </c>
      <c r="AA781">
        <v>42.324887178933118</v>
      </c>
      <c r="AB781">
        <v>58.265285044472591</v>
      </c>
      <c r="AC781">
        <v>74.320374436588409</v>
      </c>
      <c r="AD781">
        <v>86.26918872216342</v>
      </c>
      <c r="AE781">
        <v>93.310417656132216</v>
      </c>
      <c r="AF781">
        <v>96.903000297970692</v>
      </c>
      <c r="AG781">
        <v>98.601708559911799</v>
      </c>
      <c r="AH781">
        <v>99.375977009476799</v>
      </c>
      <c r="AI781">
        <v>99.722974717720845</v>
      </c>
      <c r="AJ781">
        <v>99.877307371411533</v>
      </c>
      <c r="AK781">
        <v>99.945716885932995</v>
      </c>
      <c r="AL781">
        <v>99.975994514841162</v>
      </c>
      <c r="AM781">
        <v>99.989386283356367</v>
      </c>
      <c r="AN781">
        <v>99.995307705626942</v>
      </c>
    </row>
    <row r="782" spans="17:40">
      <c r="Q782">
        <v>0.16744971273524034</v>
      </c>
      <c r="R782">
        <v>6.2192804690685373</v>
      </c>
      <c r="S782">
        <v>38.888709453479208</v>
      </c>
      <c r="T782">
        <v>16.744971273524033</v>
      </c>
      <c r="U782">
        <v>16.947856045930408</v>
      </c>
      <c r="V782">
        <v>17.395687531977998</v>
      </c>
      <c r="W782">
        <v>18.374863227612316</v>
      </c>
      <c r="X782">
        <v>20.472113558926186</v>
      </c>
      <c r="Y782">
        <v>24.772204230422179</v>
      </c>
      <c r="Z782">
        <v>32.849738470487196</v>
      </c>
      <c r="AA782">
        <v>45.797452436698869</v>
      </c>
      <c r="AB782">
        <v>62.068573869856522</v>
      </c>
      <c r="AC782">
        <v>77.257119350721254</v>
      </c>
      <c r="AD782">
        <v>87.971948103836908</v>
      </c>
      <c r="AE782">
        <v>94.127283520477505</v>
      </c>
      <c r="AF782">
        <v>97.253802684994469</v>
      </c>
      <c r="AG782">
        <v>98.742808546039811</v>
      </c>
      <c r="AH782">
        <v>99.430168372722477</v>
      </c>
      <c r="AI782">
        <v>99.742895426873929</v>
      </c>
      <c r="AJ782">
        <v>99.88423578120981</v>
      </c>
      <c r="AK782">
        <v>99.947924515633744</v>
      </c>
      <c r="AL782">
        <v>99.976584164308079</v>
      </c>
      <c r="AM782">
        <v>99.989473018764997</v>
      </c>
      <c r="AN782">
        <v>99.995267821775116</v>
      </c>
    </row>
    <row r="783" spans="17:40">
      <c r="Q783">
        <v>0.16524945817748138</v>
      </c>
      <c r="R783">
        <v>6.2127317141104195</v>
      </c>
      <c r="S783">
        <v>39.32996169093451</v>
      </c>
      <c r="T783">
        <v>16.524945817748137</v>
      </c>
      <c r="U783">
        <v>16.726082804525245</v>
      </c>
      <c r="V783">
        <v>17.165786589181984</v>
      </c>
      <c r="W783">
        <v>18.118261371557168</v>
      </c>
      <c r="X783">
        <v>20.141195580850425</v>
      </c>
      <c r="Y783">
        <v>24.263275815914358</v>
      </c>
      <c r="Z783">
        <v>31.996172616387241</v>
      </c>
      <c r="AA783">
        <v>44.483582139272819</v>
      </c>
      <c r="AB783">
        <v>60.473404231256922</v>
      </c>
      <c r="AC783">
        <v>75.817441914681666</v>
      </c>
      <c r="AD783">
        <v>86.964955126981465</v>
      </c>
      <c r="AE783">
        <v>93.53268282005412</v>
      </c>
      <c r="AF783">
        <v>96.934901646242594</v>
      </c>
      <c r="AG783">
        <v>98.580262845630187</v>
      </c>
      <c r="AH783">
        <v>99.349515505578296</v>
      </c>
      <c r="AI783">
        <v>99.703469066021128</v>
      </c>
      <c r="AJ783">
        <v>99.86513589708666</v>
      </c>
      <c r="AK783">
        <v>99.938727767845634</v>
      </c>
      <c r="AL783">
        <v>99.972175828352533</v>
      </c>
      <c r="AM783">
        <v>99.987367598482933</v>
      </c>
      <c r="AN783">
        <v>99.994265355257781</v>
      </c>
    </row>
    <row r="784" spans="17:40">
      <c r="Q784">
        <v>0.17920119017543187</v>
      </c>
      <c r="R784">
        <v>6.4763355439309107</v>
      </c>
      <c r="S784">
        <v>39.480389511112151</v>
      </c>
      <c r="T784">
        <v>17.920119017543186</v>
      </c>
      <c r="U784">
        <v>18.080645222382312</v>
      </c>
      <c r="V784">
        <v>18.442869849657097</v>
      </c>
      <c r="W784">
        <v>19.253683385468921</v>
      </c>
      <c r="X784">
        <v>21.036442155687027</v>
      </c>
      <c r="Y784">
        <v>24.806574121588767</v>
      </c>
      <c r="Z784">
        <v>32.162028648401758</v>
      </c>
      <c r="AA784">
        <v>44.49269631973344</v>
      </c>
      <c r="AB784">
        <v>60.710632761584769</v>
      </c>
      <c r="AC784">
        <v>76.381750799350428</v>
      </c>
      <c r="AD784">
        <v>87.607165796341675</v>
      </c>
      <c r="AE784">
        <v>94.040038645871036</v>
      </c>
      <c r="AF784">
        <v>97.264570503839593</v>
      </c>
      <c r="AG784">
        <v>98.772609862358706</v>
      </c>
      <c r="AH784">
        <v>99.454970508674606</v>
      </c>
      <c r="AI784">
        <v>99.759105084098309</v>
      </c>
      <c r="AJ784">
        <v>99.893748850143226</v>
      </c>
      <c r="AK784">
        <v>99.953178957467912</v>
      </c>
      <c r="AL784">
        <v>99.979376008750876</v>
      </c>
      <c r="AM784">
        <v>99.990917050931373</v>
      </c>
      <c r="AN784">
        <v>99.996000120425876</v>
      </c>
    </row>
    <row r="785" spans="17:40">
      <c r="Q785">
        <v>0.18608803727960951</v>
      </c>
      <c r="R785">
        <v>6.3691128430254915</v>
      </c>
      <c r="S785">
        <v>39.435432516095226</v>
      </c>
      <c r="T785">
        <v>18.60880372796095</v>
      </c>
      <c r="U785">
        <v>18.782016618804708</v>
      </c>
      <c r="V785">
        <v>19.167757966019192</v>
      </c>
      <c r="W785">
        <v>20.019555918875582</v>
      </c>
      <c r="X785">
        <v>21.865853203458467</v>
      </c>
      <c r="Y785">
        <v>25.711321560731104</v>
      </c>
      <c r="Z785">
        <v>33.09504529121719</v>
      </c>
      <c r="AA785">
        <v>45.288808769969513</v>
      </c>
      <c r="AB785">
        <v>61.161504046135221</v>
      </c>
      <c r="AC785">
        <v>76.469417025952851</v>
      </c>
      <c r="AD785">
        <v>87.509093264087383</v>
      </c>
      <c r="AE785">
        <v>93.912933482379458</v>
      </c>
      <c r="AF785">
        <v>97.168309275137972</v>
      </c>
      <c r="AG785">
        <v>98.712416208224099</v>
      </c>
      <c r="AH785">
        <v>99.420726832821472</v>
      </c>
      <c r="AI785">
        <v>99.740649210643824</v>
      </c>
      <c r="AJ785">
        <v>99.884136973679276</v>
      </c>
      <c r="AK785">
        <v>99.948289569500361</v>
      </c>
      <c r="AL785">
        <v>99.97693135951998</v>
      </c>
      <c r="AM785">
        <v>99.989710807380533</v>
      </c>
      <c r="AN785">
        <v>99.995411160428404</v>
      </c>
    </row>
    <row r="786" spans="17:40">
      <c r="Q786">
        <v>0.18559500007055424</v>
      </c>
      <c r="R786">
        <v>7.1170883404674603</v>
      </c>
      <c r="S786">
        <v>39.522052664380958</v>
      </c>
      <c r="T786">
        <v>18.559500007055423</v>
      </c>
      <c r="U786">
        <v>18.65594718555737</v>
      </c>
      <c r="V786">
        <v>18.892292836213752</v>
      </c>
      <c r="W786">
        <v>19.468032976640664</v>
      </c>
      <c r="X786">
        <v>20.850481773459421</v>
      </c>
      <c r="Y786">
        <v>24.058212876389856</v>
      </c>
      <c r="Z786">
        <v>30.94448877133738</v>
      </c>
      <c r="AA786">
        <v>43.541543130201198</v>
      </c>
      <c r="AB786">
        <v>61.032389592627531</v>
      </c>
      <c r="AC786">
        <v>77.888038739740011</v>
      </c>
      <c r="AD786">
        <v>89.288575934768048</v>
      </c>
      <c r="AE786">
        <v>95.278458187776266</v>
      </c>
      <c r="AF786">
        <v>98.012790039402375</v>
      </c>
      <c r="AG786">
        <v>99.18051968002446</v>
      </c>
      <c r="AH786">
        <v>99.664956041782744</v>
      </c>
      <c r="AI786">
        <v>99.863501969671844</v>
      </c>
      <c r="AJ786">
        <v>99.944470734689659</v>
      </c>
      <c r="AK786">
        <v>99.977423261672442</v>
      </c>
      <c r="AL786">
        <v>99.990823095382297</v>
      </c>
      <c r="AM786">
        <v>99.996270171615606</v>
      </c>
      <c r="AN786">
        <v>99.998484121991723</v>
      </c>
    </row>
    <row r="787" spans="17:40">
      <c r="Q787">
        <v>0.18442254060983779</v>
      </c>
      <c r="R787">
        <v>6.6321999857923117</v>
      </c>
      <c r="S787">
        <v>39.770347828671909</v>
      </c>
      <c r="T787">
        <v>18.442254060983778</v>
      </c>
      <c r="U787">
        <v>18.582084448363549</v>
      </c>
      <c r="V787">
        <v>18.902169656709731</v>
      </c>
      <c r="W787">
        <v>19.629550810842886</v>
      </c>
      <c r="X787">
        <v>21.255448985948451</v>
      </c>
      <c r="Y787">
        <v>24.759486308328459</v>
      </c>
      <c r="Z787">
        <v>31.750902388493351</v>
      </c>
      <c r="AA787">
        <v>43.777518091665115</v>
      </c>
      <c r="AB787">
        <v>60.002903177860723</v>
      </c>
      <c r="AC787">
        <v>75.968516444736196</v>
      </c>
      <c r="AD787">
        <v>87.476550356888154</v>
      </c>
      <c r="AE787">
        <v>94.043270102782387</v>
      </c>
      <c r="AF787">
        <v>97.301109925127321</v>
      </c>
      <c r="AG787">
        <v>98.80529691534575</v>
      </c>
      <c r="AH787">
        <v>99.476702747749528</v>
      </c>
      <c r="AI787">
        <v>99.771857963410241</v>
      </c>
      <c r="AJ787">
        <v>99.900740505057399</v>
      </c>
      <c r="AK787">
        <v>99.956852990268658</v>
      </c>
      <c r="AL787">
        <v>99.981251761032496</v>
      </c>
      <c r="AM787">
        <v>99.991854891881104</v>
      </c>
      <c r="AN787">
        <v>99.99646164559141</v>
      </c>
    </row>
    <row r="788" spans="17:40">
      <c r="Q788">
        <v>0.1589290816392096</v>
      </c>
      <c r="R788">
        <v>5.3624299409793528</v>
      </c>
      <c r="S788">
        <v>39.399163727145847</v>
      </c>
      <c r="T788">
        <v>15.892908163920961</v>
      </c>
      <c r="U788">
        <v>16.277479724473963</v>
      </c>
      <c r="V788">
        <v>17.026737638729639</v>
      </c>
      <c r="W788">
        <v>18.467748017193053</v>
      </c>
      <c r="X788">
        <v>21.17146376023884</v>
      </c>
      <c r="Y788">
        <v>26.01668909875486</v>
      </c>
      <c r="Z788">
        <v>34.025289682296226</v>
      </c>
      <c r="AA788">
        <v>45.645345979998652</v>
      </c>
      <c r="AB788">
        <v>59.672765981561881</v>
      </c>
      <c r="AC788">
        <v>73.287397497774805</v>
      </c>
      <c r="AD788">
        <v>83.973137337704145</v>
      </c>
      <c r="AE788">
        <v>91.046535777512034</v>
      </c>
      <c r="AF788">
        <v>95.216200836866875</v>
      </c>
      <c r="AG788">
        <v>97.508082947895502</v>
      </c>
      <c r="AH788">
        <v>98.719577203071168</v>
      </c>
      <c r="AI788">
        <v>99.346771077056232</v>
      </c>
      <c r="AJ788">
        <v>99.667970105277647</v>
      </c>
      <c r="AK788">
        <v>99.831549719652685</v>
      </c>
      <c r="AL788">
        <v>99.914621075330572</v>
      </c>
      <c r="AM788">
        <v>99.956746752988806</v>
      </c>
      <c r="AN788">
        <v>99.978093154897948</v>
      </c>
    </row>
    <row r="789" spans="17:40">
      <c r="Q789">
        <v>0.15597892346926684</v>
      </c>
      <c r="R789">
        <v>6.0195491113642383</v>
      </c>
      <c r="S789">
        <v>39.199961622121407</v>
      </c>
      <c r="T789">
        <v>15.597892346926685</v>
      </c>
      <c r="U789">
        <v>15.834769143387669</v>
      </c>
      <c r="V789">
        <v>16.340750671376117</v>
      </c>
      <c r="W789">
        <v>17.410734020117907</v>
      </c>
      <c r="X789">
        <v>19.626020997804165</v>
      </c>
      <c r="Y789">
        <v>24.018079577473667</v>
      </c>
      <c r="Z789">
        <v>32.023150056855094</v>
      </c>
      <c r="AA789">
        <v>44.601044368281649</v>
      </c>
      <c r="AB789">
        <v>60.393894532139377</v>
      </c>
      <c r="AC789">
        <v>75.46610412567361</v>
      </c>
      <c r="AD789">
        <v>86.520570268245862</v>
      </c>
      <c r="AE789">
        <v>93.161148514411622</v>
      </c>
      <c r="AF789">
        <v>96.682843781371901</v>
      </c>
      <c r="AG789">
        <v>98.427692077087642</v>
      </c>
      <c r="AH789">
        <v>99.263057794497044</v>
      </c>
      <c r="AI789">
        <v>99.656430878022292</v>
      </c>
      <c r="AJ789">
        <v>99.840224978022988</v>
      </c>
      <c r="AK789">
        <v>99.92578405880738</v>
      </c>
      <c r="AL789">
        <v>99.965545182417941</v>
      </c>
      <c r="AM789">
        <v>99.984008349670006</v>
      </c>
      <c r="AN789">
        <v>99.992578600466885</v>
      </c>
    </row>
    <row r="790" spans="17:40">
      <c r="Q790">
        <v>0.15060915167021005</v>
      </c>
      <c r="R790">
        <v>5.9424511178567014</v>
      </c>
      <c r="S790">
        <v>38.148129600926403</v>
      </c>
      <c r="T790">
        <v>15.060915167021005</v>
      </c>
      <c r="U790">
        <v>15.323725847804702</v>
      </c>
      <c r="V790">
        <v>15.89079481112852</v>
      </c>
      <c r="W790">
        <v>17.100509391894409</v>
      </c>
      <c r="X790">
        <v>19.619615050121382</v>
      </c>
      <c r="Y790">
        <v>24.611413452249487</v>
      </c>
      <c r="Z790">
        <v>33.597093679516178</v>
      </c>
      <c r="AA790">
        <v>47.28748874072199</v>
      </c>
      <c r="AB790">
        <v>63.627671584397419</v>
      </c>
      <c r="AC790">
        <v>78.291148672331119</v>
      </c>
      <c r="AD790">
        <v>88.443281749201262</v>
      </c>
      <c r="AE790">
        <v>94.276039909989223</v>
      </c>
      <c r="AF790">
        <v>97.273988047785636</v>
      </c>
      <c r="AG790">
        <v>98.726911961196066</v>
      </c>
      <c r="AH790">
        <v>99.41098202102792</v>
      </c>
      <c r="AI790">
        <v>99.728668683608134</v>
      </c>
      <c r="AJ790">
        <v>99.875263854811777</v>
      </c>
      <c r="AK790">
        <v>99.94270988214798</v>
      </c>
      <c r="AL790">
        <v>99.973698476482753</v>
      </c>
      <c r="AM790">
        <v>99.987927517947782</v>
      </c>
      <c r="AN790">
        <v>99.994459193737427</v>
      </c>
    </row>
    <row r="791" spans="17:40">
      <c r="Q791">
        <v>0.2002034203021742</v>
      </c>
      <c r="R791">
        <v>6.9164856453524841</v>
      </c>
      <c r="S791">
        <v>39.520678143794775</v>
      </c>
      <c r="T791">
        <v>20.020342030217421</v>
      </c>
      <c r="U791">
        <v>20.13121605978521</v>
      </c>
      <c r="V791">
        <v>20.395952226234463</v>
      </c>
      <c r="W791">
        <v>21.023951926753291</v>
      </c>
      <c r="X791">
        <v>22.490867091816273</v>
      </c>
      <c r="Y791">
        <v>25.79728125878248</v>
      </c>
      <c r="Z791">
        <v>32.685987835228637</v>
      </c>
      <c r="AA791">
        <v>44.947008546049716</v>
      </c>
      <c r="AB791">
        <v>61.688070642681026</v>
      </c>
      <c r="AC791">
        <v>77.84807324684941</v>
      </c>
      <c r="AD791">
        <v>88.989518743068615</v>
      </c>
      <c r="AE791">
        <v>95.010170919629473</v>
      </c>
      <c r="AF791">
        <v>97.8415755074722</v>
      </c>
      <c r="AG791">
        <v>99.085905042881123</v>
      </c>
      <c r="AH791">
        <v>99.616412160387711</v>
      </c>
      <c r="AI791">
        <v>99.839656207759148</v>
      </c>
      <c r="AJ791">
        <v>99.933083710722102</v>
      </c>
      <c r="AK791">
        <v>99.972092832941698</v>
      </c>
      <c r="AL791">
        <v>99.988364736881593</v>
      </c>
      <c r="AM791">
        <v>99.995149514810038</v>
      </c>
      <c r="AN791">
        <v>99.997978039382375</v>
      </c>
    </row>
    <row r="792" spans="17:40">
      <c r="Q792">
        <v>0.1826828151783568</v>
      </c>
      <c r="R792">
        <v>6.1716596324114779</v>
      </c>
      <c r="S792">
        <v>39.184445855107413</v>
      </c>
      <c r="T792">
        <v>18.268281517835678</v>
      </c>
      <c r="U792">
        <v>18.472607358496067</v>
      </c>
      <c r="V792">
        <v>18.918129600188248</v>
      </c>
      <c r="W792">
        <v>19.880444774893647</v>
      </c>
      <c r="X792">
        <v>21.917305504230583</v>
      </c>
      <c r="Y792">
        <v>26.049465152748049</v>
      </c>
      <c r="Z792">
        <v>33.754770876842649</v>
      </c>
      <c r="AA792">
        <v>46.098869831653019</v>
      </c>
      <c r="AB792">
        <v>61.760320818609429</v>
      </c>
      <c r="AC792">
        <v>76.663581469327241</v>
      </c>
      <c r="AD792">
        <v>87.430588133973885</v>
      </c>
      <c r="AE792">
        <v>93.759240141646188</v>
      </c>
      <c r="AF792">
        <v>97.037586749177422</v>
      </c>
      <c r="AG792">
        <v>98.625073054502039</v>
      </c>
      <c r="AH792">
        <v>99.368666967879506</v>
      </c>
      <c r="AI792">
        <v>99.711547734566153</v>
      </c>
      <c r="AJ792">
        <v>99.868509183955794</v>
      </c>
      <c r="AK792">
        <v>99.940122641854259</v>
      </c>
      <c r="AL792">
        <v>99.972746471119692</v>
      </c>
      <c r="AM792">
        <v>99.987598090811659</v>
      </c>
      <c r="AN792">
        <v>99.994356982169279</v>
      </c>
    </row>
    <row r="793" spans="17:40">
      <c r="Q793">
        <v>0.18027442439545691</v>
      </c>
      <c r="R793">
        <v>6.1613272812645317</v>
      </c>
      <c r="S793">
        <v>39.669330979636477</v>
      </c>
      <c r="T793">
        <v>18.027442439545691</v>
      </c>
      <c r="U793">
        <v>18.230379029470875</v>
      </c>
      <c r="V793">
        <v>18.668122391595901</v>
      </c>
      <c r="W793">
        <v>19.603808024134491</v>
      </c>
      <c r="X793">
        <v>21.565554543193471</v>
      </c>
      <c r="Y793">
        <v>25.516788139836184</v>
      </c>
      <c r="Z793">
        <v>32.868967604224018</v>
      </c>
      <c r="AA793">
        <v>44.729810533049566</v>
      </c>
      <c r="AB793">
        <v>60.068155410303866</v>
      </c>
      <c r="AC793">
        <v>75.09442153490086</v>
      </c>
      <c r="AD793">
        <v>86.301204825224914</v>
      </c>
      <c r="AE793">
        <v>93.075307155141303</v>
      </c>
      <c r="AF793">
        <v>96.662909356461682</v>
      </c>
      <c r="AG793">
        <v>98.430596267930213</v>
      </c>
      <c r="AH793">
        <v>99.270589917664736</v>
      </c>
      <c r="AI793">
        <v>99.662873908627958</v>
      </c>
      <c r="AJ793">
        <v>99.844586391985757</v>
      </c>
      <c r="AK793">
        <v>99.928440700025689</v>
      </c>
      <c r="AL793">
        <v>99.967069104701991</v>
      </c>
      <c r="AM793">
        <v>99.984849370796894</v>
      </c>
      <c r="AN793">
        <v>99.993030413230031</v>
      </c>
    </row>
    <row r="794" spans="17:40">
      <c r="Q794">
        <v>0.19545855931129014</v>
      </c>
      <c r="R794">
        <v>6.7057595382756592</v>
      </c>
      <c r="S794">
        <v>40.115735302466938</v>
      </c>
      <c r="T794">
        <v>19.545855931129015</v>
      </c>
      <c r="U794">
        <v>19.674465860199454</v>
      </c>
      <c r="V794">
        <v>19.969563211141612</v>
      </c>
      <c r="W794">
        <v>20.642053709804433</v>
      </c>
      <c r="X794">
        <v>22.150980456341372</v>
      </c>
      <c r="Y794">
        <v>25.421923330141023</v>
      </c>
      <c r="Z794">
        <v>32.011248257015282</v>
      </c>
      <c r="AA794">
        <v>43.521766844067514</v>
      </c>
      <c r="AB794">
        <v>59.383335155550434</v>
      </c>
      <c r="AC794">
        <v>75.351155392838322</v>
      </c>
      <c r="AD794">
        <v>87.0733851371497</v>
      </c>
      <c r="AE794">
        <v>93.835596670868512</v>
      </c>
      <c r="AF794">
        <v>97.206466106852019</v>
      </c>
      <c r="AG794">
        <v>98.764659896707315</v>
      </c>
      <c r="AH794">
        <v>99.459753666735182</v>
      </c>
      <c r="AI794">
        <v>99.764895527600245</v>
      </c>
      <c r="AJ794">
        <v>99.897907115843608</v>
      </c>
      <c r="AK794">
        <v>99.955708198733447</v>
      </c>
      <c r="AL794">
        <v>99.980792334174737</v>
      </c>
      <c r="AM794">
        <v>99.99167183706173</v>
      </c>
      <c r="AN794">
        <v>99.996389306656326</v>
      </c>
    </row>
    <row r="795" spans="17:40">
      <c r="Q795">
        <v>0.18666565933550558</v>
      </c>
      <c r="R795">
        <v>6.1730902738562765</v>
      </c>
      <c r="S795">
        <v>39.793658613501428</v>
      </c>
      <c r="T795">
        <v>18.666565933550558</v>
      </c>
      <c r="U795">
        <v>18.865218039049449</v>
      </c>
      <c r="V795">
        <v>19.293360583383748</v>
      </c>
      <c r="W795">
        <v>20.207887170904922</v>
      </c>
      <c r="X795">
        <v>22.124536990776665</v>
      </c>
      <c r="Y795">
        <v>25.985998845278047</v>
      </c>
      <c r="Z795">
        <v>33.182125858633349</v>
      </c>
      <c r="AA795">
        <v>44.832132946452049</v>
      </c>
      <c r="AB795">
        <v>59.985420171177452</v>
      </c>
      <c r="AC795">
        <v>74.937467733045651</v>
      </c>
      <c r="AD795">
        <v>86.16546122991096</v>
      </c>
      <c r="AE795">
        <v>92.988224196599205</v>
      </c>
      <c r="AF795">
        <v>96.614550972801155</v>
      </c>
      <c r="AG795">
        <v>98.405568507766361</v>
      </c>
      <c r="AH795">
        <v>99.258075847365191</v>
      </c>
      <c r="AI795">
        <v>99.656724427625861</v>
      </c>
      <c r="AJ795">
        <v>99.84159242108889</v>
      </c>
      <c r="AK795">
        <v>99.926990967595941</v>
      </c>
      <c r="AL795">
        <v>99.966369641142506</v>
      </c>
      <c r="AM795">
        <v>99.984512791394991</v>
      </c>
      <c r="AN795">
        <v>99.992868799934683</v>
      </c>
    </row>
    <row r="796" spans="17:40">
      <c r="Q796">
        <v>0.22042319824563888</v>
      </c>
      <c r="R796">
        <v>6.9904130919078602</v>
      </c>
      <c r="S796">
        <v>40.577194428147628</v>
      </c>
      <c r="T796">
        <v>22.04231982456389</v>
      </c>
      <c r="U796">
        <v>22.140357772410809</v>
      </c>
      <c r="V796">
        <v>22.371376063512702</v>
      </c>
      <c r="W796">
        <v>22.91263655755624</v>
      </c>
      <c r="X796">
        <v>24.163902410671252</v>
      </c>
      <c r="Y796">
        <v>26.969092354229176</v>
      </c>
      <c r="Z796">
        <v>32.84722565672557</v>
      </c>
      <c r="AA796">
        <v>43.591279075085708</v>
      </c>
      <c r="AB796">
        <v>59.08293512708704</v>
      </c>
      <c r="AC796">
        <v>75.200146096270927</v>
      </c>
      <c r="AD796">
        <v>87.164473372905562</v>
      </c>
      <c r="AE796">
        <v>94.006677186511922</v>
      </c>
      <c r="AF796">
        <v>97.34979253681648</v>
      </c>
      <c r="AG796">
        <v>98.857667602203449</v>
      </c>
      <c r="AH796">
        <v>99.513155661850902</v>
      </c>
      <c r="AI796">
        <v>99.793524568406468</v>
      </c>
      <c r="AJ796">
        <v>99.912613714109469</v>
      </c>
      <c r="AK796">
        <v>99.963048247733454</v>
      </c>
      <c r="AL796">
        <v>99.984380589671474</v>
      </c>
      <c r="AM796">
        <v>99.993398757911535</v>
      </c>
      <c r="AN796">
        <v>99.997210298723886</v>
      </c>
    </row>
    <row r="797" spans="17:40">
      <c r="Q797">
        <v>0.17276531749992363</v>
      </c>
      <c r="R797">
        <v>6.0644080660579496</v>
      </c>
      <c r="S797">
        <v>40.055093018363074</v>
      </c>
      <c r="T797">
        <v>17.276531749992362</v>
      </c>
      <c r="U797">
        <v>17.49408243073395</v>
      </c>
      <c r="V797">
        <v>17.954077597315408</v>
      </c>
      <c r="W797">
        <v>18.917813800669318</v>
      </c>
      <c r="X797">
        <v>20.898654705415012</v>
      </c>
      <c r="Y797">
        <v>24.814476573398341</v>
      </c>
      <c r="Z797">
        <v>31.99183550566871</v>
      </c>
      <c r="AA797">
        <v>43.492019274941228</v>
      </c>
      <c r="AB797">
        <v>58.465360610686758</v>
      </c>
      <c r="AC797">
        <v>73.458640652216857</v>
      </c>
      <c r="AD797">
        <v>85.001277507732198</v>
      </c>
      <c r="AE797">
        <v>92.217117534814449</v>
      </c>
      <c r="AF797">
        <v>96.157825564194596</v>
      </c>
      <c r="AG797">
        <v>98.152302927762165</v>
      </c>
      <c r="AH797">
        <v>99.122928348926493</v>
      </c>
      <c r="AI797">
        <v>99.586270561773944</v>
      </c>
      <c r="AJ797">
        <v>99.805417433608341</v>
      </c>
      <c r="AK797">
        <v>99.90861375754605</v>
      </c>
      <c r="AL797">
        <v>99.957108575024165</v>
      </c>
      <c r="AM797">
        <v>99.979875494712772</v>
      </c>
      <c r="AN797">
        <v>99.990559029809205</v>
      </c>
    </row>
    <row r="798" spans="17:40">
      <c r="Q798">
        <v>0.17999762379729878</v>
      </c>
      <c r="R798">
        <v>6.2986597389876096</v>
      </c>
      <c r="S798">
        <v>39.580782036957608</v>
      </c>
      <c r="T798">
        <v>17.999762379729876</v>
      </c>
      <c r="U798">
        <v>18.183026543293266</v>
      </c>
      <c r="V798">
        <v>18.58622240852338</v>
      </c>
      <c r="W798">
        <v>19.465668940066802</v>
      </c>
      <c r="X798">
        <v>21.348342987145735</v>
      </c>
      <c r="Y798">
        <v>25.22202108700936</v>
      </c>
      <c r="Z798">
        <v>32.580024228721818</v>
      </c>
      <c r="AA798">
        <v>44.648932175713682</v>
      </c>
      <c r="AB798">
        <v>60.369407499764094</v>
      </c>
      <c r="AC798">
        <v>75.677122054023059</v>
      </c>
      <c r="AD798">
        <v>86.894468785774464</v>
      </c>
      <c r="AE798">
        <v>93.518379790831688</v>
      </c>
      <c r="AF798">
        <v>96.94262291042044</v>
      </c>
      <c r="AG798">
        <v>98.591509278293643</v>
      </c>
      <c r="AH798">
        <v>99.358342339947995</v>
      </c>
      <c r="AI798">
        <v>99.70918755266969</v>
      </c>
      <c r="AJ798">
        <v>99.868507288554866</v>
      </c>
      <c r="AK798">
        <v>99.940608053379364</v>
      </c>
      <c r="AL798">
        <v>99.973187077420633</v>
      </c>
      <c r="AM798">
        <v>99.987897747342345</v>
      </c>
      <c r="AN798">
        <v>99.994538076688528</v>
      </c>
    </row>
    <row r="799" spans="17:40">
      <c r="Q799">
        <v>0.18088491350986177</v>
      </c>
      <c r="R799">
        <v>6.7705144328445073</v>
      </c>
      <c r="S799">
        <v>39.859000191988116</v>
      </c>
      <c r="T799">
        <v>18.088491350986178</v>
      </c>
      <c r="U799">
        <v>18.214165197673061</v>
      </c>
      <c r="V799">
        <v>18.506494808003616</v>
      </c>
      <c r="W799">
        <v>19.181882702080571</v>
      </c>
      <c r="X799">
        <v>20.718105199789942</v>
      </c>
      <c r="Y799">
        <v>24.09163726333616</v>
      </c>
      <c r="Z799">
        <v>30.960118045524222</v>
      </c>
      <c r="AA799">
        <v>43.015423394558418</v>
      </c>
      <c r="AB799">
        <v>59.535233200220375</v>
      </c>
      <c r="AC799">
        <v>75.882156298332731</v>
      </c>
      <c r="AD799">
        <v>87.59698680505808</v>
      </c>
      <c r="AE799">
        <v>94.192414556400422</v>
      </c>
      <c r="AF799">
        <v>97.411107688709023</v>
      </c>
      <c r="AG799">
        <v>98.872329301579555</v>
      </c>
      <c r="AH799">
        <v>99.513857351661358</v>
      </c>
      <c r="AI799">
        <v>99.791363735662628</v>
      </c>
      <c r="AJ799">
        <v>99.910633908210059</v>
      </c>
      <c r="AK799">
        <v>99.961753308409627</v>
      </c>
      <c r="AL799">
        <v>99.98363711112701</v>
      </c>
      <c r="AM799">
        <v>99.993000617132438</v>
      </c>
      <c r="AN799">
        <v>99.997006142410015</v>
      </c>
    </row>
    <row r="800" spans="17:40">
      <c r="Q800">
        <v>0.14576307625462803</v>
      </c>
      <c r="R800">
        <v>6.27156712717614</v>
      </c>
      <c r="S800">
        <v>38.68031333647307</v>
      </c>
      <c r="T800">
        <v>14.576307625462803</v>
      </c>
      <c r="U800">
        <v>14.777861330061533</v>
      </c>
      <c r="V800">
        <v>15.227791560385617</v>
      </c>
      <c r="W800">
        <v>16.22273446085384</v>
      </c>
      <c r="X800">
        <v>18.377663211298284</v>
      </c>
      <c r="Y800">
        <v>22.842096951698011</v>
      </c>
      <c r="Z800">
        <v>31.295330076655581</v>
      </c>
      <c r="AA800">
        <v>44.879542765028305</v>
      </c>
      <c r="AB800">
        <v>61.848064839281058</v>
      </c>
      <c r="AC800">
        <v>77.458037881856583</v>
      </c>
      <c r="AD800">
        <v>88.261687361699529</v>
      </c>
      <c r="AE800">
        <v>94.351413649526179</v>
      </c>
      <c r="AF800">
        <v>97.393362705305179</v>
      </c>
      <c r="AG800">
        <v>98.821278504678872</v>
      </c>
      <c r="AH800">
        <v>99.471959726008265</v>
      </c>
      <c r="AI800">
        <v>99.764452397471857</v>
      </c>
      <c r="AJ800">
        <v>99.895126956647673</v>
      </c>
      <c r="AK800">
        <v>99.953346918791709</v>
      </c>
      <c r="AL800">
        <v>99.979254083980422</v>
      </c>
      <c r="AM800">
        <v>99.990776157853631</v>
      </c>
      <c r="AN800">
        <v>99.995899294038608</v>
      </c>
    </row>
    <row r="801" spans="17:40">
      <c r="Q801">
        <v>0.16271743902214719</v>
      </c>
      <c r="R801">
        <v>6.0507805840155644</v>
      </c>
      <c r="S801">
        <v>39.167004973116072</v>
      </c>
      <c r="T801">
        <v>16.27174390221472</v>
      </c>
      <c r="U801">
        <v>16.501474610807609</v>
      </c>
      <c r="V801">
        <v>16.994554348607721</v>
      </c>
      <c r="W801">
        <v>18.042385305781288</v>
      </c>
      <c r="X801">
        <v>20.222740834633594</v>
      </c>
      <c r="Y801">
        <v>24.567446678697657</v>
      </c>
      <c r="Z801">
        <v>32.523494977401477</v>
      </c>
      <c r="AA801">
        <v>45.067389766959295</v>
      </c>
      <c r="AB801">
        <v>60.831781183272994</v>
      </c>
      <c r="AC801">
        <v>75.841669404668977</v>
      </c>
      <c r="AD801">
        <v>86.796370462706648</v>
      </c>
      <c r="AE801">
        <v>93.337360519042008</v>
      </c>
      <c r="AF801">
        <v>96.785279079363278</v>
      </c>
      <c r="AG801">
        <v>98.483910382611413</v>
      </c>
      <c r="AH801">
        <v>99.292862902940428</v>
      </c>
      <c r="AI801">
        <v>99.67189442641731</v>
      </c>
      <c r="AJ801">
        <v>99.848132571546017</v>
      </c>
      <c r="AK801">
        <v>99.929785926997212</v>
      </c>
      <c r="AL801">
        <v>99.96755437366933</v>
      </c>
      <c r="AM801">
        <v>99.985010644687591</v>
      </c>
      <c r="AN801">
        <v>99.993075935083723</v>
      </c>
    </row>
    <row r="802" spans="17:40">
      <c r="Q802">
        <v>0.16672388780420963</v>
      </c>
      <c r="R802">
        <v>6.4573952035250333</v>
      </c>
      <c r="S802">
        <v>39.522293100845481</v>
      </c>
      <c r="T802">
        <v>16.672388780420963</v>
      </c>
      <c r="U802">
        <v>16.837504301302143</v>
      </c>
      <c r="V802">
        <v>17.208844037403939</v>
      </c>
      <c r="W802">
        <v>18.037260814274571</v>
      </c>
      <c r="X802">
        <v>19.852539123551775</v>
      </c>
      <c r="Y802">
        <v>23.67868152546934</v>
      </c>
      <c r="Z802">
        <v>31.121594751599257</v>
      </c>
      <c r="AA802">
        <v>43.576622088048758</v>
      </c>
      <c r="AB802">
        <v>59.963767714228823</v>
      </c>
      <c r="AC802">
        <v>75.844020115565414</v>
      </c>
      <c r="AD802">
        <v>87.271769992370253</v>
      </c>
      <c r="AE802">
        <v>93.853590755665195</v>
      </c>
      <c r="AF802">
        <v>97.168188705098927</v>
      </c>
      <c r="AG802">
        <v>98.724793578862773</v>
      </c>
      <c r="AH802">
        <v>99.43178582516687</v>
      </c>
      <c r="AI802">
        <v>99.748013522796569</v>
      </c>
      <c r="AJ802">
        <v>99.88848807645887</v>
      </c>
      <c r="AK802">
        <v>99.950698874387513</v>
      </c>
      <c r="AL802">
        <v>99.978212291482123</v>
      </c>
      <c r="AM802">
        <v>99.990373102702904</v>
      </c>
      <c r="AN802">
        <v>99.99574670218928</v>
      </c>
    </row>
    <row r="803" spans="17:40">
      <c r="Q803">
        <v>0.19557172067756054</v>
      </c>
      <c r="R803">
        <v>6.6588517633215103</v>
      </c>
      <c r="S803">
        <v>40.085259855200839</v>
      </c>
      <c r="T803">
        <v>19.557172067756053</v>
      </c>
      <c r="U803">
        <v>19.69070163773883</v>
      </c>
      <c r="V803">
        <v>19.995437681754051</v>
      </c>
      <c r="W803">
        <v>20.686037709051639</v>
      </c>
      <c r="X803">
        <v>22.226539514122145</v>
      </c>
      <c r="Y803">
        <v>25.54491758458272</v>
      </c>
      <c r="Z803">
        <v>32.184522204922231</v>
      </c>
      <c r="AA803">
        <v>43.704254691314226</v>
      </c>
      <c r="AB803">
        <v>59.493391856697208</v>
      </c>
      <c r="AC803">
        <v>75.354630715277153</v>
      </c>
      <c r="AD803">
        <v>87.018675576816861</v>
      </c>
      <c r="AE803">
        <v>93.776952015279591</v>
      </c>
      <c r="AF803">
        <v>97.1644292563644</v>
      </c>
      <c r="AG803">
        <v>98.739233937619446</v>
      </c>
      <c r="AH803">
        <v>99.445670488521301</v>
      </c>
      <c r="AI803">
        <v>99.7574849639918</v>
      </c>
      <c r="AJ803">
        <v>99.894133609268408</v>
      </c>
      <c r="AK803">
        <v>99.953829844828689</v>
      </c>
      <c r="AL803">
        <v>99.979872823214237</v>
      </c>
      <c r="AM803">
        <v>99.991227464306704</v>
      </c>
      <c r="AN803">
        <v>99.996176748382496</v>
      </c>
    </row>
    <row r="804" spans="17:40">
      <c r="Q804">
        <v>0.16932298481286437</v>
      </c>
      <c r="R804">
        <v>6.5819320134519099</v>
      </c>
      <c r="S804">
        <v>39.138776691808282</v>
      </c>
      <c r="T804">
        <v>16.932298481286438</v>
      </c>
      <c r="U804">
        <v>17.083922086343122</v>
      </c>
      <c r="V804">
        <v>17.433314915734666</v>
      </c>
      <c r="W804">
        <v>18.23210482417344</v>
      </c>
      <c r="X804">
        <v>20.025814136140905</v>
      </c>
      <c r="Y804">
        <v>23.896164688171311</v>
      </c>
      <c r="Z804">
        <v>31.573322088288798</v>
      </c>
      <c r="AA804">
        <v>44.542893419990534</v>
      </c>
      <c r="AB804">
        <v>61.472463276545163</v>
      </c>
      <c r="AC804">
        <v>77.439233636979239</v>
      </c>
      <c r="AD804">
        <v>88.49393705969058</v>
      </c>
      <c r="AE804">
        <v>94.613196692058779</v>
      </c>
      <c r="AF804">
        <v>97.587588079400064</v>
      </c>
      <c r="AG804">
        <v>98.941967736841889</v>
      </c>
      <c r="AH804">
        <v>99.540297338004024</v>
      </c>
      <c r="AI804">
        <v>99.801084112856799</v>
      </c>
      <c r="AJ804">
        <v>99.914081651057501</v>
      </c>
      <c r="AK804">
        <v>99.962917708151394</v>
      </c>
      <c r="AL804">
        <v>99.98400065654566</v>
      </c>
      <c r="AM804">
        <v>99.993097996894193</v>
      </c>
      <c r="AN804">
        <v>99.997022710073409</v>
      </c>
    </row>
    <row r="805" spans="17:40">
      <c r="Q805">
        <v>0.16458244453204271</v>
      </c>
      <c r="R805">
        <v>6.0003277609963162</v>
      </c>
      <c r="S805">
        <v>39.544369372086322</v>
      </c>
      <c r="T805">
        <v>16.458244453204269</v>
      </c>
      <c r="U805">
        <v>16.69321918217727</v>
      </c>
      <c r="V805">
        <v>17.190599982404777</v>
      </c>
      <c r="W805">
        <v>18.233104609203433</v>
      </c>
      <c r="X805">
        <v>20.373758182663444</v>
      </c>
      <c r="Y805">
        <v>24.589670215577801</v>
      </c>
      <c r="Z805">
        <v>32.249825265686525</v>
      </c>
      <c r="AA805">
        <v>44.326493012822354</v>
      </c>
      <c r="AB805">
        <v>59.675940926521356</v>
      </c>
      <c r="AC805">
        <v>74.619112933467704</v>
      </c>
      <c r="AD805">
        <v>85.831444723446353</v>
      </c>
      <c r="AE805">
        <v>92.70927683675778</v>
      </c>
      <c r="AF805">
        <v>96.420177436153381</v>
      </c>
      <c r="AG805">
        <v>98.284644408764194</v>
      </c>
      <c r="AH805">
        <v>99.187884111751131</v>
      </c>
      <c r="AI805">
        <v>99.617729121899657</v>
      </c>
      <c r="AJ805">
        <v>99.820553618424626</v>
      </c>
      <c r="AK805">
        <v>99.915872505806519</v>
      </c>
      <c r="AL805">
        <v>99.960583490782895</v>
      </c>
      <c r="AM805">
        <v>99.981537307464365</v>
      </c>
      <c r="AN805">
        <v>99.991353225591254</v>
      </c>
    </row>
    <row r="806" spans="17:40">
      <c r="Q806">
        <v>0.18457295279114666</v>
      </c>
      <c r="R806">
        <v>6.6085307114607721</v>
      </c>
      <c r="S806">
        <v>40.076231686911314</v>
      </c>
      <c r="T806">
        <v>18.457295279114668</v>
      </c>
      <c r="U806">
        <v>18.598103962623824</v>
      </c>
      <c r="V806">
        <v>18.917438157578292</v>
      </c>
      <c r="W806">
        <v>19.63646249374592</v>
      </c>
      <c r="X806">
        <v>21.229598401185072</v>
      </c>
      <c r="Y806">
        <v>24.637017075293503</v>
      </c>
      <c r="Z806">
        <v>31.404564331769137</v>
      </c>
      <c r="AA806">
        <v>43.065254134756138</v>
      </c>
      <c r="AB806">
        <v>58.972043988929599</v>
      </c>
      <c r="AC806">
        <v>74.940236593267855</v>
      </c>
      <c r="AD806">
        <v>86.724470754346967</v>
      </c>
      <c r="AE806">
        <v>93.594442645552789</v>
      </c>
      <c r="AF806">
        <v>97.062017920160699</v>
      </c>
      <c r="AG806">
        <v>98.685258655000681</v>
      </c>
      <c r="AH806">
        <v>99.418283587074896</v>
      </c>
      <c r="AI806">
        <v>99.743918271608607</v>
      </c>
      <c r="AJ806">
        <v>99.887521251757889</v>
      </c>
      <c r="AK806">
        <v>99.950644800780836</v>
      </c>
      <c r="AL806">
        <v>99.978352551948959</v>
      </c>
      <c r="AM806">
        <v>99.990507125764921</v>
      </c>
      <c r="AN806">
        <v>99.995837517294945</v>
      </c>
    </row>
    <row r="807" spans="17:40">
      <c r="Q807">
        <v>0.18007693962115262</v>
      </c>
      <c r="R807">
        <v>6.5060052157696759</v>
      </c>
      <c r="S807">
        <v>39.513223734714131</v>
      </c>
      <c r="T807">
        <v>18.007693962115262</v>
      </c>
      <c r="U807">
        <v>18.164217396248791</v>
      </c>
      <c r="V807">
        <v>18.518546130315819</v>
      </c>
      <c r="W807">
        <v>19.314340427581527</v>
      </c>
      <c r="X807">
        <v>21.070336898260177</v>
      </c>
      <c r="Y807">
        <v>24.798501808132841</v>
      </c>
      <c r="Z807">
        <v>32.103856532359501</v>
      </c>
      <c r="AA807">
        <v>44.406076253491648</v>
      </c>
      <c r="AB807">
        <v>60.648239611222991</v>
      </c>
      <c r="AC807">
        <v>76.372618008368448</v>
      </c>
      <c r="AD807">
        <v>87.631125764077808</v>
      </c>
      <c r="AE807">
        <v>94.068943139285579</v>
      </c>
      <c r="AF807">
        <v>97.286342083808265</v>
      </c>
      <c r="AG807">
        <v>98.786217266232796</v>
      </c>
      <c r="AH807">
        <v>99.462701020670167</v>
      </c>
      <c r="AI807">
        <v>99.763259905109464</v>
      </c>
      <c r="AJ807">
        <v>99.895904135906861</v>
      </c>
      <c r="AK807">
        <v>99.954270009834119</v>
      </c>
      <c r="AL807">
        <v>99.979918531103266</v>
      </c>
      <c r="AM807">
        <v>99.991183144407742</v>
      </c>
      <c r="AN807">
        <v>99.996129219430756</v>
      </c>
    </row>
    <row r="808" spans="17:40">
      <c r="Q808">
        <v>0.18913082872867168</v>
      </c>
      <c r="R808">
        <v>6.9207656417170318</v>
      </c>
      <c r="S808">
        <v>39.28613429592783</v>
      </c>
      <c r="T808">
        <v>18.913082872867168</v>
      </c>
      <c r="U808">
        <v>19.026120886911613</v>
      </c>
      <c r="V808">
        <v>19.29757320149751</v>
      </c>
      <c r="W808">
        <v>19.945117750759223</v>
      </c>
      <c r="X808">
        <v>21.465582339769266</v>
      </c>
      <c r="Y808">
        <v>24.90687713284326</v>
      </c>
      <c r="Z808">
        <v>32.087240939670515</v>
      </c>
      <c r="AA808">
        <v>44.818539416068582</v>
      </c>
      <c r="AB808">
        <v>62.004851569334072</v>
      </c>
      <c r="AC808">
        <v>78.306946466002643</v>
      </c>
      <c r="AD808">
        <v>89.341372913094929</v>
      </c>
      <c r="AE808">
        <v>95.214622787891372</v>
      </c>
      <c r="AF808">
        <v>97.945808853991778</v>
      </c>
      <c r="AG808">
        <v>99.135844804157813</v>
      </c>
      <c r="AH808">
        <v>99.639608560992784</v>
      </c>
      <c r="AI808">
        <v>99.850248270099897</v>
      </c>
      <c r="AJ808">
        <v>99.937869040372505</v>
      </c>
      <c r="AK808">
        <v>99.974238595211119</v>
      </c>
      <c r="AL808">
        <v>99.989321333166956</v>
      </c>
      <c r="AM808">
        <v>99.995573940268201</v>
      </c>
      <c r="AN808">
        <v>99.998165583647165</v>
      </c>
    </row>
    <row r="809" spans="17:40">
      <c r="Q809">
        <v>0.1678730859075005</v>
      </c>
      <c r="R809">
        <v>6.0980117427490681</v>
      </c>
      <c r="S809">
        <v>38.886993866835255</v>
      </c>
      <c r="T809">
        <v>16.787308590750051</v>
      </c>
      <c r="U809">
        <v>17.009819435853384</v>
      </c>
      <c r="V809">
        <v>17.493065799941458</v>
      </c>
      <c r="W809">
        <v>18.532135661350406</v>
      </c>
      <c r="X809">
        <v>20.719088726717281</v>
      </c>
      <c r="Y809">
        <v>25.121846459168761</v>
      </c>
      <c r="Z809">
        <v>33.242196072307792</v>
      </c>
      <c r="AA809">
        <v>46.056028723008282</v>
      </c>
      <c r="AB809">
        <v>62.022783817142589</v>
      </c>
      <c r="AC809">
        <v>76.960064430026293</v>
      </c>
      <c r="AD809">
        <v>87.623046821083932</v>
      </c>
      <c r="AE809">
        <v>93.853658247515696</v>
      </c>
      <c r="AF809">
        <v>97.076844382859264</v>
      </c>
      <c r="AG809">
        <v>98.639534299347545</v>
      </c>
      <c r="AH809">
        <v>99.373330892281345</v>
      </c>
      <c r="AI809">
        <v>99.712724340847075</v>
      </c>
      <c r="AJ809">
        <v>99.86859979670885</v>
      </c>
      <c r="AK809">
        <v>99.939958501634564</v>
      </c>
      <c r="AL809">
        <v>99.972577633014566</v>
      </c>
      <c r="AM809">
        <v>99.987478221462297</v>
      </c>
      <c r="AN809">
        <v>99.994282779727371</v>
      </c>
    </row>
    <row r="810" spans="17:40">
      <c r="Q810">
        <v>0.17056544285618755</v>
      </c>
      <c r="R810">
        <v>5.9418773278896424</v>
      </c>
      <c r="S810">
        <v>39.213109736199726</v>
      </c>
      <c r="T810">
        <v>17.056544285618756</v>
      </c>
      <c r="U810">
        <v>17.30338977808092</v>
      </c>
      <c r="V810">
        <v>17.825089746784126</v>
      </c>
      <c r="W810">
        <v>18.916291866886269</v>
      </c>
      <c r="X810">
        <v>21.149898627059653</v>
      </c>
      <c r="Y810">
        <v>25.526275213413602</v>
      </c>
      <c r="Z810">
        <v>33.410462383049726</v>
      </c>
      <c r="AA810">
        <v>45.678246560205473</v>
      </c>
      <c r="AB810">
        <v>61.003920246723467</v>
      </c>
      <c r="AC810">
        <v>75.655514675598994</v>
      </c>
      <c r="AD810">
        <v>86.486532031574143</v>
      </c>
      <c r="AE810">
        <v>93.066779008286261</v>
      </c>
      <c r="AF810">
        <v>96.599289804797024</v>
      </c>
      <c r="AG810">
        <v>98.370443743645438</v>
      </c>
      <c r="AH810">
        <v>99.228074708650965</v>
      </c>
      <c r="AI810">
        <v>99.636350038161211</v>
      </c>
      <c r="AJ810">
        <v>99.829134232743129</v>
      </c>
      <c r="AK810">
        <v>99.9198154236188</v>
      </c>
      <c r="AL810">
        <v>99.962392466803578</v>
      </c>
      <c r="AM810">
        <v>99.982366411808826</v>
      </c>
      <c r="AN810">
        <v>99.991732939433618</v>
      </c>
    </row>
    <row r="811" spans="17:40">
      <c r="Q811">
        <v>0.19957289817448079</v>
      </c>
      <c r="R811">
        <v>6.8011437901867993</v>
      </c>
      <c r="S811">
        <v>39.815543289631805</v>
      </c>
      <c r="T811">
        <v>19.957289817448078</v>
      </c>
      <c r="U811">
        <v>20.077387669422755</v>
      </c>
      <c r="V811">
        <v>20.35811060194354</v>
      </c>
      <c r="W811">
        <v>21.009894753985652</v>
      </c>
      <c r="X811">
        <v>22.499898620144908</v>
      </c>
      <c r="Y811">
        <v>25.788482312730348</v>
      </c>
      <c r="Z811">
        <v>32.515654602191567</v>
      </c>
      <c r="AA811">
        <v>44.36360217441834</v>
      </c>
      <c r="AB811">
        <v>60.609784521661091</v>
      </c>
      <c r="AC811">
        <v>76.636687772077437</v>
      </c>
      <c r="AD811">
        <v>88.054574973368673</v>
      </c>
      <c r="AE811">
        <v>94.439036420234629</v>
      </c>
      <c r="AF811">
        <v>97.534578536541062</v>
      </c>
      <c r="AG811">
        <v>98.931656247247446</v>
      </c>
      <c r="AH811">
        <v>99.541724794396387</v>
      </c>
      <c r="AI811">
        <v>99.804281310758341</v>
      </c>
      <c r="AJ811">
        <v>99.916570612193212</v>
      </c>
      <c r="AK811">
        <v>99.964465030886615</v>
      </c>
      <c r="AL811">
        <v>99.984869834333594</v>
      </c>
      <c r="AM811">
        <v>99.993558783469652</v>
      </c>
      <c r="AN811">
        <v>99.997258015053845</v>
      </c>
    </row>
    <row r="812" spans="17:40">
      <c r="Q812">
        <v>0.19077232998677374</v>
      </c>
      <c r="R812">
        <v>6.2359873704480071</v>
      </c>
      <c r="S812">
        <v>39.412886517190245</v>
      </c>
      <c r="T812">
        <v>19.077232998677374</v>
      </c>
      <c r="U812">
        <v>19.268188412139541</v>
      </c>
      <c r="V812">
        <v>19.686236293762413</v>
      </c>
      <c r="W812">
        <v>20.593249377393366</v>
      </c>
      <c r="X812">
        <v>22.523303405675527</v>
      </c>
      <c r="Y812">
        <v>26.465842087075842</v>
      </c>
      <c r="Z812">
        <v>33.886920991271865</v>
      </c>
      <c r="AA812">
        <v>45.924820045143846</v>
      </c>
      <c r="AB812">
        <v>61.420094452289618</v>
      </c>
      <c r="AC812">
        <v>76.361596059785228</v>
      </c>
      <c r="AD812">
        <v>87.252080462654774</v>
      </c>
      <c r="AE812">
        <v>93.677435383953039</v>
      </c>
      <c r="AF812">
        <v>97.006099481686249</v>
      </c>
      <c r="AG812">
        <v>98.614780761292479</v>
      </c>
      <c r="AH812">
        <v>99.366102915222726</v>
      </c>
      <c r="AI812">
        <v>99.71139489358228</v>
      </c>
      <c r="AJ812">
        <v>99.868908333654645</v>
      </c>
      <c r="AK812">
        <v>99.940518173269737</v>
      </c>
      <c r="AL812">
        <v>99.973023618188108</v>
      </c>
      <c r="AM812">
        <v>99.987768269689951</v>
      </c>
      <c r="AN812">
        <v>99.994454395217431</v>
      </c>
    </row>
    <row r="813" spans="17:40">
      <c r="Q813">
        <v>0.17831118902138599</v>
      </c>
      <c r="R813">
        <v>5.9875141493081729</v>
      </c>
      <c r="S813">
        <v>40.004340291780956</v>
      </c>
      <c r="T813">
        <v>17.831118902138599</v>
      </c>
      <c r="U813">
        <v>18.060702045809087</v>
      </c>
      <c r="V813">
        <v>18.541735803730852</v>
      </c>
      <c r="W813">
        <v>19.540058189340961</v>
      </c>
      <c r="X813">
        <v>21.571559086739082</v>
      </c>
      <c r="Y813">
        <v>25.544758474164269</v>
      </c>
      <c r="Z813">
        <v>32.745779818585341</v>
      </c>
      <c r="AA813">
        <v>44.160125777858319</v>
      </c>
      <c r="AB813">
        <v>58.902181256997601</v>
      </c>
      <c r="AC813">
        <v>73.621147038708855</v>
      </c>
      <c r="AD813">
        <v>84.985983501603869</v>
      </c>
      <c r="AE813">
        <v>92.141618426156583</v>
      </c>
      <c r="AF813">
        <v>96.085099648373614</v>
      </c>
      <c r="AG813">
        <v>98.100122650796891</v>
      </c>
      <c r="AH813">
        <v>99.090029564267198</v>
      </c>
      <c r="AI813">
        <v>99.566933633028356</v>
      </c>
      <c r="AJ813">
        <v>99.794528662145481</v>
      </c>
      <c r="AK813">
        <v>99.902654793570804</v>
      </c>
      <c r="AL813">
        <v>99.953913124504496</v>
      </c>
      <c r="AM813">
        <v>99.978187898068484</v>
      </c>
      <c r="AN813">
        <v>99.989678321436358</v>
      </c>
    </row>
    <row r="814" spans="17:40">
      <c r="Q814">
        <v>0.19679927077598811</v>
      </c>
      <c r="R814">
        <v>6.939103708939566</v>
      </c>
      <c r="S814">
        <v>39.986903780601764</v>
      </c>
      <c r="T814">
        <v>19.679927077598812</v>
      </c>
      <c r="U814">
        <v>19.78741415543147</v>
      </c>
      <c r="V814">
        <v>20.042225079613079</v>
      </c>
      <c r="W814">
        <v>20.642552797389939</v>
      </c>
      <c r="X814">
        <v>22.036493313420287</v>
      </c>
      <c r="Y814">
        <v>25.166725014935036</v>
      </c>
      <c r="Z814">
        <v>31.697255431449122</v>
      </c>
      <c r="AA814">
        <v>43.449377087733168</v>
      </c>
      <c r="AB814">
        <v>59.885642484882183</v>
      </c>
      <c r="AC814">
        <v>76.293645060641154</v>
      </c>
      <c r="AD814">
        <v>87.991003169861131</v>
      </c>
      <c r="AE814">
        <v>94.478693010241216</v>
      </c>
      <c r="AF814">
        <v>97.585254315675016</v>
      </c>
      <c r="AG814">
        <v>98.968000816445198</v>
      </c>
      <c r="AH814">
        <v>99.563383671184383</v>
      </c>
      <c r="AI814">
        <v>99.816073180552337</v>
      </c>
      <c r="AJ814">
        <v>99.922661350271326</v>
      </c>
      <c r="AK814">
        <v>99.967505204534362</v>
      </c>
      <c r="AL814">
        <v>99.9863513260524</v>
      </c>
      <c r="AM814">
        <v>99.994267975374854</v>
      </c>
      <c r="AN814">
        <v>99.997592862892304</v>
      </c>
    </row>
    <row r="815" spans="17:40">
      <c r="Q815">
        <v>0.16612539860954886</v>
      </c>
      <c r="R815">
        <v>6.3577602739932981</v>
      </c>
      <c r="S815">
        <v>39.323665200901416</v>
      </c>
      <c r="T815">
        <v>16.612539860954886</v>
      </c>
      <c r="U815">
        <v>16.792301823346083</v>
      </c>
      <c r="V815">
        <v>17.192931538619835</v>
      </c>
      <c r="W815">
        <v>18.078165391884639</v>
      </c>
      <c r="X815">
        <v>19.997595651587545</v>
      </c>
      <c r="Y815">
        <v>23.994260671166067</v>
      </c>
      <c r="Z815">
        <v>31.656736496901161</v>
      </c>
      <c r="AA815">
        <v>44.266755703683025</v>
      </c>
      <c r="AB815">
        <v>60.587307384093883</v>
      </c>
      <c r="AC815">
        <v>76.217334513124939</v>
      </c>
      <c r="AD815">
        <v>87.416747105658189</v>
      </c>
      <c r="AE815">
        <v>93.882270457605628</v>
      </c>
      <c r="AF815">
        <v>97.158720013059835</v>
      </c>
      <c r="AG815">
        <v>98.709661741203576</v>
      </c>
      <c r="AH815">
        <v>99.420090376574436</v>
      </c>
      <c r="AI815">
        <v>99.740608079806393</v>
      </c>
      <c r="AJ815">
        <v>99.884221986141497</v>
      </c>
      <c r="AK815">
        <v>99.948372480306404</v>
      </c>
      <c r="AL815">
        <v>99.976988156619001</v>
      </c>
      <c r="AM815">
        <v>99.989744920001982</v>
      </c>
      <c r="AN815">
        <v>99.995430276531948</v>
      </c>
    </row>
    <row r="816" spans="17:40">
      <c r="Q816">
        <v>0.16567686440429299</v>
      </c>
      <c r="R816">
        <v>6.0929748218954396</v>
      </c>
      <c r="S816">
        <v>39.057347302597684</v>
      </c>
      <c r="T816">
        <v>16.567686440429299</v>
      </c>
      <c r="U816">
        <v>16.790241479144406</v>
      </c>
      <c r="V816">
        <v>17.271644514507827</v>
      </c>
      <c r="W816">
        <v>18.302727003512196</v>
      </c>
      <c r="X816">
        <v>20.465184529872367</v>
      </c>
      <c r="Y816">
        <v>24.806975092659915</v>
      </c>
      <c r="Z816">
        <v>32.808573360665413</v>
      </c>
      <c r="AA816">
        <v>45.467712918411721</v>
      </c>
      <c r="AB816">
        <v>61.352023602732572</v>
      </c>
      <c r="AC816">
        <v>76.36827167144628</v>
      </c>
      <c r="AD816">
        <v>87.209432365465958</v>
      </c>
      <c r="AE816">
        <v>93.607157589607112</v>
      </c>
      <c r="AF816">
        <v>96.942915397026084</v>
      </c>
      <c r="AG816">
        <v>98.570311417424847</v>
      </c>
      <c r="AH816">
        <v>99.338499247652024</v>
      </c>
      <c r="AI816">
        <v>99.695460430326023</v>
      </c>
      <c r="AJ816">
        <v>99.860121843383936</v>
      </c>
      <c r="AK816">
        <v>99.935821104093264</v>
      </c>
      <c r="AL816">
        <v>99.970567882139164</v>
      </c>
      <c r="AM816">
        <v>99.986505617361772</v>
      </c>
      <c r="AN816">
        <v>99.993813575870647</v>
      </c>
    </row>
    <row r="817" spans="17:40">
      <c r="Q817">
        <v>0.15646959400746951</v>
      </c>
      <c r="R817">
        <v>5.9989497414604047</v>
      </c>
      <c r="S817">
        <v>39.211726801741051</v>
      </c>
      <c r="T817">
        <v>15.646959400746951</v>
      </c>
      <c r="U817">
        <v>15.887341119939496</v>
      </c>
      <c r="V817">
        <v>16.39928382428409</v>
      </c>
      <c r="W817">
        <v>17.478571944822434</v>
      </c>
      <c r="X817">
        <v>19.706087196922066</v>
      </c>
      <c r="Y817">
        <v>24.108183744397419</v>
      </c>
      <c r="Z817">
        <v>32.10678391741903</v>
      </c>
      <c r="AA817">
        <v>44.643842219291408</v>
      </c>
      <c r="AB817">
        <v>60.36951712325591</v>
      </c>
      <c r="AC817">
        <v>75.391755587076517</v>
      </c>
      <c r="AD817">
        <v>86.438351067849425</v>
      </c>
      <c r="AE817">
        <v>93.097079913858209</v>
      </c>
      <c r="AF817">
        <v>96.64106187044321</v>
      </c>
      <c r="AG817">
        <v>98.402968334816364</v>
      </c>
      <c r="AH817">
        <v>99.249224276650395</v>
      </c>
      <c r="AI817">
        <v>99.648952474347908</v>
      </c>
      <c r="AJ817">
        <v>99.836273033413065</v>
      </c>
      <c r="AK817">
        <v>99.92372901789669</v>
      </c>
      <c r="AL817">
        <v>99.96448938892064</v>
      </c>
      <c r="AM817">
        <v>99.983471060303458</v>
      </c>
      <c r="AN817">
        <v>99.992307283692256</v>
      </c>
    </row>
    <row r="818" spans="17:40">
      <c r="Q818">
        <v>0.19528469222096795</v>
      </c>
      <c r="R818">
        <v>6.6712011713606714</v>
      </c>
      <c r="S818">
        <v>39.822125971011644</v>
      </c>
      <c r="T818">
        <v>19.528469222096795</v>
      </c>
      <c r="U818">
        <v>19.662056679521893</v>
      </c>
      <c r="V818">
        <v>19.96906996844444</v>
      </c>
      <c r="W818">
        <v>20.669640357276993</v>
      </c>
      <c r="X818">
        <v>22.24257853170403</v>
      </c>
      <c r="Y818">
        <v>25.649274145505331</v>
      </c>
      <c r="Z818">
        <v>32.484757098152905</v>
      </c>
      <c r="AA818">
        <v>44.315099825105918</v>
      </c>
      <c r="AB818">
        <v>60.364418887879687</v>
      </c>
      <c r="AC818">
        <v>76.209591047046743</v>
      </c>
      <c r="AD818">
        <v>87.633769229396492</v>
      </c>
      <c r="AE818">
        <v>94.138346605893403</v>
      </c>
      <c r="AF818">
        <v>97.354261488899013</v>
      </c>
      <c r="AG818">
        <v>98.833360094651781</v>
      </c>
      <c r="AH818">
        <v>99.49097074669649</v>
      </c>
      <c r="AI818">
        <v>99.778931921680751</v>
      </c>
      <c r="AJ818">
        <v>99.904186522547064</v>
      </c>
      <c r="AK818">
        <v>99.958509968165487</v>
      </c>
      <c r="AL818">
        <v>99.982040478735072</v>
      </c>
      <c r="AM818">
        <v>99.992227266411263</v>
      </c>
      <c r="AN818">
        <v>99.996636265886877</v>
      </c>
    </row>
    <row r="819" spans="17:40">
      <c r="Q819">
        <v>0.18137674595783662</v>
      </c>
      <c r="R819">
        <v>6.7758393772427752</v>
      </c>
      <c r="S819">
        <v>38.889081617117029</v>
      </c>
      <c r="T819">
        <v>18.137674595783661</v>
      </c>
      <c r="U819">
        <v>18.267424719662955</v>
      </c>
      <c r="V819">
        <v>18.575831236510531</v>
      </c>
      <c r="W819">
        <v>19.303493089411905</v>
      </c>
      <c r="X819">
        <v>20.990824201751902</v>
      </c>
      <c r="Y819">
        <v>24.750873592483412</v>
      </c>
      <c r="Z819">
        <v>32.434838079086589</v>
      </c>
      <c r="AA819">
        <v>45.688164036737312</v>
      </c>
      <c r="AB819">
        <v>63.021926682245308</v>
      </c>
      <c r="AC819">
        <v>79.02172784441845</v>
      </c>
      <c r="AD819">
        <v>89.686153591705974</v>
      </c>
      <c r="AE819">
        <v>95.343271239540812</v>
      </c>
      <c r="AF819">
        <v>97.98475754514746</v>
      </c>
      <c r="AG819">
        <v>99.144468698157539</v>
      </c>
      <c r="AH819">
        <v>99.63980815069597</v>
      </c>
      <c r="AI819">
        <v>99.848888060554785</v>
      </c>
      <c r="AJ819">
        <v>99.936697888691398</v>
      </c>
      <c r="AK819">
        <v>99.97349872275943</v>
      </c>
      <c r="AL819">
        <v>99.988908201480115</v>
      </c>
      <c r="AM819">
        <v>99.995358165567225</v>
      </c>
      <c r="AN819">
        <v>99.998057516038003</v>
      </c>
    </row>
    <row r="820" spans="17:40">
      <c r="Q820">
        <v>0.18218675373284243</v>
      </c>
      <c r="R820">
        <v>6.0463972385500551</v>
      </c>
      <c r="S820">
        <v>39.914022224013209</v>
      </c>
      <c r="T820">
        <v>18.218675373284242</v>
      </c>
      <c r="U820">
        <v>18.437828398727106</v>
      </c>
      <c r="V820">
        <v>18.901332647769262</v>
      </c>
      <c r="W820">
        <v>19.872498077875715</v>
      </c>
      <c r="X820">
        <v>21.868013262050432</v>
      </c>
      <c r="Y820">
        <v>25.808710117380844</v>
      </c>
      <c r="Z820">
        <v>33.014350811167972</v>
      </c>
      <c r="AA820">
        <v>44.508850526985164</v>
      </c>
      <c r="AB820">
        <v>59.376249385985112</v>
      </c>
      <c r="AC820">
        <v>74.148435589982043</v>
      </c>
      <c r="AD820">
        <v>85.440273639755318</v>
      </c>
      <c r="AE820">
        <v>92.462307335921594</v>
      </c>
      <c r="AF820">
        <v>96.284331069072095</v>
      </c>
      <c r="AG820">
        <v>98.214854859066136</v>
      </c>
      <c r="AH820">
        <v>99.153203134996332</v>
      </c>
      <c r="AI820">
        <v>99.600771186706467</v>
      </c>
      <c r="AJ820">
        <v>99.812327765153498</v>
      </c>
      <c r="AK820">
        <v>99.911898814184823</v>
      </c>
      <c r="AL820">
        <v>99.958668320321038</v>
      </c>
      <c r="AM820">
        <v>99.980615585000251</v>
      </c>
      <c r="AN820">
        <v>99.99091006924418</v>
      </c>
    </row>
    <row r="821" spans="17:40">
      <c r="Q821">
        <v>0.18583932786640026</v>
      </c>
      <c r="R821">
        <v>7.7667746624725789</v>
      </c>
      <c r="S821">
        <v>40.088899309204578</v>
      </c>
      <c r="T821">
        <v>18.583932786640027</v>
      </c>
      <c r="U821">
        <v>18.640285044692259</v>
      </c>
      <c r="V821">
        <v>18.788372354943412</v>
      </c>
      <c r="W821">
        <v>19.175940001941498</v>
      </c>
      <c r="X821">
        <v>20.179497331641201</v>
      </c>
      <c r="Y821">
        <v>22.707836969866559</v>
      </c>
      <c r="Z821">
        <v>28.660982584345607</v>
      </c>
      <c r="AA821">
        <v>40.694773017347593</v>
      </c>
      <c r="AB821">
        <v>58.941263028057044</v>
      </c>
      <c r="AC821">
        <v>77.322622261549185</v>
      </c>
      <c r="AD821">
        <v>89.594790405441543</v>
      </c>
      <c r="AE821">
        <v>95.710422834392659</v>
      </c>
      <c r="AF821">
        <v>98.316770398162362</v>
      </c>
      <c r="AG821">
        <v>99.352784054893363</v>
      </c>
      <c r="AH821">
        <v>99.753113625086627</v>
      </c>
      <c r="AI821">
        <v>99.906110681604957</v>
      </c>
      <c r="AJ821">
        <v>99.96433613032174</v>
      </c>
      <c r="AK821">
        <v>99.986459084370381</v>
      </c>
      <c r="AL821">
        <v>99.994859629747125</v>
      </c>
      <c r="AM821">
        <v>99.998048749714869</v>
      </c>
      <c r="AN821">
        <v>99.999259336390637</v>
      </c>
    </row>
    <row r="822" spans="17:40">
      <c r="Q822">
        <v>0.18527132083505499</v>
      </c>
      <c r="R822">
        <v>6.5379288629951091</v>
      </c>
      <c r="S822">
        <v>39.320958294968257</v>
      </c>
      <c r="T822">
        <v>18.527132083505499</v>
      </c>
      <c r="U822">
        <v>18.679954888508814</v>
      </c>
      <c r="V822">
        <v>19.02874053493634</v>
      </c>
      <c r="W822">
        <v>19.818487173799852</v>
      </c>
      <c r="X822">
        <v>21.57505000597887</v>
      </c>
      <c r="Y822">
        <v>25.331514865495784</v>
      </c>
      <c r="Z822">
        <v>32.730863338865802</v>
      </c>
      <c r="AA822">
        <v>45.201236430135381</v>
      </c>
      <c r="AB822">
        <v>61.563938413911615</v>
      </c>
      <c r="AC822">
        <v>77.198810062370342</v>
      </c>
      <c r="AD822">
        <v>88.211147633088217</v>
      </c>
      <c r="AE822">
        <v>94.410508045743114</v>
      </c>
      <c r="AF822">
        <v>97.468083816874</v>
      </c>
      <c r="AG822">
        <v>98.877794272445215</v>
      </c>
      <c r="AH822">
        <v>99.507501103725843</v>
      </c>
      <c r="AI822">
        <v>99.784803514459995</v>
      </c>
      <c r="AJ822">
        <v>99.906150975418413</v>
      </c>
      <c r="AK822">
        <v>99.959106025765053</v>
      </c>
      <c r="AL822">
        <v>99.982187303280455</v>
      </c>
      <c r="AM822">
        <v>99.992242341525767</v>
      </c>
      <c r="AN822">
        <v>99.996621675045645</v>
      </c>
    </row>
    <row r="823" spans="17:40">
      <c r="Q823">
        <v>0.17353992630471091</v>
      </c>
      <c r="R823">
        <v>6.3815788280141437</v>
      </c>
      <c r="S823">
        <v>39.548234441528962</v>
      </c>
      <c r="T823">
        <v>17.35399263047109</v>
      </c>
      <c r="U823">
        <v>17.527470444908825</v>
      </c>
      <c r="V823">
        <v>17.91355856504633</v>
      </c>
      <c r="W823">
        <v>18.765695782946885</v>
      </c>
      <c r="X823">
        <v>20.612343412975676</v>
      </c>
      <c r="Y823">
        <v>24.46015335349886</v>
      </c>
      <c r="Z823">
        <v>31.860506984654052</v>
      </c>
      <c r="AA823">
        <v>44.125862760750003</v>
      </c>
      <c r="AB823">
        <v>60.184965961517634</v>
      </c>
      <c r="AC823">
        <v>75.781992555749582</v>
      </c>
      <c r="AD823">
        <v>87.102879097207108</v>
      </c>
      <c r="AE823">
        <v>93.700898448365692</v>
      </c>
      <c r="AF823">
        <v>97.065190449438305</v>
      </c>
      <c r="AG823">
        <v>98.664029734504922</v>
      </c>
      <c r="AH823">
        <v>99.398408053143925</v>
      </c>
      <c r="AI823">
        <v>99.730437114051114</v>
      </c>
      <c r="AJ823">
        <v>99.879482286224643</v>
      </c>
      <c r="AK823">
        <v>99.946172010390271</v>
      </c>
      <c r="AL823">
        <v>99.975969013356064</v>
      </c>
      <c r="AM823">
        <v>99.989273736356637</v>
      </c>
      <c r="AN823">
        <v>99.995212743685485</v>
      </c>
    </row>
    <row r="824" spans="17:40">
      <c r="Q824">
        <v>0.18673372408705718</v>
      </c>
      <c r="R824">
        <v>6.9479215625603938</v>
      </c>
      <c r="S824">
        <v>39.421064191455457</v>
      </c>
      <c r="T824">
        <v>18.673372408705717</v>
      </c>
      <c r="U824">
        <v>18.783789330608666</v>
      </c>
      <c r="V824">
        <v>19.049093662830177</v>
      </c>
      <c r="W824">
        <v>19.682426422140718</v>
      </c>
      <c r="X824">
        <v>21.171153751259737</v>
      </c>
      <c r="Y824">
        <v>24.547135327020179</v>
      </c>
      <c r="Z824">
        <v>31.616582483295595</v>
      </c>
      <c r="AA824">
        <v>44.22993713861829</v>
      </c>
      <c r="AB824">
        <v>61.411357419891786</v>
      </c>
      <c r="AC824">
        <v>77.869241086807889</v>
      </c>
      <c r="AD824">
        <v>89.095562953526183</v>
      </c>
      <c r="AE824">
        <v>95.098041188280618</v>
      </c>
      <c r="AF824">
        <v>97.895036304288723</v>
      </c>
      <c r="AG824">
        <v>99.114572636529786</v>
      </c>
      <c r="AH824">
        <v>99.630844883313685</v>
      </c>
      <c r="AI824">
        <v>99.846663961346451</v>
      </c>
      <c r="AJ824">
        <v>99.936407791620326</v>
      </c>
      <c r="AK824">
        <v>99.973643792564545</v>
      </c>
      <c r="AL824">
        <v>99.989079424363553</v>
      </c>
      <c r="AM824">
        <v>99.99547561134905</v>
      </c>
      <c r="AN824">
        <v>99.998125634469233</v>
      </c>
    </row>
    <row r="825" spans="17:40">
      <c r="Q825">
        <v>0.18043061674942223</v>
      </c>
      <c r="R825">
        <v>6.5872024654315222</v>
      </c>
      <c r="S825">
        <v>39.764380526505498</v>
      </c>
      <c r="T825">
        <v>18.043061674942223</v>
      </c>
      <c r="U825">
        <v>18.188609755954843</v>
      </c>
      <c r="V825">
        <v>18.519885400880838</v>
      </c>
      <c r="W825">
        <v>19.268290953311787</v>
      </c>
      <c r="X825">
        <v>20.930971785381558</v>
      </c>
      <c r="Y825">
        <v>24.491212476989631</v>
      </c>
      <c r="Z825">
        <v>31.547545997494701</v>
      </c>
      <c r="AA825">
        <v>43.611490654544063</v>
      </c>
      <c r="AB825">
        <v>59.822241671533163</v>
      </c>
      <c r="AC825">
        <v>75.769632588475105</v>
      </c>
      <c r="AD825">
        <v>87.305310758527838</v>
      </c>
      <c r="AE825">
        <v>93.925794560785761</v>
      </c>
      <c r="AF825">
        <v>97.231379089306145</v>
      </c>
      <c r="AG825">
        <v>98.767244026201524</v>
      </c>
      <c r="AH825">
        <v>99.456937743683184</v>
      </c>
      <c r="AI825">
        <v>99.761902948382016</v>
      </c>
      <c r="AJ825">
        <v>99.895828940423087</v>
      </c>
      <c r="AK825">
        <v>99.954465503840865</v>
      </c>
      <c r="AL825">
        <v>99.98010430363648</v>
      </c>
      <c r="AM825">
        <v>99.991308368112897</v>
      </c>
      <c r="AN825">
        <v>99.996203266538146</v>
      </c>
    </row>
    <row r="826" spans="17:40">
      <c r="Q826">
        <v>0.19966197829586566</v>
      </c>
      <c r="R826">
        <v>7.2381892666012329</v>
      </c>
      <c r="S826">
        <v>40.275231304197533</v>
      </c>
      <c r="T826">
        <v>19.966197829586566</v>
      </c>
      <c r="U826">
        <v>20.049917657544551</v>
      </c>
      <c r="V826">
        <v>20.254803698507999</v>
      </c>
      <c r="W826">
        <v>20.7536031207487</v>
      </c>
      <c r="X826">
        <v>21.95264013054086</v>
      </c>
      <c r="Y826">
        <v>24.749156693496051</v>
      </c>
      <c r="Z826">
        <v>30.836001557196411</v>
      </c>
      <c r="AA826">
        <v>42.299416834581635</v>
      </c>
      <c r="AB826">
        <v>58.992872366512074</v>
      </c>
      <c r="AC826">
        <v>76.027492804776614</v>
      </c>
      <c r="AD826">
        <v>88.134159399449985</v>
      </c>
      <c r="AE826">
        <v>94.703711223824129</v>
      </c>
      <c r="AF826">
        <v>97.755664776609692</v>
      </c>
      <c r="AG826">
        <v>99.070797512657705</v>
      </c>
      <c r="AH826">
        <v>99.619061485154319</v>
      </c>
      <c r="AI826">
        <v>99.844464948244408</v>
      </c>
      <c r="AJ826">
        <v>99.936601992000263</v>
      </c>
      <c r="AK826">
        <v>99.974175821910421</v>
      </c>
      <c r="AL826">
        <v>99.989483854820421</v>
      </c>
      <c r="AM826">
        <v>99.995718091132787</v>
      </c>
      <c r="AN826">
        <v>99.998256595253636</v>
      </c>
    </row>
    <row r="827" spans="17:40">
      <c r="Q827">
        <v>0.16647847258865087</v>
      </c>
      <c r="R827">
        <v>6.5408680190205635</v>
      </c>
      <c r="S827">
        <v>39.431823079035148</v>
      </c>
      <c r="T827">
        <v>16.647847258865088</v>
      </c>
      <c r="U827">
        <v>16.803195492407955</v>
      </c>
      <c r="V827">
        <v>17.157065906691933</v>
      </c>
      <c r="W827">
        <v>17.956861775880391</v>
      </c>
      <c r="X827">
        <v>19.732932938284797</v>
      </c>
      <c r="Y827">
        <v>23.527170690548616</v>
      </c>
      <c r="Z827">
        <v>31.002336259458158</v>
      </c>
      <c r="AA827">
        <v>43.630901953359192</v>
      </c>
      <c r="AB827">
        <v>60.289117154589192</v>
      </c>
      <c r="AC827">
        <v>76.324642928351182</v>
      </c>
      <c r="AD827">
        <v>87.704259576079465</v>
      </c>
      <c r="AE827">
        <v>94.149388708421455</v>
      </c>
      <c r="AF827">
        <v>97.342284385521111</v>
      </c>
      <c r="AG827">
        <v>98.819205182817498</v>
      </c>
      <c r="AH827">
        <v>99.480659713301918</v>
      </c>
      <c r="AI827">
        <v>99.772606260948592</v>
      </c>
      <c r="AJ827">
        <v>99.900631983480594</v>
      </c>
      <c r="AK827">
        <v>99.956615074439952</v>
      </c>
      <c r="AL827">
        <v>99.981064933767669</v>
      </c>
      <c r="AM827">
        <v>99.991737279162393</v>
      </c>
      <c r="AN827">
        <v>99.99639464503764</v>
      </c>
    </row>
    <row r="828" spans="17:40">
      <c r="Q828">
        <v>0.16635394959296332</v>
      </c>
      <c r="R828">
        <v>6.0531081908929085</v>
      </c>
      <c r="S828">
        <v>39.603131145668719</v>
      </c>
      <c r="T828">
        <v>16.635394959296331</v>
      </c>
      <c r="U828">
        <v>16.86013719825673</v>
      </c>
      <c r="V828">
        <v>17.338659709788555</v>
      </c>
      <c r="W828">
        <v>18.347814550480784</v>
      </c>
      <c r="X828">
        <v>20.433657868168854</v>
      </c>
      <c r="Y828">
        <v>24.571250243830296</v>
      </c>
      <c r="Z828">
        <v>32.147920657779459</v>
      </c>
      <c r="AA828">
        <v>44.186555388144122</v>
      </c>
      <c r="AB828">
        <v>59.584402536330451</v>
      </c>
      <c r="AC828">
        <v>74.619761497043569</v>
      </c>
      <c r="AD828">
        <v>85.890802576342068</v>
      </c>
      <c r="AE828">
        <v>92.777839357863272</v>
      </c>
      <c r="AF828">
        <v>96.473827506087844</v>
      </c>
      <c r="AG828">
        <v>98.319994644714669</v>
      </c>
      <c r="AH828">
        <v>99.209131551261493</v>
      </c>
      <c r="AI828">
        <v>99.629823291528794</v>
      </c>
      <c r="AJ828">
        <v>99.827200953783574</v>
      </c>
      <c r="AK828">
        <v>99.919439058342476</v>
      </c>
      <c r="AL828">
        <v>99.96246370705974</v>
      </c>
      <c r="AM828">
        <v>99.982515279122964</v>
      </c>
      <c r="AN828">
        <v>99.991856514341436</v>
      </c>
    </row>
    <row r="829" spans="17:40">
      <c r="Q829">
        <v>0.17790619924774725</v>
      </c>
      <c r="R829">
        <v>6.1381996780201753</v>
      </c>
      <c r="S829">
        <v>39.409296052393159</v>
      </c>
      <c r="T829">
        <v>17.790619924774724</v>
      </c>
      <c r="U829">
        <v>17.999746256919661</v>
      </c>
      <c r="V829">
        <v>18.451727136141375</v>
      </c>
      <c r="W829">
        <v>19.419454491122274</v>
      </c>
      <c r="X829">
        <v>21.450408682795498</v>
      </c>
      <c r="Y829">
        <v>25.539384077334919</v>
      </c>
      <c r="Z829">
        <v>33.124395452806255</v>
      </c>
      <c r="AA829">
        <v>45.271233020113939</v>
      </c>
      <c r="AB829">
        <v>60.788798867960239</v>
      </c>
      <c r="AC829">
        <v>75.762170578475747</v>
      </c>
      <c r="AD829">
        <v>86.769800237142604</v>
      </c>
      <c r="AE829">
        <v>93.350004570511146</v>
      </c>
      <c r="AF829">
        <v>96.808494530665129</v>
      </c>
      <c r="AG829">
        <v>98.503845398876848</v>
      </c>
      <c r="AH829">
        <v>99.30649975488241</v>
      </c>
      <c r="AI829">
        <v>99.680249646655469</v>
      </c>
      <c r="AJ829">
        <v>99.852936139061725</v>
      </c>
      <c r="AK829">
        <v>99.932437199880937</v>
      </c>
      <c r="AL829">
        <v>99.968977097885144</v>
      </c>
      <c r="AM829">
        <v>99.985758590971471</v>
      </c>
      <c r="AN829">
        <v>99.993463042972806</v>
      </c>
    </row>
    <row r="830" spans="17:40">
      <c r="Q830">
        <v>0.20397940987769883</v>
      </c>
      <c r="R830">
        <v>6.8413869328077244</v>
      </c>
      <c r="S830">
        <v>40.29188408594041</v>
      </c>
      <c r="T830">
        <v>20.397940987769882</v>
      </c>
      <c r="U830">
        <v>20.51165298774151</v>
      </c>
      <c r="V830">
        <v>20.776164419205021</v>
      </c>
      <c r="W830">
        <v>21.38758311337785</v>
      </c>
      <c r="X830">
        <v>22.780472322656838</v>
      </c>
      <c r="Y830">
        <v>25.851164922064424</v>
      </c>
      <c r="Z830">
        <v>32.156710686901071</v>
      </c>
      <c r="AA830">
        <v>43.405356943013992</v>
      </c>
      <c r="AB830">
        <v>59.211808838601002</v>
      </c>
      <c r="AC830">
        <v>75.321437108249938</v>
      </c>
      <c r="AD830">
        <v>87.167427616679589</v>
      </c>
      <c r="AE830">
        <v>93.952349000218405</v>
      </c>
      <c r="AF830">
        <v>97.295047908019129</v>
      </c>
      <c r="AG830">
        <v>98.819759399680066</v>
      </c>
      <c r="AH830">
        <v>99.490716188891582</v>
      </c>
      <c r="AI830">
        <v>99.781302285296562</v>
      </c>
      <c r="AJ830">
        <v>99.906282619953444</v>
      </c>
      <c r="AK830">
        <v>99.959875846598791</v>
      </c>
      <c r="AL830">
        <v>99.982827859600292</v>
      </c>
      <c r="AM830">
        <v>99.992651961967738</v>
      </c>
      <c r="AN830">
        <v>99.996855962451008</v>
      </c>
    </row>
    <row r="831" spans="17:40">
      <c r="Q831">
        <v>0.18192310266222506</v>
      </c>
      <c r="R831">
        <v>6.6940726200966223</v>
      </c>
      <c r="S831">
        <v>39.369030583521287</v>
      </c>
      <c r="T831">
        <v>18.192310266222506</v>
      </c>
      <c r="U831">
        <v>18.327995209768208</v>
      </c>
      <c r="V831">
        <v>18.643751869949579</v>
      </c>
      <c r="W831">
        <v>19.373180673396984</v>
      </c>
      <c r="X831">
        <v>21.030011434153305</v>
      </c>
      <c r="Y831">
        <v>24.653172732914797</v>
      </c>
      <c r="Z831">
        <v>31.95825504578691</v>
      </c>
      <c r="AA831">
        <v>44.540548074102112</v>
      </c>
      <c r="AB831">
        <v>61.290834530121373</v>
      </c>
      <c r="AC831">
        <v>77.320062297022247</v>
      </c>
      <c r="AD831">
        <v>88.481482459842823</v>
      </c>
      <c r="AE831">
        <v>94.646534095699806</v>
      </c>
      <c r="AF831">
        <v>97.62328141196592</v>
      </c>
      <c r="AG831">
        <v>98.967165408309256</v>
      </c>
      <c r="AH831">
        <v>99.555415739523269</v>
      </c>
      <c r="AI831">
        <v>99.809417945252648</v>
      </c>
      <c r="AJ831">
        <v>99.918447556137949</v>
      </c>
      <c r="AK831">
        <v>99.965129305926865</v>
      </c>
      <c r="AL831">
        <v>99.985094642207642</v>
      </c>
      <c r="AM831">
        <v>99.993629645694469</v>
      </c>
      <c r="AN831">
        <v>99.99727755664189</v>
      </c>
    </row>
    <row r="832" spans="17:40">
      <c r="Q832">
        <v>0.1940831087284296</v>
      </c>
      <c r="R832">
        <v>6.8595441166741526</v>
      </c>
      <c r="S832">
        <v>39.386542843878608</v>
      </c>
      <c r="T832">
        <v>19.408310872842961</v>
      </c>
      <c r="U832">
        <v>19.525718340429034</v>
      </c>
      <c r="V832">
        <v>19.804803383063099</v>
      </c>
      <c r="W832">
        <v>20.46371550072147</v>
      </c>
      <c r="X832">
        <v>21.994752546988376</v>
      </c>
      <c r="Y832">
        <v>25.424025693046293</v>
      </c>
      <c r="Z832">
        <v>32.511489371629075</v>
      </c>
      <c r="AA832">
        <v>44.998282200416412</v>
      </c>
      <c r="AB832">
        <v>61.856841486722992</v>
      </c>
      <c r="AC832">
        <v>77.979874353969791</v>
      </c>
      <c r="AD832">
        <v>89.043337750981905</v>
      </c>
      <c r="AE832">
        <v>95.020154385392757</v>
      </c>
      <c r="AF832">
        <v>97.837754629665199</v>
      </c>
      <c r="AG832">
        <v>99.080519250248855</v>
      </c>
      <c r="AH832">
        <v>99.612521907156548</v>
      </c>
      <c r="AI832">
        <v>99.837340741271447</v>
      </c>
      <c r="AJ832">
        <v>99.931828097225008</v>
      </c>
      <c r="AK832">
        <v>99.97144802978228</v>
      </c>
      <c r="AL832">
        <v>99.988045189204641</v>
      </c>
      <c r="AM832">
        <v>99.994995077224004</v>
      </c>
      <c r="AN832">
        <v>99.997904776760791</v>
      </c>
    </row>
    <row r="833" spans="17:40">
      <c r="Q833">
        <v>0.17989681116045275</v>
      </c>
      <c r="R833">
        <v>6.1752459233024473</v>
      </c>
      <c r="S833">
        <v>39.441857480641715</v>
      </c>
      <c r="T833">
        <v>17.989681116045276</v>
      </c>
      <c r="U833">
        <v>18.192222190703873</v>
      </c>
      <c r="V833">
        <v>18.631842153914459</v>
      </c>
      <c r="W833">
        <v>19.577294838679173</v>
      </c>
      <c r="X833">
        <v>21.570907655395043</v>
      </c>
      <c r="Y833">
        <v>25.605338047920501</v>
      </c>
      <c r="Z833">
        <v>33.130431084848176</v>
      </c>
      <c r="AA833">
        <v>45.246467157818635</v>
      </c>
      <c r="AB833">
        <v>60.788909559515702</v>
      </c>
      <c r="AC833">
        <v>75.810423342244576</v>
      </c>
      <c r="AD833">
        <v>86.83972558620377</v>
      </c>
      <c r="AE833">
        <v>93.411515043891086</v>
      </c>
      <c r="AF833">
        <v>96.851288644329784</v>
      </c>
      <c r="AG833">
        <v>98.530115347033515</v>
      </c>
      <c r="AH833">
        <v>99.321511404530099</v>
      </c>
      <c r="AI833">
        <v>99.688459039856554</v>
      </c>
      <c r="AJ833">
        <v>99.857297509371605</v>
      </c>
      <c r="AK833">
        <v>99.93470756915265</v>
      </c>
      <c r="AL833">
        <v>99.970141231927172</v>
      </c>
      <c r="AM833">
        <v>99.98634853549224</v>
      </c>
      <c r="AN833">
        <v>99.993759202386485</v>
      </c>
    </row>
    <row r="834" spans="17:40">
      <c r="Q834">
        <v>0.18632486666102202</v>
      </c>
      <c r="R834">
        <v>6.6296725832624972</v>
      </c>
      <c r="S834">
        <v>40.187664390439551</v>
      </c>
      <c r="T834">
        <v>18.632486666102203</v>
      </c>
      <c r="U834">
        <v>18.770138736026386</v>
      </c>
      <c r="V834">
        <v>19.082457101934317</v>
      </c>
      <c r="W834">
        <v>19.786103646095096</v>
      </c>
      <c r="X834">
        <v>21.346563884185553</v>
      </c>
      <c r="Y834">
        <v>24.689158645517942</v>
      </c>
      <c r="Z834">
        <v>31.345815570217251</v>
      </c>
      <c r="AA834">
        <v>42.867258512053077</v>
      </c>
      <c r="AB834">
        <v>58.685692143897839</v>
      </c>
      <c r="AC834">
        <v>74.679995427079888</v>
      </c>
      <c r="AD834">
        <v>86.55521780178583</v>
      </c>
      <c r="AE834">
        <v>93.505070090070646</v>
      </c>
      <c r="AF834">
        <v>97.019794023374942</v>
      </c>
      <c r="AG834">
        <v>98.666358913961261</v>
      </c>
      <c r="AH834">
        <v>99.410033587295274</v>
      </c>
      <c r="AI834">
        <v>99.740358479827179</v>
      </c>
      <c r="AJ834">
        <v>99.885993638678457</v>
      </c>
      <c r="AK834">
        <v>99.949991085797208</v>
      </c>
      <c r="AL834">
        <v>99.97807326106458</v>
      </c>
      <c r="AM834">
        <v>99.990387937939019</v>
      </c>
      <c r="AN834">
        <v>99.995786701664031</v>
      </c>
    </row>
    <row r="835" spans="17:40">
      <c r="Q835">
        <v>0.18981680976723692</v>
      </c>
      <c r="R835">
        <v>6.6271229065001487</v>
      </c>
      <c r="S835">
        <v>39.559536646657243</v>
      </c>
      <c r="T835">
        <v>18.981680976723691</v>
      </c>
      <c r="U835">
        <v>19.122231799422284</v>
      </c>
      <c r="V835">
        <v>19.44516510264906</v>
      </c>
      <c r="W835">
        <v>20.181639306471951</v>
      </c>
      <c r="X835">
        <v>21.833068846160863</v>
      </c>
      <c r="Y835">
        <v>25.399783700903615</v>
      </c>
      <c r="Z835">
        <v>32.515526646156523</v>
      </c>
      <c r="AA835">
        <v>44.70389945236662</v>
      </c>
      <c r="AB835">
        <v>60.986607678895723</v>
      </c>
      <c r="AC835">
        <v>76.784112234573769</v>
      </c>
      <c r="AD835">
        <v>88.006586799478114</v>
      </c>
      <c r="AE835">
        <v>94.334858762681378</v>
      </c>
      <c r="AF835">
        <v>97.447338801441546</v>
      </c>
      <c r="AG835">
        <v>98.875281428871759</v>
      </c>
      <c r="AH835">
        <v>99.50942911380973</v>
      </c>
      <c r="AI835">
        <v>99.786978714114127</v>
      </c>
      <c r="AJ835">
        <v>99.907679252462955</v>
      </c>
      <c r="AK835">
        <v>99.960023138405262</v>
      </c>
      <c r="AL835">
        <v>99.982695500080453</v>
      </c>
      <c r="AM835">
        <v>99.992510711748722</v>
      </c>
      <c r="AN835">
        <v>99.996758901494431</v>
      </c>
    </row>
    <row r="836" spans="17:40">
      <c r="Q836">
        <v>0.17884583902598397</v>
      </c>
      <c r="R836">
        <v>6.3238060507470877</v>
      </c>
      <c r="S836">
        <v>39.391337045632106</v>
      </c>
      <c r="T836">
        <v>17.884583902598397</v>
      </c>
      <c r="U836">
        <v>18.065841959285191</v>
      </c>
      <c r="V836">
        <v>18.46745465852651</v>
      </c>
      <c r="W836">
        <v>19.349625391548464</v>
      </c>
      <c r="X836">
        <v>21.25101204341286</v>
      </c>
      <c r="Y836">
        <v>25.186924025767212</v>
      </c>
      <c r="Z836">
        <v>32.693800660386394</v>
      </c>
      <c r="AA836">
        <v>45.007511593635407</v>
      </c>
      <c r="AB836">
        <v>60.950068554545076</v>
      </c>
      <c r="AC836">
        <v>76.2892827465122</v>
      </c>
      <c r="AD836">
        <v>87.364864599819072</v>
      </c>
      <c r="AE836">
        <v>93.813520853844736</v>
      </c>
      <c r="AF836">
        <v>97.107661935068052</v>
      </c>
      <c r="AG836">
        <v>98.67823261884142</v>
      </c>
      <c r="AH836">
        <v>99.402387845801456</v>
      </c>
      <c r="AI836">
        <v>99.731118899377435</v>
      </c>
      <c r="AJ836">
        <v>99.879290745598055</v>
      </c>
      <c r="AK836">
        <v>99.945863697887376</v>
      </c>
      <c r="AL836">
        <v>99.975731522600327</v>
      </c>
      <c r="AM836">
        <v>99.989122992500839</v>
      </c>
      <c r="AN836">
        <v>99.995125418846811</v>
      </c>
    </row>
    <row r="837" spans="17:40">
      <c r="Q837">
        <v>0.18295025409480697</v>
      </c>
      <c r="R837">
        <v>5.9637820365206027</v>
      </c>
      <c r="S837">
        <v>39.50060275579149</v>
      </c>
      <c r="T837">
        <v>18.295025409480697</v>
      </c>
      <c r="U837">
        <v>18.53169599468777</v>
      </c>
      <c r="V837">
        <v>19.030654323869687</v>
      </c>
      <c r="W837">
        <v>20.072065071768431</v>
      </c>
      <c r="X837">
        <v>22.200813514481986</v>
      </c>
      <c r="Y837">
        <v>26.37251822181501</v>
      </c>
      <c r="Z837">
        <v>33.911493247236038</v>
      </c>
      <c r="AA837">
        <v>45.7326244671303</v>
      </c>
      <c r="AB837">
        <v>60.690713695161449</v>
      </c>
      <c r="AC837">
        <v>75.220889622152498</v>
      </c>
      <c r="AD837">
        <v>86.128744435057243</v>
      </c>
      <c r="AE837">
        <v>92.836895124651718</v>
      </c>
      <c r="AF837">
        <v>96.469306043521996</v>
      </c>
      <c r="AG837">
        <v>98.301572310255139</v>
      </c>
      <c r="AH837">
        <v>99.192769624717769</v>
      </c>
      <c r="AI837">
        <v>99.618562345419278</v>
      </c>
      <c r="AJ837">
        <v>99.820258355999698</v>
      </c>
      <c r="AK837">
        <v>99.915412509214917</v>
      </c>
      <c r="AL837">
        <v>99.960217139973025</v>
      </c>
      <c r="AM837">
        <v>99.981294904580366</v>
      </c>
      <c r="AN837">
        <v>99.991206442187931</v>
      </c>
    </row>
    <row r="838" spans="17:40">
      <c r="Q838">
        <v>0.21764047512016849</v>
      </c>
      <c r="R838">
        <v>7.2749133044834489</v>
      </c>
      <c r="S838">
        <v>40.268625401046933</v>
      </c>
      <c r="T838">
        <v>21.764047512016848</v>
      </c>
      <c r="U838">
        <v>21.843563892362063</v>
      </c>
      <c r="V838">
        <v>22.039098840774056</v>
      </c>
      <c r="W838">
        <v>22.517465359211297</v>
      </c>
      <c r="X838">
        <v>23.673200423386078</v>
      </c>
      <c r="Y838">
        <v>26.382956236070466</v>
      </c>
      <c r="Z838">
        <v>32.312972177625788</v>
      </c>
      <c r="AA838">
        <v>43.536784731330314</v>
      </c>
      <c r="AB838">
        <v>59.932343307458325</v>
      </c>
      <c r="AC838">
        <v>76.658287423207952</v>
      </c>
      <c r="AD838">
        <v>88.502382250966534</v>
      </c>
      <c r="AE838">
        <v>94.894892042207388</v>
      </c>
      <c r="AF838">
        <v>97.847781555228337</v>
      </c>
      <c r="AG838">
        <v>99.113357395220945</v>
      </c>
      <c r="AH838">
        <v>99.638268355828458</v>
      </c>
      <c r="AI838">
        <v>99.85301118015731</v>
      </c>
      <c r="AJ838">
        <v>99.940368981745735</v>
      </c>
      <c r="AK838">
        <v>99.97582470960343</v>
      </c>
      <c r="AL838">
        <v>99.990201622744763</v>
      </c>
      <c r="AM838">
        <v>99.996029097960673</v>
      </c>
      <c r="AN838">
        <v>99.998390818754658</v>
      </c>
    </row>
    <row r="839" spans="17:40">
      <c r="Q839">
        <v>0.17877261806704348</v>
      </c>
      <c r="R839">
        <v>6.8601376474491786</v>
      </c>
      <c r="S839">
        <v>39.526283339838919</v>
      </c>
      <c r="T839">
        <v>17.877261806704347</v>
      </c>
      <c r="U839">
        <v>17.996212892752474</v>
      </c>
      <c r="V839">
        <v>18.2781301194949</v>
      </c>
      <c r="W839">
        <v>18.941816493609917</v>
      </c>
      <c r="X839">
        <v>20.479899784523351</v>
      </c>
      <c r="Y839">
        <v>23.918187129276365</v>
      </c>
      <c r="Z839">
        <v>31.021446340077851</v>
      </c>
      <c r="AA839">
        <v>43.569326768790162</v>
      </c>
      <c r="AB839">
        <v>60.627365392059687</v>
      </c>
      <c r="AC839">
        <v>77.108044075109603</v>
      </c>
      <c r="AD839">
        <v>88.536350072771512</v>
      </c>
      <c r="AE839">
        <v>94.763035452469012</v>
      </c>
      <c r="AF839">
        <v>97.716741936641881</v>
      </c>
      <c r="AG839">
        <v>99.02561383144905</v>
      </c>
      <c r="AH839">
        <v>99.588045476152871</v>
      </c>
      <c r="AI839">
        <v>99.826525639803393</v>
      </c>
      <c r="AJ839">
        <v>99.927072901629074</v>
      </c>
      <c r="AK839">
        <v>99.969363851877318</v>
      </c>
      <c r="AL839">
        <v>99.987133816784493</v>
      </c>
      <c r="AM839">
        <v>99.99459730022437</v>
      </c>
      <c r="AN839">
        <v>99.997731446303931</v>
      </c>
    </row>
    <row r="840" spans="17:40">
      <c r="Q840">
        <v>0.16578161887987758</v>
      </c>
      <c r="R840">
        <v>6.1701597523168914</v>
      </c>
      <c r="S840">
        <v>39.570719494748353</v>
      </c>
      <c r="T840">
        <v>16.578161887987758</v>
      </c>
      <c r="U840">
        <v>16.784026558305225</v>
      </c>
      <c r="V840">
        <v>17.229446841623229</v>
      </c>
      <c r="W840">
        <v>18.184420448800054</v>
      </c>
      <c r="X840">
        <v>20.192366365985361</v>
      </c>
      <c r="Y840">
        <v>24.246612614322544</v>
      </c>
      <c r="Z840">
        <v>31.801571777434145</v>
      </c>
      <c r="AA840">
        <v>43.984008335808866</v>
      </c>
      <c r="AB840">
        <v>59.687379322857979</v>
      </c>
      <c r="AC840">
        <v>74.981711629958767</v>
      </c>
      <c r="AD840">
        <v>86.308868251995548</v>
      </c>
      <c r="AE840">
        <v>93.110736169079459</v>
      </c>
      <c r="AF840">
        <v>96.693227815552447</v>
      </c>
      <c r="AG840">
        <v>98.450418435798397</v>
      </c>
      <c r="AH840">
        <v>99.282200736498979</v>
      </c>
      <c r="AI840">
        <v>99.669299650901834</v>
      </c>
      <c r="AJ840">
        <v>99.848024434328522</v>
      </c>
      <c r="AK840">
        <v>99.930239532038883</v>
      </c>
      <c r="AL840">
        <v>99.967995313040305</v>
      </c>
      <c r="AM840">
        <v>99.985320490347405</v>
      </c>
      <c r="AN840">
        <v>99.99326774162995</v>
      </c>
    </row>
    <row r="841" spans="17:40">
      <c r="Q841">
        <v>0.19393621488610666</v>
      </c>
      <c r="R841">
        <v>6.8721251920201816</v>
      </c>
      <c r="S841">
        <v>40.182718936254787</v>
      </c>
      <c r="T841">
        <v>19.393621488610666</v>
      </c>
      <c r="U841">
        <v>19.506482408236202</v>
      </c>
      <c r="V841">
        <v>19.770648340434196</v>
      </c>
      <c r="W841">
        <v>20.385088607266013</v>
      </c>
      <c r="X841">
        <v>21.793592571005608</v>
      </c>
      <c r="Y841">
        <v>24.91731753587716</v>
      </c>
      <c r="Z841">
        <v>31.364210188954345</v>
      </c>
      <c r="AA841">
        <v>42.89489153300989</v>
      </c>
      <c r="AB841">
        <v>59.066482598225967</v>
      </c>
      <c r="AC841">
        <v>75.429448952873798</v>
      </c>
      <c r="AD841">
        <v>87.335113268812066</v>
      </c>
      <c r="AE841">
        <v>94.08040024399898</v>
      </c>
      <c r="AF841">
        <v>97.371955623910225</v>
      </c>
      <c r="AG841">
        <v>98.86114006264927</v>
      </c>
      <c r="AH841">
        <v>99.51175430673193</v>
      </c>
      <c r="AI841">
        <v>99.791655470480222</v>
      </c>
      <c r="AJ841">
        <v>99.911272601530683</v>
      </c>
      <c r="AK841">
        <v>99.962246000648406</v>
      </c>
      <c r="AL841">
        <v>99.98394129864154</v>
      </c>
      <c r="AM841">
        <v>99.993170471030751</v>
      </c>
      <c r="AN841">
        <v>99.997095692954147</v>
      </c>
    </row>
    <row r="842" spans="17:40">
      <c r="Q842">
        <v>0.15823874616691616</v>
      </c>
      <c r="R842">
        <v>5.9743489172839075</v>
      </c>
      <c r="S842">
        <v>38.94587710672932</v>
      </c>
      <c r="T842">
        <v>15.823874616691617</v>
      </c>
      <c r="U842">
        <v>16.070671261632093</v>
      </c>
      <c r="V842">
        <v>16.597218797823697</v>
      </c>
      <c r="W842">
        <v>17.708908012923995</v>
      </c>
      <c r="X842">
        <v>20.004913406399471</v>
      </c>
      <c r="Y842">
        <v>24.538601711095815</v>
      </c>
      <c r="Z842">
        <v>32.746129483835993</v>
      </c>
      <c r="AA842">
        <v>45.508301390563119</v>
      </c>
      <c r="AB842">
        <v>61.315399655849625</v>
      </c>
      <c r="AC842">
        <v>76.188790596694687</v>
      </c>
      <c r="AD842">
        <v>86.973471566287472</v>
      </c>
      <c r="AE842">
        <v>93.405248809650061</v>
      </c>
      <c r="AF842">
        <v>96.803607203397959</v>
      </c>
      <c r="AG842">
        <v>98.484854933299104</v>
      </c>
      <c r="AH842">
        <v>99.289533040050799</v>
      </c>
      <c r="AI842">
        <v>99.668563875681656</v>
      </c>
      <c r="AJ842">
        <v>99.845756237935262</v>
      </c>
      <c r="AK842">
        <v>99.928298832433711</v>
      </c>
      <c r="AL842">
        <v>99.966686737208747</v>
      </c>
      <c r="AM842">
        <v>99.984526011491184</v>
      </c>
      <c r="AN842">
        <v>99.992813156442537</v>
      </c>
    </row>
    <row r="843" spans="17:40">
      <c r="Q843">
        <v>0.17505637742126887</v>
      </c>
      <c r="R843">
        <v>7.0276682771685186</v>
      </c>
      <c r="S843">
        <v>40.115753188708098</v>
      </c>
      <c r="T843">
        <v>17.505637742126886</v>
      </c>
      <c r="U843">
        <v>17.608122430058497</v>
      </c>
      <c r="V843">
        <v>17.853160986794904</v>
      </c>
      <c r="W843">
        <v>18.435612078014689</v>
      </c>
      <c r="X843">
        <v>19.800970196208421</v>
      </c>
      <c r="Y843">
        <v>22.899886648544616</v>
      </c>
      <c r="Z843">
        <v>29.445830737862433</v>
      </c>
      <c r="AA843">
        <v>41.39324234304236</v>
      </c>
      <c r="AB843">
        <v>58.334249003020354</v>
      </c>
      <c r="AC843">
        <v>75.404874079975841</v>
      </c>
      <c r="AD843">
        <v>87.601620450828591</v>
      </c>
      <c r="AE843">
        <v>94.340458696223777</v>
      </c>
      <c r="AF843">
        <v>97.544726599008328</v>
      </c>
      <c r="AG843">
        <v>98.959378014589618</v>
      </c>
      <c r="AH843">
        <v>99.563393826365328</v>
      </c>
      <c r="AI843">
        <v>99.817600710775622</v>
      </c>
      <c r="AJ843">
        <v>99.923936820381314</v>
      </c>
      <c r="AK843">
        <v>99.968304388140993</v>
      </c>
      <c r="AL843">
        <v>99.986796545389296</v>
      </c>
      <c r="AM843">
        <v>99.994500550129089</v>
      </c>
      <c r="AN843">
        <v>99.997709515952138</v>
      </c>
    </row>
    <row r="844" spans="17:40">
      <c r="Q844">
        <v>0.20158277693396837</v>
      </c>
      <c r="R844">
        <v>6.5968746696834595</v>
      </c>
      <c r="S844">
        <v>40.012831140977923</v>
      </c>
      <c r="T844">
        <v>20.158277693396837</v>
      </c>
      <c r="U844">
        <v>20.297727701149388</v>
      </c>
      <c r="V844">
        <v>20.613912862435786</v>
      </c>
      <c r="W844">
        <v>21.325638240117488</v>
      </c>
      <c r="X844">
        <v>22.90187095124875</v>
      </c>
      <c r="Y844">
        <v>26.270378715475989</v>
      </c>
      <c r="Z844">
        <v>32.950686762728104</v>
      </c>
      <c r="AA844">
        <v>44.431915177196366</v>
      </c>
      <c r="AB844">
        <v>60.036855665506117</v>
      </c>
      <c r="AC844">
        <v>75.638035342726013</v>
      </c>
      <c r="AD844">
        <v>87.111695988966019</v>
      </c>
      <c r="AE844">
        <v>93.785728792652804</v>
      </c>
      <c r="AF844">
        <v>97.150550196400204</v>
      </c>
      <c r="AG844">
        <v>98.724937745178082</v>
      </c>
      <c r="AH844">
        <v>99.435804855986774</v>
      </c>
      <c r="AI844">
        <v>99.751603719307738</v>
      </c>
      <c r="AJ844">
        <v>99.890882374852865</v>
      </c>
      <c r="AK844">
        <v>99.95211280547143</v>
      </c>
      <c r="AL844">
        <v>99.978993338806305</v>
      </c>
      <c r="AM844">
        <v>99.990786754088859</v>
      </c>
      <c r="AN844">
        <v>99.995959525948308</v>
      </c>
    </row>
    <row r="845" spans="17:40">
      <c r="Q845">
        <v>0.16610637066567979</v>
      </c>
      <c r="R845">
        <v>6.0155023832012651</v>
      </c>
      <c r="S845">
        <v>38.548246177055631</v>
      </c>
      <c r="T845">
        <v>16.610637066567978</v>
      </c>
      <c r="U845">
        <v>16.851099531626542</v>
      </c>
      <c r="V845">
        <v>17.371011816025</v>
      </c>
      <c r="W845">
        <v>18.483208639800669</v>
      </c>
      <c r="X845">
        <v>20.809079576085576</v>
      </c>
      <c r="Y845">
        <v>25.450433261384308</v>
      </c>
      <c r="Z845">
        <v>33.903404120923256</v>
      </c>
      <c r="AA845">
        <v>47.013127786510047</v>
      </c>
      <c r="AB845">
        <v>63.018350662784208</v>
      </c>
      <c r="AC845">
        <v>77.709876885911001</v>
      </c>
      <c r="AD845">
        <v>88.06000580586965</v>
      </c>
      <c r="AE845">
        <v>94.069140462770235</v>
      </c>
      <c r="AF845">
        <v>97.173315367770357</v>
      </c>
      <c r="AG845">
        <v>98.680390629721018</v>
      </c>
      <c r="AH845">
        <v>99.390021965618246</v>
      </c>
      <c r="AI845">
        <v>99.719344677235583</v>
      </c>
      <c r="AJ845">
        <v>99.871144530156968</v>
      </c>
      <c r="AK845">
        <v>99.940897663650304</v>
      </c>
      <c r="AL845">
        <v>99.972903698865579</v>
      </c>
      <c r="AM845">
        <v>99.987579894926924</v>
      </c>
      <c r="AN845">
        <v>99.994307550054444</v>
      </c>
    </row>
    <row r="846" spans="17:40">
      <c r="Q846">
        <v>0.17100938988944198</v>
      </c>
      <c r="R846">
        <v>6.0082478225028657</v>
      </c>
      <c r="S846">
        <v>39.476270151265403</v>
      </c>
      <c r="T846">
        <v>17.100938988944197</v>
      </c>
      <c r="U846">
        <v>17.333271407128365</v>
      </c>
      <c r="V846">
        <v>17.826206131671722</v>
      </c>
      <c r="W846">
        <v>18.861777475470447</v>
      </c>
      <c r="X846">
        <v>20.992901246566355</v>
      </c>
      <c r="Y846">
        <v>25.198147298465585</v>
      </c>
      <c r="Z846">
        <v>32.84842774997577</v>
      </c>
      <c r="AA846">
        <v>44.908398904300093</v>
      </c>
      <c r="AB846">
        <v>60.205496751354161</v>
      </c>
      <c r="AC846">
        <v>75.039809251225449</v>
      </c>
      <c r="AD846">
        <v>86.116913438777303</v>
      </c>
      <c r="AE846">
        <v>92.880073966362218</v>
      </c>
      <c r="AF846">
        <v>96.514454074841922</v>
      </c>
      <c r="AG846">
        <v>98.33432583913013</v>
      </c>
      <c r="AH846">
        <v>99.213394530517917</v>
      </c>
      <c r="AI846">
        <v>99.630634076222108</v>
      </c>
      <c r="AJ846">
        <v>99.827022099086776</v>
      </c>
      <c r="AK846">
        <v>99.91909476004821</v>
      </c>
      <c r="AL846">
        <v>99.962181342748792</v>
      </c>
      <c r="AM846">
        <v>99.982326785616763</v>
      </c>
      <c r="AN846">
        <v>99.991742113986177</v>
      </c>
    </row>
    <row r="847" spans="17:40">
      <c r="Q847">
        <v>0.16550441326903048</v>
      </c>
      <c r="R847">
        <v>5.7289485957562745</v>
      </c>
      <c r="S847">
        <v>39.504158270415928</v>
      </c>
      <c r="T847">
        <v>16.550441326903048</v>
      </c>
      <c r="U847">
        <v>16.839250961526972</v>
      </c>
      <c r="V847">
        <v>17.429347858055767</v>
      </c>
      <c r="W847">
        <v>18.621751407197181</v>
      </c>
      <c r="X847">
        <v>20.978181436079307</v>
      </c>
      <c r="Y847">
        <v>25.436610243133508</v>
      </c>
      <c r="Z847">
        <v>33.217150350116164</v>
      </c>
      <c r="AA847">
        <v>45.056108855892305</v>
      </c>
      <c r="AB847">
        <v>59.779454094881103</v>
      </c>
      <c r="AC847">
        <v>74.107162016442558</v>
      </c>
      <c r="AD847">
        <v>85.0812898967976</v>
      </c>
      <c r="AE847">
        <v>92.044143696100392</v>
      </c>
      <c r="AF847">
        <v>95.948648260210319</v>
      </c>
      <c r="AG847">
        <v>97.987824691386521</v>
      </c>
      <c r="AH847">
        <v>99.013328664063806</v>
      </c>
      <c r="AI847">
        <v>99.519260110466547</v>
      </c>
      <c r="AJ847">
        <v>99.766499305826301</v>
      </c>
      <c r="AK847">
        <v>99.88675910018037</v>
      </c>
      <c r="AL847">
        <v>99.945122239472582</v>
      </c>
      <c r="AM847">
        <v>99.97341521007553</v>
      </c>
      <c r="AN847">
        <v>99.987123602468643</v>
      </c>
    </row>
    <row r="848" spans="17:40">
      <c r="Q848">
        <v>0.15998647205188649</v>
      </c>
      <c r="R848">
        <v>6.6641256548415875</v>
      </c>
      <c r="S848">
        <v>38.761004517864343</v>
      </c>
      <c r="T848">
        <v>15.998647205188648</v>
      </c>
      <c r="U848">
        <v>16.14458603016093</v>
      </c>
      <c r="V848">
        <v>16.487334201562355</v>
      </c>
      <c r="W848">
        <v>17.285993097515384</v>
      </c>
      <c r="X848">
        <v>19.113352847331821</v>
      </c>
      <c r="Y848">
        <v>23.125400613674678</v>
      </c>
      <c r="Z848">
        <v>31.188275778772301</v>
      </c>
      <c r="AA848">
        <v>44.852150876861486</v>
      </c>
      <c r="AB848">
        <v>62.461038770405771</v>
      </c>
      <c r="AC848">
        <v>78.60169012454827</v>
      </c>
      <c r="AD848">
        <v>89.384321984782943</v>
      </c>
      <c r="AE848">
        <v>95.153486761428226</v>
      </c>
      <c r="AF848">
        <v>97.877889847102793</v>
      </c>
      <c r="AG848">
        <v>99.088419247025229</v>
      </c>
      <c r="AH848">
        <v>99.611688853523233</v>
      </c>
      <c r="AI848">
        <v>99.835183971844543</v>
      </c>
      <c r="AJ848">
        <v>99.930152275542383</v>
      </c>
      <c r="AK848">
        <v>99.970418372512526</v>
      </c>
      <c r="AL848">
        <v>99.987475167577017</v>
      </c>
      <c r="AM848">
        <v>99.994697618318057</v>
      </c>
      <c r="AN848">
        <v>99.997755350472929</v>
      </c>
    </row>
    <row r="849" spans="17:40">
      <c r="Q849">
        <v>0.17552269088653066</v>
      </c>
      <c r="R849">
        <v>6.0257180199216789</v>
      </c>
      <c r="S849">
        <v>38.926617501322177</v>
      </c>
      <c r="T849">
        <v>17.552269088653066</v>
      </c>
      <c r="U849">
        <v>17.784892422972622</v>
      </c>
      <c r="V849">
        <v>18.284828374175465</v>
      </c>
      <c r="W849">
        <v>19.348269695289382</v>
      </c>
      <c r="X849">
        <v>21.561750845551494</v>
      </c>
      <c r="Y849">
        <v>25.967518098997576</v>
      </c>
      <c r="Z849">
        <v>34.005359452564946</v>
      </c>
      <c r="AA849">
        <v>46.581465550022216</v>
      </c>
      <c r="AB849">
        <v>62.200665416547352</v>
      </c>
      <c r="AC849">
        <v>76.867295248122019</v>
      </c>
      <c r="AD849">
        <v>87.437182173216272</v>
      </c>
      <c r="AE849">
        <v>93.689527145233484</v>
      </c>
      <c r="AF849">
        <v>96.964918978516309</v>
      </c>
      <c r="AG849">
        <v>98.572050310592203</v>
      </c>
      <c r="AH849">
        <v>99.335281367636298</v>
      </c>
      <c r="AI849">
        <v>99.692116134312414</v>
      </c>
      <c r="AJ849">
        <v>99.857727012980078</v>
      </c>
      <c r="AK849">
        <v>99.934326771467724</v>
      </c>
      <c r="AL849">
        <v>99.969700375116815</v>
      </c>
      <c r="AM849">
        <v>99.986023901646547</v>
      </c>
      <c r="AN849">
        <v>99.993554027931282</v>
      </c>
    </row>
    <row r="850" spans="17:40">
      <c r="Q850">
        <v>0.18222715060416853</v>
      </c>
      <c r="R850">
        <v>6.2725316472311592</v>
      </c>
      <c r="S850">
        <v>39.588995610614504</v>
      </c>
      <c r="T850">
        <v>18.222715060416853</v>
      </c>
      <c r="U850">
        <v>18.409137326916895</v>
      </c>
      <c r="V850">
        <v>18.817811082783592</v>
      </c>
      <c r="W850">
        <v>19.705926908703333</v>
      </c>
      <c r="X850">
        <v>21.599910901830818</v>
      </c>
      <c r="Y850">
        <v>25.481485185214826</v>
      </c>
      <c r="Z850">
        <v>32.825700301644162</v>
      </c>
      <c r="AA850">
        <v>44.832230549311625</v>
      </c>
      <c r="AB850">
        <v>60.444657440047145</v>
      </c>
      <c r="AC850">
        <v>75.657299451190212</v>
      </c>
      <c r="AD850">
        <v>86.83665342213601</v>
      </c>
      <c r="AE850">
        <v>93.464539544102962</v>
      </c>
      <c r="AF850">
        <v>96.905389041397498</v>
      </c>
      <c r="AG850">
        <v>98.569050027728096</v>
      </c>
      <c r="AH850">
        <v>99.345750090604241</v>
      </c>
      <c r="AI850">
        <v>99.702426370296536</v>
      </c>
      <c r="AJ850">
        <v>99.864977093362342</v>
      </c>
      <c r="AK850">
        <v>99.938800434591613</v>
      </c>
      <c r="AL850">
        <v>99.972274781688952</v>
      </c>
      <c r="AM850">
        <v>99.987442462117471</v>
      </c>
      <c r="AN850">
        <v>99.99431291102394</v>
      </c>
    </row>
    <row r="851" spans="17:40">
      <c r="Q851">
        <v>0.18338154911042651</v>
      </c>
      <c r="R851">
        <v>6.4653962312106072</v>
      </c>
      <c r="S851">
        <v>38.959531236239833</v>
      </c>
      <c r="T851">
        <v>18.33815491104265</v>
      </c>
      <c r="U851">
        <v>18.502385707949784</v>
      </c>
      <c r="V851">
        <v>18.876446064636291</v>
      </c>
      <c r="W851">
        <v>19.721251471769282</v>
      </c>
      <c r="X851">
        <v>21.593321440874384</v>
      </c>
      <c r="Y851">
        <v>25.572680821178917</v>
      </c>
      <c r="Z851">
        <v>33.330611278107625</v>
      </c>
      <c r="AA851">
        <v>46.190369873388917</v>
      </c>
      <c r="AB851">
        <v>62.690439564806375</v>
      </c>
      <c r="AC851">
        <v>78.092480679608641</v>
      </c>
      <c r="AD851">
        <v>88.745133802780117</v>
      </c>
      <c r="AE851">
        <v>94.678220934037768</v>
      </c>
      <c r="AF851">
        <v>97.59048067658486</v>
      </c>
      <c r="AG851">
        <v>98.93132481024044</v>
      </c>
      <c r="AH851">
        <v>99.530432695588971</v>
      </c>
      <c r="AI851">
        <v>99.794530815435721</v>
      </c>
      <c r="AJ851">
        <v>99.910256500874766</v>
      </c>
      <c r="AK851">
        <v>99.960833707044429</v>
      </c>
      <c r="AL851">
        <v>99.982912818076969</v>
      </c>
      <c r="AM851">
        <v>99.992546464890594</v>
      </c>
      <c r="AN851">
        <v>99.996748937531393</v>
      </c>
    </row>
    <row r="852" spans="17:40">
      <c r="Q852">
        <v>0.17498960903149269</v>
      </c>
      <c r="R852">
        <v>6.6371478643932837</v>
      </c>
      <c r="S852">
        <v>39.719978587531017</v>
      </c>
      <c r="T852">
        <v>17.498960903149268</v>
      </c>
      <c r="U852">
        <v>17.640128450385646</v>
      </c>
      <c r="V852">
        <v>17.963819441007104</v>
      </c>
      <c r="W852">
        <v>18.700623307211135</v>
      </c>
      <c r="X852">
        <v>20.350231149263319</v>
      </c>
      <c r="Y852">
        <v>23.910383793647004</v>
      </c>
      <c r="Z852">
        <v>31.02016119112222</v>
      </c>
      <c r="AA852">
        <v>43.24827345885965</v>
      </c>
      <c r="AB852">
        <v>59.715620813205561</v>
      </c>
      <c r="AC852">
        <v>75.864682940110669</v>
      </c>
      <c r="AD852">
        <v>87.458269700869835</v>
      </c>
      <c r="AE852">
        <v>94.049510874933603</v>
      </c>
      <c r="AF852">
        <v>97.309759026384143</v>
      </c>
      <c r="AG852">
        <v>98.811426484227383</v>
      </c>
      <c r="AH852">
        <v>99.48032763163566</v>
      </c>
      <c r="AI852">
        <v>99.773832649759072</v>
      </c>
      <c r="AJ852">
        <v>99.901767751572464</v>
      </c>
      <c r="AK852">
        <v>99.957371806664781</v>
      </c>
      <c r="AL852">
        <v>99.981508415101843</v>
      </c>
      <c r="AM852">
        <v>99.991979905854819</v>
      </c>
      <c r="AN852">
        <v>99.996521807480505</v>
      </c>
    </row>
    <row r="853" spans="17:40">
      <c r="Q853">
        <v>0.1756431317544436</v>
      </c>
      <c r="R853">
        <v>6.3361426047325642</v>
      </c>
      <c r="S853">
        <v>39.394040394381371</v>
      </c>
      <c r="T853">
        <v>17.564313175444362</v>
      </c>
      <c r="U853">
        <v>17.744539367367601</v>
      </c>
      <c r="V853">
        <v>18.144493741358218</v>
      </c>
      <c r="W853">
        <v>19.024446873123328</v>
      </c>
      <c r="X853">
        <v>20.924276784910152</v>
      </c>
      <c r="Y853">
        <v>24.864026404214538</v>
      </c>
      <c r="Z853">
        <v>32.392083558475413</v>
      </c>
      <c r="AA853">
        <v>44.761210541507481</v>
      </c>
      <c r="AB853">
        <v>60.792554958454403</v>
      </c>
      <c r="AC853">
        <v>76.217921796440223</v>
      </c>
      <c r="AD853">
        <v>87.345107348553114</v>
      </c>
      <c r="AE853">
        <v>93.813820919940298</v>
      </c>
      <c r="AF853">
        <v>97.112504568864082</v>
      </c>
      <c r="AG853">
        <v>98.682550013590813</v>
      </c>
      <c r="AH853">
        <v>99.405270454267196</v>
      </c>
      <c r="AI853">
        <v>99.732827810213777</v>
      </c>
      <c r="AJ853">
        <v>99.880240933915033</v>
      </c>
      <c r="AK853">
        <v>99.946371378259116</v>
      </c>
      <c r="AL853">
        <v>99.975995503872568</v>
      </c>
      <c r="AM853">
        <v>99.989257572108514</v>
      </c>
      <c r="AN853">
        <v>99.995193004029716</v>
      </c>
    </row>
    <row r="854" spans="17:40">
      <c r="Q854">
        <v>0.16903809803140024</v>
      </c>
      <c r="R854">
        <v>6.1369544017244051</v>
      </c>
      <c r="S854">
        <v>38.530695316121623</v>
      </c>
      <c r="T854">
        <v>16.903809803140025</v>
      </c>
      <c r="U854">
        <v>17.122381525871013</v>
      </c>
      <c r="V854">
        <v>17.602982203689503</v>
      </c>
      <c r="W854">
        <v>18.649073627554884</v>
      </c>
      <c r="X854">
        <v>20.876601284369762</v>
      </c>
      <c r="Y854">
        <v>25.405842376862488</v>
      </c>
      <c r="Z854">
        <v>33.807917712279298</v>
      </c>
      <c r="AA854">
        <v>47.036625614753142</v>
      </c>
      <c r="AB854">
        <v>63.300695722908308</v>
      </c>
      <c r="AC854">
        <v>78.167488972405408</v>
      </c>
      <c r="AD854">
        <v>88.498890388022062</v>
      </c>
      <c r="AE854">
        <v>94.387891453533697</v>
      </c>
      <c r="AF854">
        <v>97.371912023419242</v>
      </c>
      <c r="AG854">
        <v>98.793934810420453</v>
      </c>
      <c r="AH854">
        <v>99.451750979118117</v>
      </c>
      <c r="AI854">
        <v>99.751863600525297</v>
      </c>
      <c r="AJ854">
        <v>99.887916542572526</v>
      </c>
      <c r="AK854">
        <v>99.949417237820498</v>
      </c>
      <c r="AL854">
        <v>99.977181485131879</v>
      </c>
      <c r="AM854">
        <v>99.989708167888665</v>
      </c>
      <c r="AN854">
        <v>99.995358459549891</v>
      </c>
    </row>
    <row r="855" spans="17:40">
      <c r="Q855">
        <v>0.16690813193306395</v>
      </c>
      <c r="R855">
        <v>5.7503094880561276</v>
      </c>
      <c r="S855">
        <v>38.90739243697071</v>
      </c>
      <c r="T855">
        <v>16.690813193306393</v>
      </c>
      <c r="U855">
        <v>16.980659644632208</v>
      </c>
      <c r="V855">
        <v>17.581051027398129</v>
      </c>
      <c r="W855">
        <v>18.810435350434819</v>
      </c>
      <c r="X855">
        <v>21.269313035913491</v>
      </c>
      <c r="Y855">
        <v>25.96405394274549</v>
      </c>
      <c r="Z855">
        <v>34.181684922004749</v>
      </c>
      <c r="AA855">
        <v>46.593386638831056</v>
      </c>
      <c r="AB855">
        <v>61.711190807448268</v>
      </c>
      <c r="AC855">
        <v>75.959626217474479</v>
      </c>
      <c r="AD855">
        <v>86.487808504895952</v>
      </c>
      <c r="AE855">
        <v>92.951193725614871</v>
      </c>
      <c r="AF855">
        <v>96.478301409294318</v>
      </c>
      <c r="AG855">
        <v>98.280165614703961</v>
      </c>
      <c r="AH855">
        <v>99.169674742823219</v>
      </c>
      <c r="AI855">
        <v>99.601364640784467</v>
      </c>
      <c r="AJ855">
        <v>99.809134686000959</v>
      </c>
      <c r="AK855">
        <v>99.908733130561302</v>
      </c>
      <c r="AL855">
        <v>99.956385721742279</v>
      </c>
      <c r="AM855">
        <v>99.979163977647573</v>
      </c>
      <c r="AN855">
        <v>99.990047341711744</v>
      </c>
    </row>
    <row r="856" spans="17:40">
      <c r="Q856">
        <v>0.17384953494180272</v>
      </c>
      <c r="R856">
        <v>6.2030057299060299</v>
      </c>
      <c r="S856">
        <v>38.916739027863201</v>
      </c>
      <c r="T856">
        <v>17.384953494180273</v>
      </c>
      <c r="U856">
        <v>17.588592961700861</v>
      </c>
      <c r="V856">
        <v>18.03685927322536</v>
      </c>
      <c r="W856">
        <v>19.014258618382939</v>
      </c>
      <c r="X856">
        <v>21.101800762483119</v>
      </c>
      <c r="Y856">
        <v>25.370094415923646</v>
      </c>
      <c r="Z856">
        <v>33.368139508341635</v>
      </c>
      <c r="AA856">
        <v>46.168498709314207</v>
      </c>
      <c r="AB856">
        <v>62.2563702359028</v>
      </c>
      <c r="AC856">
        <v>77.30520910231165</v>
      </c>
      <c r="AD856">
        <v>87.958120494199051</v>
      </c>
      <c r="AE856">
        <v>94.101438173025699</v>
      </c>
      <c r="AF856">
        <v>97.233242099306722</v>
      </c>
      <c r="AG856">
        <v>98.729707802219835</v>
      </c>
      <c r="AH856">
        <v>99.422615538268943</v>
      </c>
      <c r="AI856">
        <v>99.7387733672481</v>
      </c>
      <c r="AJ856">
        <v>99.882061341210715</v>
      </c>
      <c r="AK856">
        <v>99.94680369373485</v>
      </c>
      <c r="AL856">
        <v>99.97601608402671</v>
      </c>
      <c r="AM856">
        <v>99.989188784951594</v>
      </c>
      <c r="AN856">
        <v>99.99512706123997</v>
      </c>
    </row>
    <row r="857" spans="17:40">
      <c r="Q857">
        <v>0.16507578387461549</v>
      </c>
      <c r="R857">
        <v>5.8599796308099119</v>
      </c>
      <c r="S857">
        <v>39.116087786516559</v>
      </c>
      <c r="T857">
        <v>16.50757838746155</v>
      </c>
      <c r="U857">
        <v>16.772928097961177</v>
      </c>
      <c r="V857">
        <v>17.328621117638445</v>
      </c>
      <c r="W857">
        <v>18.479802477152258</v>
      </c>
      <c r="X857">
        <v>20.811952069238121</v>
      </c>
      <c r="Y857">
        <v>25.32994798679087</v>
      </c>
      <c r="Z857">
        <v>33.370088401544052</v>
      </c>
      <c r="AA857">
        <v>45.729300802271645</v>
      </c>
      <c r="AB857">
        <v>61.021118987963163</v>
      </c>
      <c r="AC857">
        <v>75.576210843416845</v>
      </c>
      <c r="AD857">
        <v>86.353576633493759</v>
      </c>
      <c r="AE857">
        <v>92.941277647953612</v>
      </c>
      <c r="AF857">
        <v>96.507301878087887</v>
      </c>
      <c r="AG857">
        <v>98.311466316145655</v>
      </c>
      <c r="AH857">
        <v>99.193056159311979</v>
      </c>
      <c r="AI857">
        <v>99.616516031414875</v>
      </c>
      <c r="AJ857">
        <v>99.818243954140684</v>
      </c>
      <c r="AK857">
        <v>99.91396445025461</v>
      </c>
      <c r="AL857">
        <v>99.959299002338483</v>
      </c>
      <c r="AM857">
        <v>99.980751000516562</v>
      </c>
      <c r="AN857">
        <v>99.990897669544225</v>
      </c>
    </row>
    <row r="858" spans="17:40">
      <c r="Q858">
        <v>0.1990747791902229</v>
      </c>
      <c r="R858">
        <v>7.0056702902344226</v>
      </c>
      <c r="S858">
        <v>39.943671376971089</v>
      </c>
      <c r="T858">
        <v>19.907477919022291</v>
      </c>
      <c r="U858">
        <v>20.009368660777628</v>
      </c>
      <c r="V858">
        <v>20.253210249161167</v>
      </c>
      <c r="W858">
        <v>20.833257329871309</v>
      </c>
      <c r="X858">
        <v>22.19350411427018</v>
      </c>
      <c r="Y858">
        <v>25.279303295546697</v>
      </c>
      <c r="Z858">
        <v>31.782124427729425</v>
      </c>
      <c r="AA858">
        <v>43.583190299457087</v>
      </c>
      <c r="AB858">
        <v>60.15173263268855</v>
      </c>
      <c r="AC858">
        <v>76.640565545800712</v>
      </c>
      <c r="AD858">
        <v>88.288444791010775</v>
      </c>
      <c r="AE858">
        <v>94.672922438211941</v>
      </c>
      <c r="AF858">
        <v>97.694180804763775</v>
      </c>
      <c r="AG858">
        <v>99.024269421472724</v>
      </c>
      <c r="AH858">
        <v>99.591138823414028</v>
      </c>
      <c r="AI858">
        <v>99.829384126861115</v>
      </c>
      <c r="AJ858">
        <v>99.928926500143973</v>
      </c>
      <c r="AK858">
        <v>99.970414372289468</v>
      </c>
      <c r="AL858">
        <v>99.987688170912477</v>
      </c>
      <c r="AM858">
        <v>99.994877172720905</v>
      </c>
      <c r="AN858">
        <v>99.997868555125905</v>
      </c>
    </row>
    <row r="859" spans="17:40">
      <c r="Q859">
        <v>0.18219264492695841</v>
      </c>
      <c r="R859">
        <v>6.509563136712905</v>
      </c>
      <c r="S859">
        <v>39.405004922087052</v>
      </c>
      <c r="T859">
        <v>18.219264492695842</v>
      </c>
      <c r="U859">
        <v>18.375581520630448</v>
      </c>
      <c r="V859">
        <v>18.730397147645203</v>
      </c>
      <c r="W859">
        <v>19.529383373963221</v>
      </c>
      <c r="X859">
        <v>21.296736055943949</v>
      </c>
      <c r="Y859">
        <v>25.056323685294302</v>
      </c>
      <c r="Z859">
        <v>32.429030179965068</v>
      </c>
      <c r="AA859">
        <v>44.826703986608877</v>
      </c>
      <c r="AB859">
        <v>61.120441149579953</v>
      </c>
      <c r="AC859">
        <v>76.782019852290489</v>
      </c>
      <c r="AD859">
        <v>87.907911822447531</v>
      </c>
      <c r="AE859">
        <v>94.226839323095135</v>
      </c>
      <c r="AF859">
        <v>97.368188364236048</v>
      </c>
      <c r="AG859">
        <v>98.826581789708683</v>
      </c>
      <c r="AH859">
        <v>99.482100246356538</v>
      </c>
      <c r="AI859">
        <v>99.772451998295153</v>
      </c>
      <c r="AJ859">
        <v>99.900222511484472</v>
      </c>
      <c r="AK859">
        <v>99.956286982256913</v>
      </c>
      <c r="AL859">
        <v>99.98085648002602</v>
      </c>
      <c r="AM859">
        <v>99.991617770581669</v>
      </c>
      <c r="AN859">
        <v>99.996330007241554</v>
      </c>
    </row>
    <row r="860" spans="17:40">
      <c r="Q860">
        <v>0.14299466770345887</v>
      </c>
      <c r="R860">
        <v>6.0644690518544992</v>
      </c>
      <c r="S860">
        <v>38.7469764666453</v>
      </c>
      <c r="T860">
        <v>14.299466770345887</v>
      </c>
      <c r="U860">
        <v>14.535794116525111</v>
      </c>
      <c r="V860">
        <v>15.048148579404605</v>
      </c>
      <c r="W860">
        <v>16.147582347943871</v>
      </c>
      <c r="X860">
        <v>18.45569540832096</v>
      </c>
      <c r="Y860">
        <v>23.08604573639952</v>
      </c>
      <c r="Z860">
        <v>31.582794376461763</v>
      </c>
      <c r="AA860">
        <v>44.896378693663209</v>
      </c>
      <c r="AB860">
        <v>61.346941115548567</v>
      </c>
      <c r="AC860">
        <v>76.615454717457013</v>
      </c>
      <c r="AD860">
        <v>87.45419280904045</v>
      </c>
      <c r="AE860">
        <v>93.769828105733424</v>
      </c>
      <c r="AF860">
        <v>97.034657592503066</v>
      </c>
      <c r="AG860">
        <v>98.618273376859619</v>
      </c>
      <c r="AH860">
        <v>99.362671709360683</v>
      </c>
      <c r="AI860">
        <v>99.707417449547989</v>
      </c>
      <c r="AJ860">
        <v>99.865975304535453</v>
      </c>
      <c r="AK860">
        <v>99.938668223351044</v>
      </c>
      <c r="AL860">
        <v>99.971946525373667</v>
      </c>
      <c r="AM860">
        <v>99.98717089299511</v>
      </c>
      <c r="AN860">
        <v>99.994133698060025</v>
      </c>
    </row>
    <row r="861" spans="17:40">
      <c r="Q861">
        <v>0.17569168609266</v>
      </c>
      <c r="R861">
        <v>6.3171709112799821</v>
      </c>
      <c r="S861">
        <v>39.232243058654426</v>
      </c>
      <c r="T861">
        <v>17.569168609266001</v>
      </c>
      <c r="U861">
        <v>17.753132554255544</v>
      </c>
      <c r="V861">
        <v>18.161686981021944</v>
      </c>
      <c r="W861">
        <v>19.061056785427198</v>
      </c>
      <c r="X861">
        <v>21.003025855852062</v>
      </c>
      <c r="Y861">
        <v>25.02686550201101</v>
      </c>
      <c r="Z861">
        <v>32.695602878430449</v>
      </c>
      <c r="AA861">
        <v>45.227832473455237</v>
      </c>
      <c r="AB861">
        <v>61.33327106476527</v>
      </c>
      <c r="AC861">
        <v>76.675217224154537</v>
      </c>
      <c r="AD861">
        <v>87.642832021236018</v>
      </c>
      <c r="AE861">
        <v>93.977484010253903</v>
      </c>
      <c r="AF861">
        <v>97.194538240012875</v>
      </c>
      <c r="AG861">
        <v>98.721825593082869</v>
      </c>
      <c r="AH861">
        <v>99.423667816567189</v>
      </c>
      <c r="AI861">
        <v>99.741356308495483</v>
      </c>
      <c r="AJ861">
        <v>99.884174423919902</v>
      </c>
      <c r="AK861">
        <v>99.948180740055562</v>
      </c>
      <c r="AL861">
        <v>99.976826496030597</v>
      </c>
      <c r="AM861">
        <v>99.989638828002185</v>
      </c>
      <c r="AN861">
        <v>99.995367784058971</v>
      </c>
    </row>
    <row r="862" spans="17:40">
      <c r="Q862">
        <v>0.14263068082162048</v>
      </c>
      <c r="R862">
        <v>5.5262189761805045</v>
      </c>
      <c r="S862">
        <v>38.286373267470758</v>
      </c>
      <c r="T862">
        <v>14.263068082162048</v>
      </c>
      <c r="U862">
        <v>14.624073586287075</v>
      </c>
      <c r="V862">
        <v>15.357510210656871</v>
      </c>
      <c r="W862">
        <v>16.827902096444941</v>
      </c>
      <c r="X862">
        <v>19.698654694764787</v>
      </c>
      <c r="Y862">
        <v>25.024239076813341</v>
      </c>
      <c r="Z862">
        <v>34.028153647930303</v>
      </c>
      <c r="AA862">
        <v>47.101387802389162</v>
      </c>
      <c r="AB862">
        <v>62.424762293214108</v>
      </c>
      <c r="AC862">
        <v>76.45848362392563</v>
      </c>
      <c r="AD862">
        <v>86.689166735609149</v>
      </c>
      <c r="AE862">
        <v>92.973334394914843</v>
      </c>
      <c r="AF862">
        <v>96.435991669422862</v>
      </c>
      <c r="AG862">
        <v>98.23048684577131</v>
      </c>
      <c r="AH862">
        <v>99.130960875067245</v>
      </c>
      <c r="AI862">
        <v>99.575506689121454</v>
      </c>
      <c r="AJ862">
        <v>99.79320266751121</v>
      </c>
      <c r="AK862">
        <v>99.89938717727523</v>
      </c>
      <c r="AL862">
        <v>99.951080041220834</v>
      </c>
      <c r="AM862">
        <v>99.976221486500521</v>
      </c>
      <c r="AN862">
        <v>99.988443718834006</v>
      </c>
    </row>
    <row r="863" spans="17:40">
      <c r="Q863">
        <v>0.17930888146959514</v>
      </c>
      <c r="R863">
        <v>6.416743098501609</v>
      </c>
      <c r="S863">
        <v>39.047552923481099</v>
      </c>
      <c r="T863">
        <v>17.930888146959514</v>
      </c>
      <c r="U863">
        <v>18.101688690628819</v>
      </c>
      <c r="V863">
        <v>18.487500089525987</v>
      </c>
      <c r="W863">
        <v>19.351547303665434</v>
      </c>
      <c r="X863">
        <v>21.250022924229846</v>
      </c>
      <c r="Y863">
        <v>25.251783896257045</v>
      </c>
      <c r="Z863">
        <v>32.995445389360746</v>
      </c>
      <c r="AA863">
        <v>45.77192109845938</v>
      </c>
      <c r="AB863">
        <v>62.175043167500952</v>
      </c>
      <c r="AC863">
        <v>77.590907796669612</v>
      </c>
      <c r="AD863">
        <v>88.370364558069696</v>
      </c>
      <c r="AE863">
        <v>94.446187783129261</v>
      </c>
      <c r="AF863">
        <v>97.461897427441926</v>
      </c>
      <c r="AG863">
        <v>98.86434419453721</v>
      </c>
      <c r="AH863">
        <v>99.496754180596625</v>
      </c>
      <c r="AI863">
        <v>99.777960067223731</v>
      </c>
      <c r="AJ863">
        <v>99.902220564155314</v>
      </c>
      <c r="AK863">
        <v>99.956977490663022</v>
      </c>
      <c r="AL863">
        <v>99.981077357611099</v>
      </c>
      <c r="AM863">
        <v>99.99167859858747</v>
      </c>
      <c r="AN863">
        <v>99.996340853659831</v>
      </c>
    </row>
    <row r="864" spans="17:40">
      <c r="Q864">
        <v>0.15568753497929588</v>
      </c>
      <c r="R864">
        <v>5.9546882494313138</v>
      </c>
      <c r="S864">
        <v>39.274132821188495</v>
      </c>
      <c r="T864">
        <v>15.568753497929588</v>
      </c>
      <c r="U864">
        <v>15.817040679122327</v>
      </c>
      <c r="V864">
        <v>16.34208227443003</v>
      </c>
      <c r="W864">
        <v>17.441010814404848</v>
      </c>
      <c r="X864">
        <v>19.692420355300442</v>
      </c>
      <c r="Y864">
        <v>24.109287426716229</v>
      </c>
      <c r="Z864">
        <v>32.081542232937906</v>
      </c>
      <c r="AA864">
        <v>44.519953679710405</v>
      </c>
      <c r="AB864">
        <v>60.110756167672562</v>
      </c>
      <c r="AC864">
        <v>75.06526115592284</v>
      </c>
      <c r="AD864">
        <v>86.148243623427291</v>
      </c>
      <c r="AE864">
        <v>92.891465589708559</v>
      </c>
      <c r="AF864">
        <v>96.51364427982395</v>
      </c>
      <c r="AG864">
        <v>98.329881659771246</v>
      </c>
      <c r="AH864">
        <v>99.209158780780285</v>
      </c>
      <c r="AI864">
        <v>99.627595147375843</v>
      </c>
      <c r="AJ864">
        <v>99.825097378801814</v>
      </c>
      <c r="AK864">
        <v>99.91795768837278</v>
      </c>
      <c r="AL864">
        <v>99.961538512981463</v>
      </c>
      <c r="AM864">
        <v>99.981974165236139</v>
      </c>
      <c r="AN864">
        <v>99.991552873993072</v>
      </c>
    </row>
    <row r="865" spans="17:40">
      <c r="Q865">
        <v>0.16664193575041725</v>
      </c>
      <c r="R865">
        <v>5.862315808468022</v>
      </c>
      <c r="S865">
        <v>39.176537975359317</v>
      </c>
      <c r="T865">
        <v>16.664193575041725</v>
      </c>
      <c r="U865">
        <v>16.927999406030395</v>
      </c>
      <c r="V865">
        <v>17.480010295579845</v>
      </c>
      <c r="W865">
        <v>18.622709520834547</v>
      </c>
      <c r="X865">
        <v>20.936295577822438</v>
      </c>
      <c r="Y865">
        <v>25.417114036339004</v>
      </c>
      <c r="Z865">
        <v>33.393932604359975</v>
      </c>
      <c r="AA865">
        <v>45.672460422901118</v>
      </c>
      <c r="AB865">
        <v>60.902908703499804</v>
      </c>
      <c r="AC865">
        <v>75.447974865751831</v>
      </c>
      <c r="AD865">
        <v>86.254241705792836</v>
      </c>
      <c r="AE865">
        <v>92.878170627541891</v>
      </c>
      <c r="AF865">
        <v>96.471400742000995</v>
      </c>
      <c r="AG865">
        <v>98.292208399741014</v>
      </c>
      <c r="AH865">
        <v>99.183042593785046</v>
      </c>
      <c r="AI865">
        <v>99.611397303919262</v>
      </c>
      <c r="AJ865">
        <v>99.815653393136159</v>
      </c>
      <c r="AK865">
        <v>99.912661778783772</v>
      </c>
      <c r="AL865">
        <v>99.958646929923717</v>
      </c>
      <c r="AM865">
        <v>99.980425745042155</v>
      </c>
      <c r="AN865">
        <v>99.990735902969163</v>
      </c>
    </row>
    <row r="866" spans="17:40">
      <c r="Q866">
        <v>0.16303320984671246</v>
      </c>
      <c r="R866">
        <v>6.1974759825001442</v>
      </c>
      <c r="S866">
        <v>38.995232941407856</v>
      </c>
      <c r="T866">
        <v>16.303320984671245</v>
      </c>
      <c r="U866">
        <v>16.509899607580895</v>
      </c>
      <c r="V866">
        <v>16.963586070326638</v>
      </c>
      <c r="W866">
        <v>17.950561934229441</v>
      </c>
      <c r="X866">
        <v>20.054070982539425</v>
      </c>
      <c r="Y866">
        <v>24.347479925991699</v>
      </c>
      <c r="Z866">
        <v>32.3856115097634</v>
      </c>
      <c r="AA866">
        <v>45.260479489646443</v>
      </c>
      <c r="AB866">
        <v>61.492144654680281</v>
      </c>
      <c r="AC866">
        <v>76.75215592146877</v>
      </c>
      <c r="AD866">
        <v>87.615907065992729</v>
      </c>
      <c r="AE866">
        <v>93.912789097690791</v>
      </c>
      <c r="AF866">
        <v>97.136194597057653</v>
      </c>
      <c r="AG866">
        <v>98.68161874959911</v>
      </c>
      <c r="AH866">
        <v>99.399255053752398</v>
      </c>
      <c r="AI866">
        <v>99.727548656652871</v>
      </c>
      <c r="AJ866">
        <v>99.876702841955236</v>
      </c>
      <c r="AK866">
        <v>99.944256636205196</v>
      </c>
      <c r="AL866">
        <v>99.974809233838727</v>
      </c>
      <c r="AM866">
        <v>99.988618413146185</v>
      </c>
      <c r="AN866">
        <v>99.99485808317317</v>
      </c>
    </row>
    <row r="867" spans="17:40">
      <c r="Q867">
        <v>0.15389955346790554</v>
      </c>
      <c r="R867">
        <v>5.5343349658829268</v>
      </c>
      <c r="S867">
        <v>38.775243433486708</v>
      </c>
      <c r="T867">
        <v>15.389955346790554</v>
      </c>
      <c r="U867">
        <v>15.737846428773336</v>
      </c>
      <c r="V867">
        <v>16.439228980227568</v>
      </c>
      <c r="W867">
        <v>17.835398977125177</v>
      </c>
      <c r="X867">
        <v>20.545500172366101</v>
      </c>
      <c r="Y867">
        <v>25.557952055059253</v>
      </c>
      <c r="Z867">
        <v>34.051130018014831</v>
      </c>
      <c r="AA867">
        <v>46.509464923979685</v>
      </c>
      <c r="AB867">
        <v>61.396555923684716</v>
      </c>
      <c r="AC867">
        <v>75.382832842989572</v>
      </c>
      <c r="AD867">
        <v>85.849092561638059</v>
      </c>
      <c r="AE867">
        <v>92.424282894235304</v>
      </c>
      <c r="AF867">
        <v>96.112103911169243</v>
      </c>
      <c r="AG867">
        <v>98.049958280207335</v>
      </c>
      <c r="AH867">
        <v>99.033440180736349</v>
      </c>
      <c r="AI867">
        <v>99.523760020849821</v>
      </c>
      <c r="AJ867">
        <v>99.766041633931877</v>
      </c>
      <c r="AK867">
        <v>99.885232728761267</v>
      </c>
      <c r="AL867">
        <v>99.943741734291919</v>
      </c>
      <c r="AM867">
        <v>99.972432210345445</v>
      </c>
      <c r="AN867">
        <v>99.986493503651545</v>
      </c>
    </row>
    <row r="868" spans="17:40">
      <c r="Q868">
        <v>0.13621805011919902</v>
      </c>
      <c r="R868">
        <v>5.7248144293699159</v>
      </c>
      <c r="S868">
        <v>38.241329157532249</v>
      </c>
      <c r="T868">
        <v>13.621805011919902</v>
      </c>
      <c r="U868">
        <v>13.935721825458611</v>
      </c>
      <c r="V868">
        <v>14.591843202804277</v>
      </c>
      <c r="W868">
        <v>15.946383860343627</v>
      </c>
      <c r="X868">
        <v>18.672865345495698</v>
      </c>
      <c r="Y868">
        <v>23.891464070931757</v>
      </c>
      <c r="Z868">
        <v>32.981904039775181</v>
      </c>
      <c r="AA868">
        <v>46.491657395851654</v>
      </c>
      <c r="AB868">
        <v>62.479718748156031</v>
      </c>
      <c r="AC868">
        <v>77.004130005573728</v>
      </c>
      <c r="AD868">
        <v>87.353018677872598</v>
      </c>
      <c r="AE868">
        <v>93.518694950595105</v>
      </c>
      <c r="AF868">
        <v>96.808100555661653</v>
      </c>
      <c r="AG868">
        <v>98.460121972832823</v>
      </c>
      <c r="AH868">
        <v>99.264644494438016</v>
      </c>
      <c r="AI868">
        <v>99.650562811519734</v>
      </c>
      <c r="AJ868">
        <v>99.834339695764427</v>
      </c>
      <c r="AK868">
        <v>99.921552024935977</v>
      </c>
      <c r="AL868">
        <v>99.962870888720246</v>
      </c>
      <c r="AM868">
        <v>99.982431356756706</v>
      </c>
      <c r="AN868">
        <v>99.991687910072784</v>
      </c>
    </row>
    <row r="869" spans="17:40">
      <c r="Q869">
        <v>0.17572175685607416</v>
      </c>
      <c r="R869">
        <v>6.507253056110069</v>
      </c>
      <c r="S869">
        <v>39.057868173754152</v>
      </c>
      <c r="T869">
        <v>17.572175685607416</v>
      </c>
      <c r="U869">
        <v>17.73207595456838</v>
      </c>
      <c r="V869">
        <v>18.097545653772933</v>
      </c>
      <c r="W869">
        <v>18.92602447123479</v>
      </c>
      <c r="X869">
        <v>20.769577217831507</v>
      </c>
      <c r="Y869">
        <v>24.70782505362337</v>
      </c>
      <c r="Z869">
        <v>32.433263147056088</v>
      </c>
      <c r="AA869">
        <v>45.33532564560106</v>
      </c>
      <c r="AB869">
        <v>62.018465886372063</v>
      </c>
      <c r="AC869">
        <v>77.684451071947009</v>
      </c>
      <c r="AD869">
        <v>88.548948982176753</v>
      </c>
      <c r="AE869">
        <v>94.598318815637157</v>
      </c>
      <c r="AF869">
        <v>97.561526000156633</v>
      </c>
      <c r="AG869">
        <v>98.921917858452005</v>
      </c>
      <c r="AH869">
        <v>99.527838390637427</v>
      </c>
      <c r="AI869">
        <v>99.794070781032318</v>
      </c>
      <c r="AJ869">
        <v>99.910349709643114</v>
      </c>
      <c r="AK869">
        <v>99.961002273885597</v>
      </c>
      <c r="AL869">
        <v>99.98304193986958</v>
      </c>
      <c r="AM869">
        <v>99.99262694451474</v>
      </c>
      <c r="AN869">
        <v>99.996794540257525</v>
      </c>
    </row>
    <row r="870" spans="17:40">
      <c r="Q870">
        <v>0.17982696743581017</v>
      </c>
      <c r="R870">
        <v>6.4215369866269425</v>
      </c>
      <c r="S870">
        <v>38.959860608291649</v>
      </c>
      <c r="T870">
        <v>17.982696743581016</v>
      </c>
      <c r="U870">
        <v>18.153320127922523</v>
      </c>
      <c r="V870">
        <v>18.53967900501485</v>
      </c>
      <c r="W870">
        <v>19.407037546897467</v>
      </c>
      <c r="X870">
        <v>21.317087311797845</v>
      </c>
      <c r="Y870">
        <v>25.350619104884011</v>
      </c>
      <c r="Z870">
        <v>33.162199671949004</v>
      </c>
      <c r="AA870">
        <v>46.036521333260431</v>
      </c>
      <c r="AB870">
        <v>62.503255704127156</v>
      </c>
      <c r="AC870">
        <v>77.887101665690636</v>
      </c>
      <c r="AD870">
        <v>88.574325693086138</v>
      </c>
      <c r="AE870">
        <v>94.56404721612725</v>
      </c>
      <c r="AF870">
        <v>97.523696884243066</v>
      </c>
      <c r="AG870">
        <v>98.89514816442653</v>
      </c>
      <c r="AH870">
        <v>99.511703401270111</v>
      </c>
      <c r="AI870">
        <v>99.785106363619562</v>
      </c>
      <c r="AJ870">
        <v>99.905604766827267</v>
      </c>
      <c r="AK870">
        <v>99.958569651712608</v>
      </c>
      <c r="AL870">
        <v>99.98182268031799</v>
      </c>
      <c r="AM870">
        <v>99.992026076170902</v>
      </c>
      <c r="AN870">
        <v>99.996502288084926</v>
      </c>
    </row>
    <row r="871" spans="17:40">
      <c r="Q871">
        <v>0.17347150495970753</v>
      </c>
      <c r="R871">
        <v>6.0765622752094144</v>
      </c>
      <c r="S871">
        <v>39.925090562571299</v>
      </c>
      <c r="T871">
        <v>17.347150495970752</v>
      </c>
      <c r="U871">
        <v>17.563501936078513</v>
      </c>
      <c r="V871">
        <v>18.022796361751023</v>
      </c>
      <c r="W871">
        <v>18.988874866363847</v>
      </c>
      <c r="X871">
        <v>20.982030895897228</v>
      </c>
      <c r="Y871">
        <v>24.935058952254387</v>
      </c>
      <c r="Z871">
        <v>32.195434504212663</v>
      </c>
      <c r="AA871">
        <v>43.824947756398089</v>
      </c>
      <c r="AB871">
        <v>58.909696092295036</v>
      </c>
      <c r="AC871">
        <v>73.907033359642611</v>
      </c>
      <c r="AD871">
        <v>85.351034259103201</v>
      </c>
      <c r="AE871">
        <v>92.444123215477831</v>
      </c>
      <c r="AF871">
        <v>96.28957867553946</v>
      </c>
      <c r="AG871">
        <v>98.22410856909724</v>
      </c>
      <c r="AH871">
        <v>99.160715671490678</v>
      </c>
      <c r="AI871">
        <v>99.605757384004889</v>
      </c>
      <c r="AJ871">
        <v>99.815341196566152</v>
      </c>
      <c r="AK871">
        <v>99.913624617782276</v>
      </c>
      <c r="AL871">
        <v>99.959622893747692</v>
      </c>
      <c r="AM871">
        <v>99.981130870362449</v>
      </c>
      <c r="AN871">
        <v>99.991183251348929</v>
      </c>
    </row>
    <row r="872" spans="17:40">
      <c r="Q872">
        <v>0.20808127914461802</v>
      </c>
      <c r="R872">
        <v>6.7806731182845086</v>
      </c>
      <c r="S872">
        <v>39.819119427968964</v>
      </c>
      <c r="T872">
        <v>20.808127914461803</v>
      </c>
      <c r="U872">
        <v>20.928848194868436</v>
      </c>
      <c r="V872">
        <v>21.210260139370291</v>
      </c>
      <c r="W872">
        <v>21.861829918732614</v>
      </c>
      <c r="X872">
        <v>23.347058594906688</v>
      </c>
      <c r="Y872">
        <v>26.615261957952608</v>
      </c>
      <c r="Z872">
        <v>33.280368856097517</v>
      </c>
      <c r="AA872">
        <v>44.987177802677195</v>
      </c>
      <c r="AB872">
        <v>61.014507054488043</v>
      </c>
      <c r="AC872">
        <v>76.830298014295607</v>
      </c>
      <c r="AD872">
        <v>88.121267362804915</v>
      </c>
      <c r="AE872">
        <v>94.45381433107768</v>
      </c>
      <c r="AF872">
        <v>97.533992820179421</v>
      </c>
      <c r="AG872">
        <v>98.928396942539649</v>
      </c>
      <c r="AH872">
        <v>99.539066233111583</v>
      </c>
      <c r="AI872">
        <v>99.802614617675701</v>
      </c>
      <c r="AJ872">
        <v>99.915635067554859</v>
      </c>
      <c r="AK872">
        <v>99.963970875778813</v>
      </c>
      <c r="AL872">
        <v>99.984618679803532</v>
      </c>
      <c r="AM872">
        <v>99.99343448683274</v>
      </c>
      <c r="AN872">
        <v>99.997197690768928</v>
      </c>
    </row>
    <row r="873" spans="17:40">
      <c r="Q873">
        <v>0.16827750637377265</v>
      </c>
      <c r="R873">
        <v>6.3808138797574561</v>
      </c>
      <c r="S873">
        <v>39.326885228543425</v>
      </c>
      <c r="T873">
        <v>16.827750637377264</v>
      </c>
      <c r="U873">
        <v>17.003868911513408</v>
      </c>
      <c r="V873">
        <v>17.39754749687145</v>
      </c>
      <c r="W873">
        <v>18.270092481441726</v>
      </c>
      <c r="X873">
        <v>20.168084193886067</v>
      </c>
      <c r="Y873">
        <v>24.133478267119962</v>
      </c>
      <c r="Z873">
        <v>31.762293533298507</v>
      </c>
      <c r="AA873">
        <v>44.355871744036648</v>
      </c>
      <c r="AB873">
        <v>60.686139088448051</v>
      </c>
      <c r="AC873">
        <v>76.324603113011193</v>
      </c>
      <c r="AD873">
        <v>87.508400978283703</v>
      </c>
      <c r="AE873">
        <v>93.945521624752161</v>
      </c>
      <c r="AF873">
        <v>97.196787585757889</v>
      </c>
      <c r="AG873">
        <v>98.730799727519241</v>
      </c>
      <c r="AH873">
        <v>99.431278740436284</v>
      </c>
      <c r="AI873">
        <v>99.746354505390627</v>
      </c>
      <c r="AJ873">
        <v>99.887114115035928</v>
      </c>
      <c r="AK873">
        <v>99.949806914973991</v>
      </c>
      <c r="AL873">
        <v>99.977691702154317</v>
      </c>
      <c r="AM873">
        <v>99.990086929731632</v>
      </c>
      <c r="AN873">
        <v>99.995595323416268</v>
      </c>
    </row>
    <row r="874" spans="17:40">
      <c r="Q874">
        <v>0.15613593992311497</v>
      </c>
      <c r="R874">
        <v>6.2914579258073386</v>
      </c>
      <c r="S874">
        <v>39.264714359125747</v>
      </c>
      <c r="T874">
        <v>15.613593992311497</v>
      </c>
      <c r="U874">
        <v>15.80545434506675</v>
      </c>
      <c r="V874">
        <v>16.229820987386741</v>
      </c>
      <c r="W874">
        <v>17.160148023689295</v>
      </c>
      <c r="X874">
        <v>19.160510989448611</v>
      </c>
      <c r="Y874">
        <v>23.287873005719391</v>
      </c>
      <c r="Z874">
        <v>31.123262957460295</v>
      </c>
      <c r="AA874">
        <v>43.892298976662737</v>
      </c>
      <c r="AB874">
        <v>60.293781957071623</v>
      </c>
      <c r="AC874">
        <v>75.954976764980927</v>
      </c>
      <c r="AD874">
        <v>87.202136863352024</v>
      </c>
      <c r="AE874">
        <v>93.733337527142012</v>
      </c>
      <c r="AF874">
        <v>97.067664806956728</v>
      </c>
      <c r="AG874">
        <v>98.658292964234079</v>
      </c>
      <c r="AH874">
        <v>99.39251671828238</v>
      </c>
      <c r="AI874">
        <v>99.726272297108579</v>
      </c>
      <c r="AJ874">
        <v>99.876929081304368</v>
      </c>
      <c r="AK874">
        <v>99.94472038578364</v>
      </c>
      <c r="AL874">
        <v>99.975181101344802</v>
      </c>
      <c r="AM874">
        <v>99.988859267731726</v>
      </c>
      <c r="AN874">
        <v>99.994999582852358</v>
      </c>
    </row>
    <row r="875" spans="17:40">
      <c r="Q875">
        <v>0.18025552354260047</v>
      </c>
      <c r="R875">
        <v>6.4573639879402815</v>
      </c>
      <c r="S875">
        <v>39.398968451301279</v>
      </c>
      <c r="T875">
        <v>18.025552354260046</v>
      </c>
      <c r="U875">
        <v>18.1887340506517</v>
      </c>
      <c r="V875">
        <v>18.556647714681933</v>
      </c>
      <c r="W875">
        <v>19.379413248738359</v>
      </c>
      <c r="X875">
        <v>21.18625348661692</v>
      </c>
      <c r="Y875">
        <v>25.000673346442522</v>
      </c>
      <c r="Z875">
        <v>32.422733568298121</v>
      </c>
      <c r="AA875">
        <v>44.815809657293315</v>
      </c>
      <c r="AB875">
        <v>61.032925773573645</v>
      </c>
      <c r="AC875">
        <v>76.622932740018484</v>
      </c>
      <c r="AD875">
        <v>87.747331201007484</v>
      </c>
      <c r="AE875">
        <v>94.10901274105828</v>
      </c>
      <c r="AF875">
        <v>97.295545007728748</v>
      </c>
      <c r="AG875">
        <v>98.78588813922174</v>
      </c>
      <c r="AH875">
        <v>99.460528520833236</v>
      </c>
      <c r="AI875">
        <v>99.761400116718661</v>
      </c>
      <c r="AJ875">
        <v>99.8946876236121</v>
      </c>
      <c r="AK875">
        <v>99.953559832258676</v>
      </c>
      <c r="AL875">
        <v>99.979529244461702</v>
      </c>
      <c r="AM875">
        <v>99.990978118649494</v>
      </c>
      <c r="AN875">
        <v>99.996024182202504</v>
      </c>
    </row>
    <row r="876" spans="17:40">
      <c r="Q876">
        <v>0.17637201532373106</v>
      </c>
      <c r="R876">
        <v>6.5306009922483321</v>
      </c>
      <c r="S876">
        <v>39.286860284990198</v>
      </c>
      <c r="T876">
        <v>17.637201532373105</v>
      </c>
      <c r="U876">
        <v>17.792771323839276</v>
      </c>
      <c r="V876">
        <v>18.147736504506724</v>
      </c>
      <c r="W876">
        <v>18.951231272884602</v>
      </c>
      <c r="X876">
        <v>20.737637636675828</v>
      </c>
      <c r="Y876">
        <v>24.555517052562305</v>
      </c>
      <c r="Z876">
        <v>32.068108758277276</v>
      </c>
      <c r="AA876">
        <v>44.708998465992558</v>
      </c>
      <c r="AB876">
        <v>61.260004253858845</v>
      </c>
      <c r="AC876">
        <v>77.039910009353122</v>
      </c>
      <c r="AD876">
        <v>88.135562872593795</v>
      </c>
      <c r="AE876">
        <v>94.375798797542998</v>
      </c>
      <c r="AF876">
        <v>97.452319104138454</v>
      </c>
      <c r="AG876">
        <v>98.870665657238732</v>
      </c>
      <c r="AH876">
        <v>99.504286182424778</v>
      </c>
      <c r="AI876">
        <v>99.783356388826263</v>
      </c>
      <c r="AJ876">
        <v>99.905500538204294</v>
      </c>
      <c r="AK876">
        <v>99.958814021417368</v>
      </c>
      <c r="AL876">
        <v>99.982056344429722</v>
      </c>
      <c r="AM876">
        <v>99.992183661300132</v>
      </c>
      <c r="AN876">
        <v>99.996595402975956</v>
      </c>
    </row>
    <row r="877" spans="17:40">
      <c r="Q877">
        <v>0.17528595991012436</v>
      </c>
      <c r="R877">
        <v>6.5032325648871288</v>
      </c>
      <c r="S877">
        <v>39.375036285176662</v>
      </c>
      <c r="T877">
        <v>17.528595991012434</v>
      </c>
      <c r="U877">
        <v>17.687184503239976</v>
      </c>
      <c r="V877">
        <v>18.047079656499839</v>
      </c>
      <c r="W877">
        <v>18.857296452519769</v>
      </c>
      <c r="X877">
        <v>20.648863987008959</v>
      </c>
      <c r="Y877">
        <v>24.457907618147175</v>
      </c>
      <c r="Z877">
        <v>31.921005827782583</v>
      </c>
      <c r="AA877">
        <v>44.453324872147036</v>
      </c>
      <c r="AB877">
        <v>60.893607890442958</v>
      </c>
      <c r="AC877">
        <v>76.665698286679202</v>
      </c>
      <c r="AD877">
        <v>87.853381032841682</v>
      </c>
      <c r="AE877">
        <v>94.20191284327224</v>
      </c>
      <c r="AF877">
        <v>97.356824223794931</v>
      </c>
      <c r="AG877">
        <v>98.821400364857539</v>
      </c>
      <c r="AH877">
        <v>99.479739712829044</v>
      </c>
      <c r="AI877">
        <v>99.771378064545615</v>
      </c>
      <c r="AJ877">
        <v>99.899734637642879</v>
      </c>
      <c r="AK877">
        <v>99.956065655290899</v>
      </c>
      <c r="AL877">
        <v>99.980756201496362</v>
      </c>
      <c r="AM877">
        <v>99.991572389497051</v>
      </c>
      <c r="AN877">
        <v>99.996309492107798</v>
      </c>
    </row>
    <row r="878" spans="17:40">
      <c r="Q878">
        <v>0.1871815617450768</v>
      </c>
      <c r="R878">
        <v>6.7013822533849385</v>
      </c>
      <c r="S878">
        <v>40.367106423744758</v>
      </c>
      <c r="T878">
        <v>18.71815617450768</v>
      </c>
      <c r="U878">
        <v>18.847340962031723</v>
      </c>
      <c r="V878">
        <v>19.142073887425141</v>
      </c>
      <c r="W878">
        <v>19.810009028577262</v>
      </c>
      <c r="X878">
        <v>21.300980199897616</v>
      </c>
      <c r="Y878">
        <v>24.519612966103523</v>
      </c>
      <c r="Z878">
        <v>30.992344654999954</v>
      </c>
      <c r="AA878">
        <v>42.333674764893829</v>
      </c>
      <c r="AB878">
        <v>58.119487209092256</v>
      </c>
      <c r="AC878">
        <v>74.271973108783712</v>
      </c>
      <c r="AD878">
        <v>86.347820233132239</v>
      </c>
      <c r="AE878">
        <v>93.42527377154471</v>
      </c>
      <c r="AF878">
        <v>96.996400567472151</v>
      </c>
      <c r="AG878">
        <v>98.662514861126567</v>
      </c>
      <c r="AH878">
        <v>99.411366647947915</v>
      </c>
      <c r="AI878">
        <v>99.742289662881518</v>
      </c>
      <c r="AJ878">
        <v>99.88743071142936</v>
      </c>
      <c r="AK878">
        <v>99.950878613210264</v>
      </c>
      <c r="AL878">
        <v>99.978574535095063</v>
      </c>
      <c r="AM878">
        <v>99.990656566174323</v>
      </c>
      <c r="AN878">
        <v>99.995925761885303</v>
      </c>
    </row>
    <row r="879" spans="17:40">
      <c r="Q879">
        <v>0.20902535990066409</v>
      </c>
      <c r="R879">
        <v>6.643520266119638</v>
      </c>
      <c r="S879">
        <v>40.034369140212064</v>
      </c>
      <c r="T879">
        <v>20.902535990066408</v>
      </c>
      <c r="U879">
        <v>21.035657500466002</v>
      </c>
      <c r="V879">
        <v>21.339179415786653</v>
      </c>
      <c r="W879">
        <v>22.026331553838386</v>
      </c>
      <c r="X879">
        <v>23.557334948517251</v>
      </c>
      <c r="Y879">
        <v>26.850296509541849</v>
      </c>
      <c r="Z879">
        <v>33.425437463990903</v>
      </c>
      <c r="AA879">
        <v>44.800928975607462</v>
      </c>
      <c r="AB879">
        <v>60.338339651587447</v>
      </c>
      <c r="AC879">
        <v>75.894641804313025</v>
      </c>
      <c r="AD879">
        <v>87.307972319093125</v>
      </c>
      <c r="AE879">
        <v>93.914264533869641</v>
      </c>
      <c r="AF879">
        <v>97.225386466518785</v>
      </c>
      <c r="AG879">
        <v>98.765415373232813</v>
      </c>
      <c r="AH879">
        <v>99.456738583969127</v>
      </c>
      <c r="AI879">
        <v>99.762126620815721</v>
      </c>
      <c r="AJ879">
        <v>99.896071177636486</v>
      </c>
      <c r="AK879">
        <v>99.954635979014455</v>
      </c>
      <c r="AL879">
        <v>99.980207260213973</v>
      </c>
      <c r="AM879">
        <v>99.99136581779824</v>
      </c>
      <c r="AN879">
        <v>99.99623381195812</v>
      </c>
    </row>
    <row r="880" spans="17:40">
      <c r="Q880">
        <v>0.17367162516719034</v>
      </c>
      <c r="R880">
        <v>6.8699302348551647</v>
      </c>
      <c r="S880">
        <v>39.024191355356727</v>
      </c>
      <c r="T880">
        <v>17.367162516719034</v>
      </c>
      <c r="U880">
        <v>17.488236132558956</v>
      </c>
      <c r="V880">
        <v>17.77874084540996</v>
      </c>
      <c r="W880">
        <v>18.470925608655371</v>
      </c>
      <c r="X880">
        <v>20.093088524637139</v>
      </c>
      <c r="Y880">
        <v>23.751443115580901</v>
      </c>
      <c r="Z880">
        <v>31.332423692604195</v>
      </c>
      <c r="AA880">
        <v>44.611936673979258</v>
      </c>
      <c r="AB880">
        <v>62.226997541226069</v>
      </c>
      <c r="AC880">
        <v>78.621909559004962</v>
      </c>
      <c r="AD880">
        <v>89.554573188233036</v>
      </c>
      <c r="AE880">
        <v>95.322638831222989</v>
      </c>
      <c r="AF880">
        <v>97.993932825022739</v>
      </c>
      <c r="AG880">
        <v>99.156117309202116</v>
      </c>
      <c r="AH880">
        <v>99.647944694634845</v>
      </c>
      <c r="AI880">
        <v>99.853640169588672</v>
      </c>
      <c r="AJ880">
        <v>99.939242529811438</v>
      </c>
      <c r="AK880">
        <v>99.974793402987444</v>
      </c>
      <c r="AL880">
        <v>99.98954510987943</v>
      </c>
      <c r="AM880">
        <v>99.995664098679612</v>
      </c>
      <c r="AN880">
        <v>99.998201872422158</v>
      </c>
    </row>
    <row r="881" spans="17:40">
      <c r="Q881">
        <v>0.20184186782875227</v>
      </c>
      <c r="R881">
        <v>6.4385467821276663</v>
      </c>
      <c r="S881">
        <v>40.001317924606653</v>
      </c>
      <c r="T881">
        <v>20.184186782875226</v>
      </c>
      <c r="U881">
        <v>20.341874992810133</v>
      </c>
      <c r="V881">
        <v>20.692257583209031</v>
      </c>
      <c r="W881">
        <v>21.464749113069935</v>
      </c>
      <c r="X881">
        <v>23.138925611586291</v>
      </c>
      <c r="Y881">
        <v>26.636241260439313</v>
      </c>
      <c r="Z881">
        <v>33.411760242439051</v>
      </c>
      <c r="AA881">
        <v>44.810005435833503</v>
      </c>
      <c r="AB881">
        <v>60.08785376081709</v>
      </c>
      <c r="AC881">
        <v>75.348259522886764</v>
      </c>
      <c r="AD881">
        <v>86.710814735326267</v>
      </c>
      <c r="AE881">
        <v>93.455957775087427</v>
      </c>
      <c r="AF881">
        <v>96.934925855101028</v>
      </c>
      <c r="AG881">
        <v>98.599676829092857</v>
      </c>
      <c r="AH881">
        <v>99.367679081597686</v>
      </c>
      <c r="AI881">
        <v>99.715996272888404</v>
      </c>
      <c r="AJ881">
        <v>99.872749017871158</v>
      </c>
      <c r="AK881">
        <v>99.94304566070133</v>
      </c>
      <c r="AL881">
        <v>99.974521066521831</v>
      </c>
      <c r="AM881">
        <v>99.988604297097794</v>
      </c>
      <c r="AN881">
        <v>99.994903656509209</v>
      </c>
    </row>
    <row r="882" spans="17:40">
      <c r="Q882">
        <v>0.14525396435319646</v>
      </c>
      <c r="R882">
        <v>5.4996131437383768</v>
      </c>
      <c r="S882">
        <v>39.082535142799415</v>
      </c>
      <c r="T882">
        <v>14.525396435319646</v>
      </c>
      <c r="U882">
        <v>14.882152604130475</v>
      </c>
      <c r="V882">
        <v>15.594139635395409</v>
      </c>
      <c r="W882">
        <v>16.99730460125901</v>
      </c>
      <c r="X882">
        <v>19.695305870948005</v>
      </c>
      <c r="Y882">
        <v>24.645521407937544</v>
      </c>
      <c r="Z882">
        <v>32.993224294107378</v>
      </c>
      <c r="AA882">
        <v>45.250712211194568</v>
      </c>
      <c r="AB882">
        <v>60.028223241434333</v>
      </c>
      <c r="AC882">
        <v>74.136525838786255</v>
      </c>
      <c r="AD882">
        <v>84.904498498685655</v>
      </c>
      <c r="AE882">
        <v>91.802243906812734</v>
      </c>
      <c r="AF882">
        <v>95.738046972998518</v>
      </c>
      <c r="AG882">
        <v>97.836895148768789</v>
      </c>
      <c r="AH882">
        <v>98.915879327953363</v>
      </c>
      <c r="AI882">
        <v>99.460125514366652</v>
      </c>
      <c r="AJ882">
        <v>99.732015288219941</v>
      </c>
      <c r="AK882">
        <v>99.867190074113537</v>
      </c>
      <c r="AL882">
        <v>99.934233445643954</v>
      </c>
      <c r="AM882">
        <v>99.967445715286701</v>
      </c>
      <c r="AN882">
        <v>99.983888858963837</v>
      </c>
    </row>
    <row r="883" spans="17:40">
      <c r="Q883">
        <v>0.18052584646434894</v>
      </c>
      <c r="R883">
        <v>6.7327154974801662</v>
      </c>
      <c r="S883">
        <v>39.168215425441176</v>
      </c>
      <c r="T883">
        <v>18.052584646434894</v>
      </c>
      <c r="U883">
        <v>18.185479605571711</v>
      </c>
      <c r="V883">
        <v>18.497657948502031</v>
      </c>
      <c r="W883">
        <v>19.225614534135172</v>
      </c>
      <c r="X883">
        <v>20.894405815555743</v>
      </c>
      <c r="Y883">
        <v>24.574880227002442</v>
      </c>
      <c r="Z883">
        <v>32.042674091183258</v>
      </c>
      <c r="AA883">
        <v>44.92249937130714</v>
      </c>
      <c r="AB883">
        <v>61.953707804750003</v>
      </c>
      <c r="AC883">
        <v>78.012364276921332</v>
      </c>
      <c r="AD883">
        <v>88.989174848813477</v>
      </c>
      <c r="AE883">
        <v>94.947117195623079</v>
      </c>
      <c r="AF883">
        <v>97.781891968074675</v>
      </c>
      <c r="AG883">
        <v>99.046003695956557</v>
      </c>
      <c r="AH883">
        <v>99.593361167405519</v>
      </c>
      <c r="AI883">
        <v>99.827339762048425</v>
      </c>
      <c r="AJ883">
        <v>99.926808573097176</v>
      </c>
      <c r="AK883">
        <v>99.968995535713276</v>
      </c>
      <c r="AL883">
        <v>99.986870159834723</v>
      </c>
      <c r="AM883">
        <v>99.994440444354566</v>
      </c>
      <c r="AN883">
        <v>99.997646047928228</v>
      </c>
    </row>
    <row r="884" spans="17:40">
      <c r="Q884">
        <v>0.17000068178101144</v>
      </c>
      <c r="R884">
        <v>6.3035157088297655</v>
      </c>
      <c r="S884">
        <v>39.42319002362364</v>
      </c>
      <c r="T884">
        <v>17.000068178101145</v>
      </c>
      <c r="U884">
        <v>17.185945128879286</v>
      </c>
      <c r="V884">
        <v>17.596431140664844</v>
      </c>
      <c r="W884">
        <v>18.495064952392344</v>
      </c>
      <c r="X884">
        <v>20.425326401255347</v>
      </c>
      <c r="Y884">
        <v>24.407458960050842</v>
      </c>
      <c r="Z884">
        <v>31.979064568399373</v>
      </c>
      <c r="AA884">
        <v>44.372766304562361</v>
      </c>
      <c r="AB884">
        <v>60.415756730143066</v>
      </c>
      <c r="AC884">
        <v>75.885446906970444</v>
      </c>
      <c r="AD884">
        <v>87.099606933154831</v>
      </c>
      <c r="AE884">
        <v>93.658897292502161</v>
      </c>
      <c r="AF884">
        <v>97.024338383904109</v>
      </c>
      <c r="AG884">
        <v>98.635357400699476</v>
      </c>
      <c r="AH884">
        <v>99.380907789366674</v>
      </c>
      <c r="AI884">
        <v>99.720530608669833</v>
      </c>
      <c r="AJ884">
        <v>99.874126622639125</v>
      </c>
      <c r="AK884">
        <v>99.943364157636267</v>
      </c>
      <c r="AL884">
        <v>99.974528784129745</v>
      </c>
      <c r="AM884">
        <v>99.988547023458494</v>
      </c>
      <c r="AN884">
        <v>99.994850717002194</v>
      </c>
    </row>
    <row r="885" spans="17:40">
      <c r="Q885">
        <v>0.19809132004749491</v>
      </c>
      <c r="R885">
        <v>6.5823507476707412</v>
      </c>
      <c r="S885">
        <v>39.776790272039115</v>
      </c>
      <c r="T885">
        <v>19.80913200474949</v>
      </c>
      <c r="U885">
        <v>19.952015914925365</v>
      </c>
      <c r="V885">
        <v>20.276940371162556</v>
      </c>
      <c r="W885">
        <v>21.010342661996511</v>
      </c>
      <c r="X885">
        <v>22.638231422830081</v>
      </c>
      <c r="Y885">
        <v>26.120930436468093</v>
      </c>
      <c r="Z885">
        <v>33.018332448143049</v>
      </c>
      <c r="AA885">
        <v>44.805287520639716</v>
      </c>
      <c r="AB885">
        <v>60.645996710615989</v>
      </c>
      <c r="AC885">
        <v>76.242297798421333</v>
      </c>
      <c r="AD885">
        <v>87.538644453653845</v>
      </c>
      <c r="AE885">
        <v>94.030805882393167</v>
      </c>
      <c r="AF885">
        <v>97.276444912341731</v>
      </c>
      <c r="AG885">
        <v>98.786146048812569</v>
      </c>
      <c r="AH885">
        <v>99.464774212036545</v>
      </c>
      <c r="AI885">
        <v>99.76512909433373</v>
      </c>
      <c r="AJ885">
        <v>99.897149904779539</v>
      </c>
      <c r="AK885">
        <v>99.955003592319969</v>
      </c>
      <c r="AL885">
        <v>99.980322279065319</v>
      </c>
      <c r="AM885">
        <v>99.991396113610122</v>
      </c>
      <c r="AN885">
        <v>99.996238328849898</v>
      </c>
    </row>
    <row r="886" spans="17:40">
      <c r="Q886">
        <v>0.18067389045896004</v>
      </c>
      <c r="R886">
        <v>6.1413668942184385</v>
      </c>
      <c r="S886">
        <v>38.991523890858758</v>
      </c>
      <c r="T886">
        <v>18.067389045896004</v>
      </c>
      <c r="U886">
        <v>18.278518774688653</v>
      </c>
      <c r="V886">
        <v>18.738769136724038</v>
      </c>
      <c r="W886">
        <v>19.732380251823873</v>
      </c>
      <c r="X886">
        <v>21.833128088355458</v>
      </c>
      <c r="Y886">
        <v>26.085037921504188</v>
      </c>
      <c r="Z886">
        <v>33.978456513489483</v>
      </c>
      <c r="AA886">
        <v>46.529156737688716</v>
      </c>
      <c r="AB886">
        <v>62.286865273890712</v>
      </c>
      <c r="AC886">
        <v>77.112069889698589</v>
      </c>
      <c r="AD886">
        <v>87.721230940620316</v>
      </c>
      <c r="AE886">
        <v>93.917814656187673</v>
      </c>
      <c r="AF886">
        <v>97.116374550231626</v>
      </c>
      <c r="AG886">
        <v>98.66243732846867</v>
      </c>
      <c r="AH886">
        <v>99.385998959713092</v>
      </c>
      <c r="AI886">
        <v>99.719505335604183</v>
      </c>
      <c r="AJ886">
        <v>99.872145560017771</v>
      </c>
      <c r="AK886">
        <v>99.941780777778689</v>
      </c>
      <c r="AL886">
        <v>99.973501815648319</v>
      </c>
      <c r="AM886">
        <v>99.987942025395867</v>
      </c>
      <c r="AN886">
        <v>99.99451355563987</v>
      </c>
    </row>
    <row r="887" spans="17:40">
      <c r="Q887">
        <v>0.16928888005671297</v>
      </c>
      <c r="R887">
        <v>5.9543634601052373</v>
      </c>
      <c r="S887">
        <v>38.879852037951309</v>
      </c>
      <c r="T887">
        <v>16.928888005671297</v>
      </c>
      <c r="U887">
        <v>17.176773511051188</v>
      </c>
      <c r="V887">
        <v>17.704891951158583</v>
      </c>
      <c r="W887">
        <v>18.818146181914109</v>
      </c>
      <c r="X887">
        <v>21.113138394569912</v>
      </c>
      <c r="Y887">
        <v>25.6343107400074</v>
      </c>
      <c r="Z887">
        <v>33.794440202266642</v>
      </c>
      <c r="AA887">
        <v>46.434892765797883</v>
      </c>
      <c r="AB887">
        <v>62.026859011800148</v>
      </c>
      <c r="AC887">
        <v>76.6463008435056</v>
      </c>
      <c r="AD887">
        <v>87.224188741489371</v>
      </c>
      <c r="AE887">
        <v>93.528255806208975</v>
      </c>
      <c r="AF887">
        <v>96.860173225849422</v>
      </c>
      <c r="AG887">
        <v>98.509958555744092</v>
      </c>
      <c r="AH887">
        <v>99.300449606238928</v>
      </c>
      <c r="AI887">
        <v>99.673247612858475</v>
      </c>
      <c r="AJ887">
        <v>99.847743767030323</v>
      </c>
      <c r="AK887">
        <v>99.929133033700083</v>
      </c>
      <c r="AL887">
        <v>99.967032547845264</v>
      </c>
      <c r="AM887">
        <v>99.984667210898948</v>
      </c>
      <c r="AN887">
        <v>99.99286970109992</v>
      </c>
    </row>
    <row r="888" spans="17:40">
      <c r="Q888">
        <v>0.19871699366006748</v>
      </c>
      <c r="R888">
        <v>6.9641364212270949</v>
      </c>
      <c r="S888">
        <v>39.673616466193764</v>
      </c>
      <c r="T888">
        <v>19.871699366006748</v>
      </c>
      <c r="U888">
        <v>19.978090521538526</v>
      </c>
      <c r="V888">
        <v>20.232840801226359</v>
      </c>
      <c r="W888">
        <v>20.839001774657621</v>
      </c>
      <c r="X888">
        <v>22.259954364205484</v>
      </c>
      <c r="Y888">
        <v>25.47751403716294</v>
      </c>
      <c r="Z888">
        <v>32.224721727222487</v>
      </c>
      <c r="AA888">
        <v>44.344983756780429</v>
      </c>
      <c r="AB888">
        <v>61.084267188820633</v>
      </c>
      <c r="AC888">
        <v>77.419755903683338</v>
      </c>
      <c r="AD888">
        <v>88.764182454871928</v>
      </c>
      <c r="AE888">
        <v>94.912326912874008</v>
      </c>
      <c r="AF888">
        <v>97.803406448928627</v>
      </c>
      <c r="AG888">
        <v>99.071922585767538</v>
      </c>
      <c r="AH888">
        <v>99.611528346038156</v>
      </c>
      <c r="AI888">
        <v>99.838035768580241</v>
      </c>
      <c r="AJ888">
        <v>99.932584328521756</v>
      </c>
      <c r="AK888">
        <v>99.971958370553054</v>
      </c>
      <c r="AL888">
        <v>99.988339396755663</v>
      </c>
      <c r="AM888">
        <v>99.995151728190052</v>
      </c>
      <c r="AN888">
        <v>99.997984274694957</v>
      </c>
    </row>
    <row r="889" spans="17:40">
      <c r="Q889">
        <v>0.17972918703467614</v>
      </c>
      <c r="R889">
        <v>6.2438034879949047</v>
      </c>
      <c r="S889">
        <v>39.327238256463957</v>
      </c>
      <c r="T889">
        <v>17.972918703467613</v>
      </c>
      <c r="U889">
        <v>18.165927066753895</v>
      </c>
      <c r="V889">
        <v>18.589621988378006</v>
      </c>
      <c r="W889">
        <v>19.511361681533611</v>
      </c>
      <c r="X889">
        <v>21.477779094904218</v>
      </c>
      <c r="Y889">
        <v>25.503394078777099</v>
      </c>
      <c r="Z889">
        <v>33.090592838708609</v>
      </c>
      <c r="AA889">
        <v>45.392024742749712</v>
      </c>
      <c r="AB889">
        <v>61.178764659007548</v>
      </c>
      <c r="AC889">
        <v>76.320242143579407</v>
      </c>
      <c r="AD889">
        <v>87.287316077773497</v>
      </c>
      <c r="AE889">
        <v>93.720260217425832</v>
      </c>
      <c r="AF889">
        <v>97.036810460840101</v>
      </c>
      <c r="AG889">
        <v>98.633311305915512</v>
      </c>
      <c r="AH889">
        <v>99.376423258884728</v>
      </c>
      <c r="AI889">
        <v>99.716897039895898</v>
      </c>
      <c r="AJ889">
        <v>99.871763931016204</v>
      </c>
      <c r="AK889">
        <v>99.941973416378985</v>
      </c>
      <c r="AL889">
        <v>99.973755372519292</v>
      </c>
      <c r="AM889">
        <v>99.988132430497899</v>
      </c>
      <c r="AN889">
        <v>99.994634112962245</v>
      </c>
    </row>
    <row r="890" spans="17:40">
      <c r="Q890">
        <v>0.179010674130127</v>
      </c>
      <c r="R890">
        <v>6.552804221763421</v>
      </c>
      <c r="S890">
        <v>39.016395046060914</v>
      </c>
      <c r="T890">
        <v>17.901067413012701</v>
      </c>
      <c r="U890">
        <v>18.055053410054587</v>
      </c>
      <c r="V890">
        <v>18.409444209950713</v>
      </c>
      <c r="W890">
        <v>19.218486229422808</v>
      </c>
      <c r="X890">
        <v>21.031837937096981</v>
      </c>
      <c r="Y890">
        <v>24.934058585546861</v>
      </c>
      <c r="Z890">
        <v>32.642149697786628</v>
      </c>
      <c r="AA890">
        <v>45.582386513641545</v>
      </c>
      <c r="AB890">
        <v>62.337889989361628</v>
      </c>
      <c r="AC890">
        <v>78.014521317932363</v>
      </c>
      <c r="AD890">
        <v>88.805383506879366</v>
      </c>
      <c r="AE890">
        <v>94.760619577838682</v>
      </c>
      <c r="AF890">
        <v>97.652541352109637</v>
      </c>
      <c r="AG890">
        <v>98.969608216800808</v>
      </c>
      <c r="AH890">
        <v>99.551866754740928</v>
      </c>
      <c r="AI890">
        <v>99.805886644807856</v>
      </c>
      <c r="AJ890">
        <v>99.916065679994333</v>
      </c>
      <c r="AK890">
        <v>99.963734578033339</v>
      </c>
      <c r="AL890">
        <v>99.984335996755803</v>
      </c>
      <c r="AM890">
        <v>99.993235262465134</v>
      </c>
      <c r="AN890">
        <v>99.99707872510777</v>
      </c>
    </row>
    <row r="891" spans="17:40">
      <c r="Q891">
        <v>0.18915744163620302</v>
      </c>
      <c r="R891">
        <v>6.9604155736287803</v>
      </c>
      <c r="S891">
        <v>39.605157883544479</v>
      </c>
      <c r="T891">
        <v>18.915744163620303</v>
      </c>
      <c r="U891">
        <v>19.023999335221479</v>
      </c>
      <c r="V891">
        <v>19.283477232503152</v>
      </c>
      <c r="W891">
        <v>19.901485543976602</v>
      </c>
      <c r="X891">
        <v>21.351420638501221</v>
      </c>
      <c r="Y891">
        <v>24.63624706045502</v>
      </c>
      <c r="Z891">
        <v>31.522676878356677</v>
      </c>
      <c r="AA891">
        <v>43.871856189646721</v>
      </c>
      <c r="AB891">
        <v>60.865238313546755</v>
      </c>
      <c r="AC891">
        <v>77.365610410662654</v>
      </c>
      <c r="AD891">
        <v>88.768235449632414</v>
      </c>
      <c r="AE891">
        <v>94.924650034823372</v>
      </c>
      <c r="AF891">
        <v>97.812153528483805</v>
      </c>
      <c r="AG891">
        <v>99.076811048403002</v>
      </c>
      <c r="AH891">
        <v>99.614021787807161</v>
      </c>
      <c r="AI891">
        <v>99.839251746846202</v>
      </c>
      <c r="AJ891">
        <v>99.933161964965095</v>
      </c>
      <c r="AK891">
        <v>99.972228008089601</v>
      </c>
      <c r="AL891">
        <v>99.988463658059871</v>
      </c>
      <c r="AM891">
        <v>99.995208423711674</v>
      </c>
      <c r="AN891">
        <v>99.998009933492597</v>
      </c>
    </row>
    <row r="892" spans="17:40">
      <c r="Q892">
        <v>0.16100076465390173</v>
      </c>
      <c r="R892">
        <v>5.5308501344166174</v>
      </c>
      <c r="S892">
        <v>38.662292755235512</v>
      </c>
      <c r="T892">
        <v>16.100076465390174</v>
      </c>
      <c r="U892">
        <v>16.447357070406472</v>
      </c>
      <c r="V892">
        <v>17.148585903613267</v>
      </c>
      <c r="W892">
        <v>18.546404165163541</v>
      </c>
      <c r="X892">
        <v>21.262670439250904</v>
      </c>
      <c r="Y892">
        <v>26.288829875753777</v>
      </c>
      <c r="Z892">
        <v>34.799216139841221</v>
      </c>
      <c r="AA892">
        <v>47.251916242409152</v>
      </c>
      <c r="AB892">
        <v>62.066133244560348</v>
      </c>
      <c r="AC892">
        <v>75.903771300506023</v>
      </c>
      <c r="AD892">
        <v>86.198325013171058</v>
      </c>
      <c r="AE892">
        <v>92.633501227729326</v>
      </c>
      <c r="AF892">
        <v>96.228859764602205</v>
      </c>
      <c r="AG892">
        <v>98.112523796752285</v>
      </c>
      <c r="AH892">
        <v>99.066226683723357</v>
      </c>
      <c r="AI892">
        <v>99.540730705902277</v>
      </c>
      <c r="AJ892">
        <v>99.774763861205031</v>
      </c>
      <c r="AK892">
        <v>99.889696081157453</v>
      </c>
      <c r="AL892">
        <v>99.946019023445245</v>
      </c>
      <c r="AM892">
        <v>99.973591600175112</v>
      </c>
      <c r="AN892">
        <v>99.987082728606708</v>
      </c>
    </row>
    <row r="893" spans="17:40">
      <c r="Q893">
        <v>0.18099460765708253</v>
      </c>
      <c r="R893">
        <v>6.2439952986134992</v>
      </c>
      <c r="S893">
        <v>39.497147495063125</v>
      </c>
      <c r="T893">
        <v>18.099460765708251</v>
      </c>
      <c r="U893">
        <v>18.290946872967968</v>
      </c>
      <c r="V893">
        <v>18.709904630890716</v>
      </c>
      <c r="W893">
        <v>19.618433266547537</v>
      </c>
      <c r="X893">
        <v>21.551156325440658</v>
      </c>
      <c r="Y893">
        <v>25.499841010148206</v>
      </c>
      <c r="Z893">
        <v>32.940452396267204</v>
      </c>
      <c r="AA893">
        <v>45.040253654404957</v>
      </c>
      <c r="AB893">
        <v>60.679575313187058</v>
      </c>
      <c r="AC893">
        <v>75.836586532399522</v>
      </c>
      <c r="AD893">
        <v>86.936740748249022</v>
      </c>
      <c r="AE893">
        <v>93.509374053780746</v>
      </c>
      <c r="AF893">
        <v>96.922558499557155</v>
      </c>
      <c r="AG893">
        <v>98.574725222204194</v>
      </c>
      <c r="AH893">
        <v>99.347234213109004</v>
      </c>
      <c r="AI893">
        <v>99.702582250235693</v>
      </c>
      <c r="AJ893">
        <v>99.864809669793871</v>
      </c>
      <c r="AK893">
        <v>99.938616080595764</v>
      </c>
      <c r="AL893">
        <v>99.972141992613388</v>
      </c>
      <c r="AM893">
        <v>99.98735995808687</v>
      </c>
      <c r="AN893">
        <v>99.994265402117918</v>
      </c>
    </row>
    <row r="894" spans="17:40">
      <c r="Q894">
        <v>0.15178248756688581</v>
      </c>
      <c r="R894">
        <v>5.8774266019182564</v>
      </c>
      <c r="S894">
        <v>38.792943361590076</v>
      </c>
      <c r="T894">
        <v>15.17824875668858</v>
      </c>
      <c r="U894">
        <v>15.447432268421219</v>
      </c>
      <c r="V894">
        <v>16.015935229883922</v>
      </c>
      <c r="W894">
        <v>17.203379300392307</v>
      </c>
      <c r="X894">
        <v>19.627305659412279</v>
      </c>
      <c r="Y894">
        <v>24.351233775718121</v>
      </c>
      <c r="Z894">
        <v>32.778687249008222</v>
      </c>
      <c r="AA894">
        <v>45.68516170488914</v>
      </c>
      <c r="AB894">
        <v>61.46623926572957</v>
      </c>
      <c r="AC894">
        <v>76.209978038504389</v>
      </c>
      <c r="AD894">
        <v>86.900725833521079</v>
      </c>
      <c r="AE894">
        <v>93.311696838145309</v>
      </c>
      <c r="AF894">
        <v>96.727723283137351</v>
      </c>
      <c r="AG894">
        <v>98.433891301137265</v>
      </c>
      <c r="AH894">
        <v>99.25852664523515</v>
      </c>
      <c r="AI894">
        <v>99.650766007055495</v>
      </c>
      <c r="AJ894">
        <v>99.835914553912701</v>
      </c>
      <c r="AK894">
        <v>99.922994689434645</v>
      </c>
      <c r="AL894">
        <v>99.963881064030048</v>
      </c>
      <c r="AM894">
        <v>99.983062929545213</v>
      </c>
      <c r="AN894">
        <v>99.992058736447092</v>
      </c>
    </row>
    <row r="895" spans="17:40">
      <c r="Q895">
        <v>0.18142763534221323</v>
      </c>
      <c r="R895">
        <v>6.8143783749757256</v>
      </c>
      <c r="S895">
        <v>39.676310946308242</v>
      </c>
      <c r="T895">
        <v>18.142763534221324</v>
      </c>
      <c r="U895">
        <v>18.264955117878149</v>
      </c>
      <c r="V895">
        <v>18.551910232717049</v>
      </c>
      <c r="W895">
        <v>19.221257668974861</v>
      </c>
      <c r="X895">
        <v>20.758256634375158</v>
      </c>
      <c r="Y895">
        <v>24.163916236564269</v>
      </c>
      <c r="Z895">
        <v>31.148046560797184</v>
      </c>
      <c r="AA895">
        <v>43.441715590690848</v>
      </c>
      <c r="AB895">
        <v>60.209983984082214</v>
      </c>
      <c r="AC895">
        <v>76.590619839197458</v>
      </c>
      <c r="AD895">
        <v>88.126951539489596</v>
      </c>
      <c r="AE895">
        <v>94.511161252567177</v>
      </c>
      <c r="AF895">
        <v>97.581043803948035</v>
      </c>
      <c r="AG895">
        <v>98.957368608618452</v>
      </c>
      <c r="AH895">
        <v>99.5549814374737</v>
      </c>
      <c r="AI895">
        <v>99.810856857340042</v>
      </c>
      <c r="AJ895">
        <v>99.919754659877654</v>
      </c>
      <c r="AK895">
        <v>99.965981424190176</v>
      </c>
      <c r="AL895">
        <v>99.98558312313763</v>
      </c>
      <c r="AM895">
        <v>99.99389105279748</v>
      </c>
      <c r="AN895">
        <v>99.997411571469868</v>
      </c>
    </row>
    <row r="896" spans="17:40">
      <c r="Q896">
        <v>0.14978268387344285</v>
      </c>
      <c r="R896">
        <v>5.6317126718442392</v>
      </c>
      <c r="S896">
        <v>39.382643211616326</v>
      </c>
      <c r="T896">
        <v>14.978268387344285</v>
      </c>
      <c r="U896">
        <v>15.296261011269083</v>
      </c>
      <c r="V896">
        <v>15.938951929264626</v>
      </c>
      <c r="W896">
        <v>17.222849321116342</v>
      </c>
      <c r="X896">
        <v>19.729040697311444</v>
      </c>
      <c r="Y896">
        <v>24.407498707424523</v>
      </c>
      <c r="Z896">
        <v>32.454945288332624</v>
      </c>
      <c r="AA896">
        <v>44.527002435774655</v>
      </c>
      <c r="AB896">
        <v>59.370830913469597</v>
      </c>
      <c r="AC896">
        <v>73.736741591922367</v>
      </c>
      <c r="AD896">
        <v>84.755441191736196</v>
      </c>
      <c r="AE896">
        <v>91.793561772031879</v>
      </c>
      <c r="AF896">
        <v>95.778062473554087</v>
      </c>
      <c r="AG896">
        <v>97.881107056270665</v>
      </c>
      <c r="AH896">
        <v>98.950136632890747</v>
      </c>
      <c r="AI896">
        <v>99.483166548112905</v>
      </c>
      <c r="AJ896">
        <v>99.746384306764355</v>
      </c>
      <c r="AK896">
        <v>99.875744470637613</v>
      </c>
      <c r="AL896">
        <v>99.939169886428999</v>
      </c>
      <c r="AM896">
        <v>99.970231528004788</v>
      </c>
      <c r="AN896">
        <v>99.985434892933483</v>
      </c>
    </row>
    <row r="897" spans="17:40">
      <c r="Q897">
        <v>0.18390034531620908</v>
      </c>
      <c r="R897">
        <v>6.8103058990762868</v>
      </c>
      <c r="S897">
        <v>39.662684975115354</v>
      </c>
      <c r="T897">
        <v>18.390034531620909</v>
      </c>
      <c r="U897">
        <v>18.512307663508164</v>
      </c>
      <c r="V897">
        <v>18.799386493980933</v>
      </c>
      <c r="W897">
        <v>19.468850241627376</v>
      </c>
      <c r="X897">
        <v>21.005651789947446</v>
      </c>
      <c r="Y897">
        <v>24.409537036779572</v>
      </c>
      <c r="Z897">
        <v>31.386150936474021</v>
      </c>
      <c r="AA897">
        <v>43.656931612272331</v>
      </c>
      <c r="AB897">
        <v>60.377642524434329</v>
      </c>
      <c r="AC897">
        <v>76.696492561312851</v>
      </c>
      <c r="AD897">
        <v>88.181960479741946</v>
      </c>
      <c r="AE897">
        <v>94.536285427051951</v>
      </c>
      <c r="AF897">
        <v>97.591757175654053</v>
      </c>
      <c r="AG897">
        <v>98.961787986904582</v>
      </c>
      <c r="AH897">
        <v>99.556775489668055</v>
      </c>
      <c r="AI897">
        <v>99.811578926959001</v>
      </c>
      <c r="AJ897">
        <v>99.920043647640199</v>
      </c>
      <c r="AK897">
        <v>99.966096547007098</v>
      </c>
      <c r="AL897">
        <v>99.985628775449982</v>
      </c>
      <c r="AM897">
        <v>99.993909067580617</v>
      </c>
      <c r="AN897">
        <v>99.997418640914319</v>
      </c>
    </row>
    <row r="898" spans="17:40">
      <c r="Q898">
        <v>0.15352883956968821</v>
      </c>
      <c r="R898">
        <v>5.6761987324599721</v>
      </c>
      <c r="S898">
        <v>39.031585540055382</v>
      </c>
      <c r="T898">
        <v>15.352883956968821</v>
      </c>
      <c r="U898">
        <v>15.662910294293351</v>
      </c>
      <c r="V898">
        <v>16.297238867542262</v>
      </c>
      <c r="W898">
        <v>17.579914346768792</v>
      </c>
      <c r="X898">
        <v>20.112950883382251</v>
      </c>
      <c r="Y898">
        <v>24.889322807645524</v>
      </c>
      <c r="Z898">
        <v>33.158393480053526</v>
      </c>
      <c r="AA898">
        <v>45.559610707328034</v>
      </c>
      <c r="AB898">
        <v>60.661299382526522</v>
      </c>
      <c r="AC898">
        <v>75.006768805446782</v>
      </c>
      <c r="AD898">
        <v>85.755116711193196</v>
      </c>
      <c r="AE898">
        <v>92.462349437474018</v>
      </c>
      <c r="AF898">
        <v>96.182027454880298</v>
      </c>
      <c r="AG898">
        <v>98.11091940706109</v>
      </c>
      <c r="AH898">
        <v>99.076403850385148</v>
      </c>
      <c r="AI898">
        <v>99.551108902208114</v>
      </c>
      <c r="AJ898">
        <v>99.782459320033695</v>
      </c>
      <c r="AK898">
        <v>99.8947244497122</v>
      </c>
      <c r="AL898">
        <v>99.949088291431892</v>
      </c>
      <c r="AM898">
        <v>99.975387023863036</v>
      </c>
      <c r="AN898">
        <v>99.98810290048678</v>
      </c>
    </row>
    <row r="899" spans="17:40">
      <c r="Q899">
        <v>0.14633607422478284</v>
      </c>
      <c r="R899">
        <v>5.6929105614831119</v>
      </c>
      <c r="S899">
        <v>38.725507125173415</v>
      </c>
      <c r="T899">
        <v>14.633607422478285</v>
      </c>
      <c r="U899">
        <v>14.945793005549895</v>
      </c>
      <c r="V899">
        <v>15.589581259626486</v>
      </c>
      <c r="W899">
        <v>16.901364927465977</v>
      </c>
      <c r="X899">
        <v>19.510092178865307</v>
      </c>
      <c r="Y899">
        <v>24.456104999580631</v>
      </c>
      <c r="Z899">
        <v>33.03765158040607</v>
      </c>
      <c r="AA899">
        <v>45.863293305250579</v>
      </c>
      <c r="AB899">
        <v>61.315906465061822</v>
      </c>
      <c r="AC899">
        <v>75.751112744031147</v>
      </c>
      <c r="AD899">
        <v>86.363520298980262</v>
      </c>
      <c r="AE899">
        <v>92.870678660419543</v>
      </c>
      <c r="AF899">
        <v>96.426762818055465</v>
      </c>
      <c r="AG899">
        <v>98.248642570800342</v>
      </c>
      <c r="AH899">
        <v>99.151209538912383</v>
      </c>
      <c r="AI899">
        <v>99.590903982848204</v>
      </c>
      <c r="AJ899">
        <v>99.803353979796228</v>
      </c>
      <c r="AK899">
        <v>99.905597529376735</v>
      </c>
      <c r="AL899">
        <v>99.954709043828387</v>
      </c>
      <c r="AM899">
        <v>99.978277492630326</v>
      </c>
      <c r="AN899">
        <v>99.989582915074521</v>
      </c>
    </row>
    <row r="900" spans="17:40">
      <c r="Q900">
        <v>0.18115821783804736</v>
      </c>
      <c r="R900">
        <v>6.7828500039236586</v>
      </c>
      <c r="S900">
        <v>39.780552698656521</v>
      </c>
      <c r="T900">
        <v>18.115821783804737</v>
      </c>
      <c r="U900">
        <v>18.240613483594188</v>
      </c>
      <c r="V900">
        <v>18.531835490428357</v>
      </c>
      <c r="W900">
        <v>19.206847768281307</v>
      </c>
      <c r="X900">
        <v>20.747091684668671</v>
      </c>
      <c r="Y900">
        <v>24.139298756924539</v>
      </c>
      <c r="Z900">
        <v>31.060563032139211</v>
      </c>
      <c r="AA900">
        <v>43.21310790115276</v>
      </c>
      <c r="AB900">
        <v>59.824643829501476</v>
      </c>
      <c r="AC900">
        <v>76.173167803755774</v>
      </c>
      <c r="AD900">
        <v>87.809154188517667</v>
      </c>
      <c r="AE900">
        <v>94.317893103797061</v>
      </c>
      <c r="AF900">
        <v>97.477214768962426</v>
      </c>
      <c r="AG900">
        <v>98.905123049533088</v>
      </c>
      <c r="AH900">
        <v>99.529613273171222</v>
      </c>
      <c r="AI900">
        <v>99.798796081177372</v>
      </c>
      <c r="AJ900">
        <v>99.914099082986212</v>
      </c>
      <c r="AK900">
        <v>99.963355534582348</v>
      </c>
      <c r="AL900">
        <v>99.984373230030016</v>
      </c>
      <c r="AM900">
        <v>99.993337056038214</v>
      </c>
      <c r="AN900">
        <v>99.997159231408389</v>
      </c>
    </row>
    <row r="901" spans="17:40">
      <c r="Q901">
        <v>0.18096979945073682</v>
      </c>
      <c r="R901">
        <v>6.597874537338277</v>
      </c>
      <c r="S901">
        <v>39.626941771185052</v>
      </c>
      <c r="T901">
        <v>18.096979945073681</v>
      </c>
      <c r="U901">
        <v>18.241967338910353</v>
      </c>
      <c r="V901">
        <v>18.573362655393993</v>
      </c>
      <c r="W901">
        <v>19.325164798723161</v>
      </c>
      <c r="X901">
        <v>21.002046549877583</v>
      </c>
      <c r="Y901">
        <v>24.604982460351422</v>
      </c>
      <c r="Z901">
        <v>31.760276623633381</v>
      </c>
      <c r="AA901">
        <v>43.982682303159578</v>
      </c>
      <c r="AB901">
        <v>60.321595781579198</v>
      </c>
      <c r="AC901">
        <v>76.248721198434993</v>
      </c>
      <c r="AD901">
        <v>87.64789964978992</v>
      </c>
      <c r="AE901">
        <v>94.127577308464723</v>
      </c>
      <c r="AF901">
        <v>97.338026687043794</v>
      </c>
      <c r="AG901">
        <v>98.820513791356575</v>
      </c>
      <c r="AH901">
        <v>99.482766277904162</v>
      </c>
      <c r="AI901">
        <v>99.774218866863947</v>
      </c>
      <c r="AJ901">
        <v>99.901640981835442</v>
      </c>
      <c r="AK901">
        <v>99.957188638323942</v>
      </c>
      <c r="AL901">
        <v>99.981373227278425</v>
      </c>
      <c r="AM901">
        <v>99.991897037806325</v>
      </c>
      <c r="AN901">
        <v>99.996475329537631</v>
      </c>
    </row>
    <row r="902" spans="17:40">
      <c r="Q902">
        <v>0.17893757547643935</v>
      </c>
      <c r="R902">
        <v>6.1803669136243258</v>
      </c>
      <c r="S902">
        <v>40.365117902102924</v>
      </c>
      <c r="T902">
        <v>17.893757547643936</v>
      </c>
      <c r="U902">
        <v>18.089152303395341</v>
      </c>
      <c r="V902">
        <v>18.506155228927817</v>
      </c>
      <c r="W902">
        <v>19.388568202065905</v>
      </c>
      <c r="X902">
        <v>21.222680174641052</v>
      </c>
      <c r="Y902">
        <v>24.896896017138666</v>
      </c>
      <c r="Z902">
        <v>31.742208309793657</v>
      </c>
      <c r="AA902">
        <v>42.927339139924278</v>
      </c>
      <c r="AB902">
        <v>57.797219334977193</v>
      </c>
      <c r="AC902">
        <v>72.950712257999911</v>
      </c>
      <c r="AD902">
        <v>84.73565420654316</v>
      </c>
      <c r="AE902">
        <v>92.118800755196631</v>
      </c>
      <c r="AF902">
        <v>96.136701148310237</v>
      </c>
      <c r="AG902">
        <v>98.15698700709379</v>
      </c>
      <c r="AH902">
        <v>99.132466708633544</v>
      </c>
      <c r="AI902">
        <v>99.594243893774475</v>
      </c>
      <c r="AJ902">
        <v>99.810794091537943</v>
      </c>
      <c r="AK902">
        <v>99.911896797945303</v>
      </c>
      <c r="AL902">
        <v>99.959001972501142</v>
      </c>
      <c r="AM902">
        <v>99.98092778337147</v>
      </c>
      <c r="AN902">
        <v>99.991128900341792</v>
      </c>
    </row>
    <row r="903" spans="17:40">
      <c r="Q903">
        <v>0.15896981448404793</v>
      </c>
      <c r="R903">
        <v>6.2123049242887491</v>
      </c>
      <c r="S903">
        <v>39.356913629449117</v>
      </c>
      <c r="T903">
        <v>15.896981448404793</v>
      </c>
      <c r="U903">
        <v>16.099497677306339</v>
      </c>
      <c r="V903">
        <v>16.541956866917982</v>
      </c>
      <c r="W903">
        <v>17.499856782168973</v>
      </c>
      <c r="X903">
        <v>19.533267359383547</v>
      </c>
      <c r="Y903">
        <v>23.675107664347049</v>
      </c>
      <c r="Z903">
        <v>31.444323351307336</v>
      </c>
      <c r="AA903">
        <v>43.995647182444856</v>
      </c>
      <c r="AB903">
        <v>60.085011754803844</v>
      </c>
      <c r="AC903">
        <v>75.550068768222076</v>
      </c>
      <c r="AD903">
        <v>86.805543246020775</v>
      </c>
      <c r="AE903">
        <v>93.447150063975016</v>
      </c>
      <c r="AF903">
        <v>96.891808595146998</v>
      </c>
      <c r="AG903">
        <v>98.559269176166794</v>
      </c>
      <c r="AH903">
        <v>99.339462370922988</v>
      </c>
      <c r="AI903">
        <v>99.698697507512406</v>
      </c>
      <c r="AJ903">
        <v>99.862882060884601</v>
      </c>
      <c r="AK903">
        <v>99.937666235224413</v>
      </c>
      <c r="AL903">
        <v>99.971676824019511</v>
      </c>
      <c r="AM903">
        <v>99.987133368847481</v>
      </c>
      <c r="AN903">
        <v>99.994155541623712</v>
      </c>
    </row>
    <row r="904" spans="17:40">
      <c r="Q904">
        <v>0.1575862512648501</v>
      </c>
      <c r="R904">
        <v>6.1927377315206567</v>
      </c>
      <c r="S904">
        <v>38.156739651587316</v>
      </c>
      <c r="T904">
        <v>15.758625126485009</v>
      </c>
      <c r="U904">
        <v>15.97399035869789</v>
      </c>
      <c r="V904">
        <v>16.454824988783844</v>
      </c>
      <c r="W904">
        <v>17.517421644633121</v>
      </c>
      <c r="X904">
        <v>19.813427235244124</v>
      </c>
      <c r="Y904">
        <v>24.542103938581398</v>
      </c>
      <c r="Z904">
        <v>33.385713653489205</v>
      </c>
      <c r="AA904">
        <v>47.292366447297098</v>
      </c>
      <c r="AB904">
        <v>64.143981062233138</v>
      </c>
      <c r="AC904">
        <v>79.150658774277716</v>
      </c>
      <c r="AD904">
        <v>89.265133729471401</v>
      </c>
      <c r="AE904">
        <v>94.868935091775882</v>
      </c>
      <c r="AF904">
        <v>97.641102289972139</v>
      </c>
      <c r="AG904">
        <v>98.935653407180197</v>
      </c>
      <c r="AH904">
        <v>99.523883685830071</v>
      </c>
      <c r="AI904">
        <v>99.78784540863623</v>
      </c>
      <c r="AJ904">
        <v>99.905629708608188</v>
      </c>
      <c r="AK904">
        <v>99.958054921318222</v>
      </c>
      <c r="AL904">
        <v>99.981362967871632</v>
      </c>
      <c r="AM904">
        <v>99.991720467182589</v>
      </c>
      <c r="AN904">
        <v>99.996322054495693</v>
      </c>
    </row>
    <row r="905" spans="17:40">
      <c r="Q905">
        <v>0.17733429733060146</v>
      </c>
      <c r="R905">
        <v>6.0495798392173992</v>
      </c>
      <c r="S905">
        <v>39.178424187647749</v>
      </c>
      <c r="T905">
        <v>17.733429733060145</v>
      </c>
      <c r="U905">
        <v>17.959262565987512</v>
      </c>
      <c r="V905">
        <v>18.443791764159158</v>
      </c>
      <c r="W905">
        <v>19.473065288865619</v>
      </c>
      <c r="X905">
        <v>21.614038829831838</v>
      </c>
      <c r="Y905">
        <v>25.878958742383467</v>
      </c>
      <c r="Z905">
        <v>33.687456899112199</v>
      </c>
      <c r="AA905">
        <v>45.999335874040412</v>
      </c>
      <c r="AB905">
        <v>61.478082400443959</v>
      </c>
      <c r="AC905">
        <v>76.226156756845427</v>
      </c>
      <c r="AD905">
        <v>86.998634757737321</v>
      </c>
      <c r="AE905">
        <v>93.435819491145438</v>
      </c>
      <c r="AF905">
        <v>96.83124766042269</v>
      </c>
      <c r="AG905">
        <v>98.504933203654033</v>
      </c>
      <c r="AH905">
        <v>99.302381721317047</v>
      </c>
      <c r="AI905">
        <v>99.676183062830219</v>
      </c>
      <c r="AJ905">
        <v>99.850059585792934</v>
      </c>
      <c r="AK905">
        <v>99.930650317569047</v>
      </c>
      <c r="AL905">
        <v>99.967941606108738</v>
      </c>
      <c r="AM905">
        <v>99.985183918475201</v>
      </c>
      <c r="AN905">
        <v>99.99315338195396</v>
      </c>
    </row>
    <row r="906" spans="17:40">
      <c r="Q906">
        <v>0.18106353625248015</v>
      </c>
      <c r="R906">
        <v>6.763555804720192</v>
      </c>
      <c r="S906">
        <v>39.697584475771976</v>
      </c>
      <c r="T906">
        <v>18.106353625248016</v>
      </c>
      <c r="U906">
        <v>18.233446668646124</v>
      </c>
      <c r="V906">
        <v>18.529820070923734</v>
      </c>
      <c r="W906">
        <v>19.216187802244214</v>
      </c>
      <c r="X906">
        <v>20.780626553277848</v>
      </c>
      <c r="Y906">
        <v>24.220594490003737</v>
      </c>
      <c r="Z906">
        <v>31.221360347597106</v>
      </c>
      <c r="AA906">
        <v>43.464309349334371</v>
      </c>
      <c r="AB906">
        <v>60.109017135766983</v>
      </c>
      <c r="AC906">
        <v>76.397496088419402</v>
      </c>
      <c r="AD906">
        <v>87.940299457259172</v>
      </c>
      <c r="AE906">
        <v>94.381332527748242</v>
      </c>
      <c r="AF906">
        <v>97.504980004686544</v>
      </c>
      <c r="AG906">
        <v>98.916696953845971</v>
      </c>
      <c r="AH906">
        <v>99.534324078374183</v>
      </c>
      <c r="AI906">
        <v>99.80068889851546</v>
      </c>
      <c r="AJ906">
        <v>99.914853207773973</v>
      </c>
      <c r="AK906">
        <v>99.96365388457356</v>
      </c>
      <c r="AL906">
        <v>99.984490441741798</v>
      </c>
      <c r="AM906">
        <v>99.993382749766198</v>
      </c>
      <c r="AN906">
        <v>99.997176884300615</v>
      </c>
    </row>
    <row r="907" spans="17:40">
      <c r="Q907">
        <v>0.17253451383253163</v>
      </c>
      <c r="R907">
        <v>5.9271833973179255</v>
      </c>
      <c r="S907">
        <v>38.608053185127687</v>
      </c>
      <c r="T907">
        <v>17.253451383253164</v>
      </c>
      <c r="U907">
        <v>17.50805418474803</v>
      </c>
      <c r="V907">
        <v>18.051334341745072</v>
      </c>
      <c r="W907">
        <v>19.197912182881925</v>
      </c>
      <c r="X907">
        <v>21.562492706129305</v>
      </c>
      <c r="Y907">
        <v>26.214810661645561</v>
      </c>
      <c r="Z907">
        <v>34.575715034309013</v>
      </c>
      <c r="AA907">
        <v>47.414376669806515</v>
      </c>
      <c r="AB907">
        <v>63.041113878814002</v>
      </c>
      <c r="AC907">
        <v>77.467941027799966</v>
      </c>
      <c r="AD907">
        <v>87.761284447227098</v>
      </c>
      <c r="AE907">
        <v>93.832202400559268</v>
      </c>
      <c r="AF907">
        <v>97.018626492484245</v>
      </c>
      <c r="AG907">
        <v>98.58911326074697</v>
      </c>
      <c r="AH907">
        <v>99.339155595860944</v>
      </c>
      <c r="AI907">
        <v>99.691973408240557</v>
      </c>
      <c r="AJ907">
        <v>99.856753364446575</v>
      </c>
      <c r="AK907">
        <v>99.933454642604445</v>
      </c>
      <c r="AL907">
        <v>99.969101613773574</v>
      </c>
      <c r="AM907">
        <v>99.985656543832064</v>
      </c>
      <c r="AN907">
        <v>99.99334228224771</v>
      </c>
    </row>
    <row r="908" spans="17:40">
      <c r="Q908">
        <v>0.17805352900137034</v>
      </c>
      <c r="R908">
        <v>6.3876596135745523</v>
      </c>
      <c r="S908">
        <v>39.67192380069428</v>
      </c>
      <c r="T908">
        <v>17.805352900137034</v>
      </c>
      <c r="U908">
        <v>17.976297687480049</v>
      </c>
      <c r="V908">
        <v>18.356110262305972</v>
      </c>
      <c r="W908">
        <v>19.193083993969442</v>
      </c>
      <c r="X908">
        <v>21.004522900591951</v>
      </c>
      <c r="Y908">
        <v>24.776441881665534</v>
      </c>
      <c r="Z908">
        <v>32.035429123455742</v>
      </c>
      <c r="AA908">
        <v>44.101266187667129</v>
      </c>
      <c r="AB908">
        <v>59.989671731051011</v>
      </c>
      <c r="AC908">
        <v>75.540625211211051</v>
      </c>
      <c r="AD908">
        <v>86.915902667219513</v>
      </c>
      <c r="AE908">
        <v>93.587104907598828</v>
      </c>
      <c r="AF908">
        <v>97.0040140744604</v>
      </c>
      <c r="AG908">
        <v>98.633109198895269</v>
      </c>
      <c r="AH908">
        <v>99.383254964433448</v>
      </c>
      <c r="AI908">
        <v>99.723130632573671</v>
      </c>
      <c r="AJ908">
        <v>99.875991952641982</v>
      </c>
      <c r="AK908">
        <v>99.944514643037337</v>
      </c>
      <c r="AL908">
        <v>99.975185420406646</v>
      </c>
      <c r="AM908">
        <v>99.98890452296429</v>
      </c>
      <c r="AN908">
        <v>99.995039276544077</v>
      </c>
    </row>
    <row r="909" spans="17:40">
      <c r="Q909">
        <v>0.18947991516770715</v>
      </c>
      <c r="R909">
        <v>7.1521073885510793</v>
      </c>
      <c r="S909">
        <v>39.772355408161665</v>
      </c>
      <c r="T909">
        <v>18.947991516770717</v>
      </c>
      <c r="U909">
        <v>19.040479577681861</v>
      </c>
      <c r="V909">
        <v>19.266871579699714</v>
      </c>
      <c r="W909">
        <v>19.817879820430527</v>
      </c>
      <c r="X909">
        <v>21.140537716653157</v>
      </c>
      <c r="Y909">
        <v>24.212765812942415</v>
      </c>
      <c r="Z909">
        <v>30.834567182982397</v>
      </c>
      <c r="AA909">
        <v>43.060480088157419</v>
      </c>
      <c r="AB909">
        <v>60.30401184672116</v>
      </c>
      <c r="AC909">
        <v>77.241376029029723</v>
      </c>
      <c r="AD909">
        <v>88.890341042166938</v>
      </c>
      <c r="AE909">
        <v>95.079540049165729</v>
      </c>
      <c r="AF909">
        <v>97.923029035492263</v>
      </c>
      <c r="AG909">
        <v>99.141799611972843</v>
      </c>
      <c r="AH909">
        <v>99.648573126709564</v>
      </c>
      <c r="AI909">
        <v>99.85662781608147</v>
      </c>
      <c r="AJ909">
        <v>99.94159729126828</v>
      </c>
      <c r="AK909">
        <v>99.976224422569359</v>
      </c>
      <c r="AL909">
        <v>99.990323480630522</v>
      </c>
      <c r="AM909">
        <v>99.996062119866238</v>
      </c>
      <c r="AN909">
        <v>99.998397538546911</v>
      </c>
    </row>
    <row r="910" spans="17:40">
      <c r="Q910">
        <v>0.17809042707239259</v>
      </c>
      <c r="R910">
        <v>6.4616446177878251</v>
      </c>
      <c r="S910">
        <v>38.847136373346224</v>
      </c>
      <c r="T910">
        <v>17.809042707239257</v>
      </c>
      <c r="U910">
        <v>17.975522345164922</v>
      </c>
      <c r="V910">
        <v>18.355411327745855</v>
      </c>
      <c r="W910">
        <v>19.214893232333058</v>
      </c>
      <c r="X910">
        <v>21.122353435232956</v>
      </c>
      <c r="Y910">
        <v>25.180530712888483</v>
      </c>
      <c r="Z910">
        <v>33.088582588866373</v>
      </c>
      <c r="AA910">
        <v>46.160713567895137</v>
      </c>
      <c r="AB910">
        <v>62.838319695342548</v>
      </c>
      <c r="AC910">
        <v>78.288144661781757</v>
      </c>
      <c r="AD910">
        <v>88.894404731309734</v>
      </c>
      <c r="AE910">
        <v>94.766861149965905</v>
      </c>
      <c r="AF910">
        <v>97.637092460192434</v>
      </c>
      <c r="AG910">
        <v>98.954433885291678</v>
      </c>
      <c r="AH910">
        <v>99.5415569983154</v>
      </c>
      <c r="AI910">
        <v>99.799801401885205</v>
      </c>
      <c r="AJ910">
        <v>99.912729866191256</v>
      </c>
      <c r="AK910">
        <v>99.96198688181579</v>
      </c>
      <c r="AL910">
        <v>99.983447844950632</v>
      </c>
      <c r="AM910">
        <v>99.992793711418898</v>
      </c>
      <c r="AN910">
        <v>99.996862809369546</v>
      </c>
    </row>
    <row r="911" spans="17:40">
      <c r="Q911">
        <v>0.15095597812652192</v>
      </c>
      <c r="R911">
        <v>5.7844871635077473</v>
      </c>
      <c r="S911">
        <v>38.950429667555831</v>
      </c>
      <c r="T911">
        <v>15.095597812652192</v>
      </c>
      <c r="U911">
        <v>15.383019975704325</v>
      </c>
      <c r="V911">
        <v>15.980677366575701</v>
      </c>
      <c r="W911">
        <v>17.209413991511955</v>
      </c>
      <c r="X911">
        <v>19.677718502945279</v>
      </c>
      <c r="Y911">
        <v>24.413022176492564</v>
      </c>
      <c r="Z911">
        <v>32.74451086138567</v>
      </c>
      <c r="AA911">
        <v>45.392251989582554</v>
      </c>
      <c r="AB911">
        <v>60.859030968545248</v>
      </c>
      <c r="AC911">
        <v>75.462562498844633</v>
      </c>
      <c r="AD911">
        <v>86.245738167344598</v>
      </c>
      <c r="AE911">
        <v>92.849069622317415</v>
      </c>
      <c r="AF911">
        <v>96.440213622747933</v>
      </c>
      <c r="AG911">
        <v>98.267950436763741</v>
      </c>
      <c r="AH911">
        <v>99.166834892149424</v>
      </c>
      <c r="AI911">
        <v>99.601452213043942</v>
      </c>
      <c r="AJ911">
        <v>99.809864253212595</v>
      </c>
      <c r="AK911">
        <v>99.909408146445259</v>
      </c>
      <c r="AL911">
        <v>99.956863167645693</v>
      </c>
      <c r="AM911">
        <v>99.979465672817966</v>
      </c>
      <c r="AN911">
        <v>99.99022645118697</v>
      </c>
    </row>
    <row r="912" spans="17:40">
      <c r="Q912">
        <v>0.17861926573314771</v>
      </c>
      <c r="R912">
        <v>6.2151225615240389</v>
      </c>
      <c r="S912">
        <v>39.481592711128101</v>
      </c>
      <c r="T912">
        <v>17.861926573314772</v>
      </c>
      <c r="U912">
        <v>18.058386032658699</v>
      </c>
      <c r="V912">
        <v>18.48672356676602</v>
      </c>
      <c r="W912">
        <v>19.412231400007283</v>
      </c>
      <c r="X912">
        <v>21.373557134972636</v>
      </c>
      <c r="Y912">
        <v>25.36432451412049</v>
      </c>
      <c r="Z912">
        <v>32.852049682856112</v>
      </c>
      <c r="AA912">
        <v>44.979220995487957</v>
      </c>
      <c r="AB912">
        <v>60.609006975129986</v>
      </c>
      <c r="AC912">
        <v>75.745987304209393</v>
      </c>
      <c r="AD912">
        <v>86.848855949888446</v>
      </c>
      <c r="AE912">
        <v>93.443209733223682</v>
      </c>
      <c r="AF912">
        <v>96.880149200764933</v>
      </c>
      <c r="AG912">
        <v>98.550000490473252</v>
      </c>
      <c r="AH912">
        <v>99.333611736777897</v>
      </c>
      <c r="AI912">
        <v>99.695338152901641</v>
      </c>
      <c r="AJ912">
        <v>99.861047777497006</v>
      </c>
      <c r="AK912">
        <v>99.93669532049158</v>
      </c>
      <c r="AL912">
        <v>99.97117372658623</v>
      </c>
      <c r="AM912">
        <v>99.986876730904712</v>
      </c>
      <c r="AN912">
        <v>99.994026203624614</v>
      </c>
    </row>
    <row r="913" spans="17:40">
      <c r="Q913">
        <v>0.19364036145593075</v>
      </c>
      <c r="R913">
        <v>6.6751838197706883</v>
      </c>
      <c r="S913">
        <v>40.007029972187624</v>
      </c>
      <c r="T913">
        <v>19.364036145593076</v>
      </c>
      <c r="U913">
        <v>19.496574437323698</v>
      </c>
      <c r="V913">
        <v>19.800170958778423</v>
      </c>
      <c r="W913">
        <v>20.490745988288836</v>
      </c>
      <c r="X913">
        <v>22.036846022090305</v>
      </c>
      <c r="Y913">
        <v>25.378744290961166</v>
      </c>
      <c r="Z913">
        <v>32.08359730380915</v>
      </c>
      <c r="AA913">
        <v>43.728280020666659</v>
      </c>
      <c r="AB913">
        <v>59.658342639084474</v>
      </c>
      <c r="AC913">
        <v>75.579898819231516</v>
      </c>
      <c r="AD913">
        <v>87.207609916417852</v>
      </c>
      <c r="AE913">
        <v>93.898575358615318</v>
      </c>
      <c r="AF913">
        <v>97.232429332041661</v>
      </c>
      <c r="AG913">
        <v>98.774555222358003</v>
      </c>
      <c r="AH913">
        <v>99.463303575097783</v>
      </c>
      <c r="AI913">
        <v>99.766086954738284</v>
      </c>
      <c r="AJ913">
        <v>99.898268329876572</v>
      </c>
      <c r="AK913">
        <v>99.955796654366097</v>
      </c>
      <c r="AL913">
        <v>99.980800985686741</v>
      </c>
      <c r="AM913">
        <v>99.991662677392199</v>
      </c>
      <c r="AN913">
        <v>99.996379727842182</v>
      </c>
    </row>
    <row r="914" spans="17:40">
      <c r="Q914">
        <v>0.16945074314548944</v>
      </c>
      <c r="R914">
        <v>5.9227161957584809</v>
      </c>
      <c r="S914">
        <v>39.060754479189043</v>
      </c>
      <c r="T914">
        <v>16.945074314548943</v>
      </c>
      <c r="U914">
        <v>17.197269333059729</v>
      </c>
      <c r="V914">
        <v>17.730440888505544</v>
      </c>
      <c r="W914">
        <v>18.845737392101121</v>
      </c>
      <c r="X914">
        <v>21.12782176921289</v>
      </c>
      <c r="Y914">
        <v>25.593504878566609</v>
      </c>
      <c r="Z914">
        <v>33.615583286257888</v>
      </c>
      <c r="AA914">
        <v>46.033691926119445</v>
      </c>
      <c r="AB914">
        <v>61.432002976849986</v>
      </c>
      <c r="AC914">
        <v>76.029620531875921</v>
      </c>
      <c r="AD914">
        <v>86.740685591568365</v>
      </c>
      <c r="AE914">
        <v>93.213249319783856</v>
      </c>
      <c r="AF914">
        <v>96.676202091289909</v>
      </c>
      <c r="AG914">
        <v>98.408930538657685</v>
      </c>
      <c r="AH914">
        <v>99.2468790339246</v>
      </c>
      <c r="AI914">
        <v>99.645431295547851</v>
      </c>
      <c r="AJ914">
        <v>99.833494903386935</v>
      </c>
      <c r="AK914">
        <v>99.921903321363573</v>
      </c>
      <c r="AL914">
        <v>99.963390619824978</v>
      </c>
      <c r="AM914">
        <v>99.982843165536622</v>
      </c>
      <c r="AN914">
        <v>99.99196051882096</v>
      </c>
    </row>
    <row r="915" spans="17:40">
      <c r="Q915">
        <v>0.19113640915905478</v>
      </c>
      <c r="R915">
        <v>7.0114758393223591</v>
      </c>
      <c r="S915">
        <v>39.373134727385754</v>
      </c>
      <c r="T915">
        <v>19.113640915905478</v>
      </c>
      <c r="U915">
        <v>19.218314376326351</v>
      </c>
      <c r="V915">
        <v>19.472176546790941</v>
      </c>
      <c r="W915">
        <v>20.083976831915116</v>
      </c>
      <c r="X915">
        <v>21.536168559598281</v>
      </c>
      <c r="Y915">
        <v>24.862294991386225</v>
      </c>
      <c r="Z915">
        <v>31.895243238750346</v>
      </c>
      <c r="AA915">
        <v>44.540939282459931</v>
      </c>
      <c r="AB915">
        <v>61.813750640152975</v>
      </c>
      <c r="AC915">
        <v>78.287470464829511</v>
      </c>
      <c r="AD915">
        <v>89.413345083969546</v>
      </c>
      <c r="AE915">
        <v>95.29123524642462</v>
      </c>
      <c r="AF915">
        <v>97.998442522271418</v>
      </c>
      <c r="AG915">
        <v>99.166216221000809</v>
      </c>
      <c r="AH915">
        <v>99.655644184190194</v>
      </c>
      <c r="AI915">
        <v>99.858287873824892</v>
      </c>
      <c r="AJ915">
        <v>99.941767605449598</v>
      </c>
      <c r="AK915">
        <v>99.976085676310646</v>
      </c>
      <c r="AL915">
        <v>99.990181548458111</v>
      </c>
      <c r="AM915">
        <v>99.995969273618186</v>
      </c>
      <c r="AN915">
        <v>99.998345353095047</v>
      </c>
    </row>
    <row r="916" spans="17:40">
      <c r="Q916">
        <v>0.14714336475728762</v>
      </c>
      <c r="R916">
        <v>5.4348413228943615</v>
      </c>
      <c r="S916">
        <v>39.033333734716969</v>
      </c>
      <c r="T916">
        <v>14.714336475728762</v>
      </c>
      <c r="U916">
        <v>15.088595934189827</v>
      </c>
      <c r="V916">
        <v>15.829570344695826</v>
      </c>
      <c r="W916">
        <v>17.277697558460638</v>
      </c>
      <c r="X916">
        <v>20.037515072851075</v>
      </c>
      <c r="Y916">
        <v>25.053497830459769</v>
      </c>
      <c r="Z916">
        <v>33.430557117083403</v>
      </c>
      <c r="AA916">
        <v>45.623267116136141</v>
      </c>
      <c r="AB916">
        <v>60.234298749385196</v>
      </c>
      <c r="AC916">
        <v>74.161877801100204</v>
      </c>
      <c r="AD916">
        <v>84.824397445049627</v>
      </c>
      <c r="AE916">
        <v>91.697516192432815</v>
      </c>
      <c r="AF916">
        <v>95.64987590184343</v>
      </c>
      <c r="AG916">
        <v>97.774852482006068</v>
      </c>
      <c r="AH916">
        <v>98.876153976230157</v>
      </c>
      <c r="AI916">
        <v>99.436067823957856</v>
      </c>
      <c r="AJ916">
        <v>99.71795642674266</v>
      </c>
      <c r="AK916">
        <v>99.859172645237535</v>
      </c>
      <c r="AL916">
        <v>99.929741588131861</v>
      </c>
      <c r="AM916">
        <v>99.964962743423627</v>
      </c>
      <c r="AN916">
        <v>99.98253082980338</v>
      </c>
    </row>
    <row r="917" spans="17:40">
      <c r="Q917">
        <v>0.17587274792613974</v>
      </c>
      <c r="R917">
        <v>6.0680313590183461</v>
      </c>
      <c r="S917">
        <v>39.901392582725109</v>
      </c>
      <c r="T917">
        <v>17.587274792613975</v>
      </c>
      <c r="U917">
        <v>17.804594044236492</v>
      </c>
      <c r="V917">
        <v>18.26563209889898</v>
      </c>
      <c r="W917">
        <v>19.23467347967496</v>
      </c>
      <c r="X917">
        <v>21.232298315650453</v>
      </c>
      <c r="Y917">
        <v>25.190291817196897</v>
      </c>
      <c r="Z917">
        <v>32.450924302835553</v>
      </c>
      <c r="AA917">
        <v>44.063751647716195</v>
      </c>
      <c r="AB917">
        <v>59.103304312475949</v>
      </c>
      <c r="AC917">
        <v>74.036067893416728</v>
      </c>
      <c r="AD917">
        <v>85.422139340296766</v>
      </c>
      <c r="AE917">
        <v>92.478125023597073</v>
      </c>
      <c r="AF917">
        <v>96.304403539036244</v>
      </c>
      <c r="AG917">
        <v>98.230183894064623</v>
      </c>
      <c r="AH917">
        <v>99.163081032267272</v>
      </c>
      <c r="AI917">
        <v>99.606626841944617</v>
      </c>
      <c r="AJ917">
        <v>99.815634650450477</v>
      </c>
      <c r="AK917">
        <v>99.913708576708359</v>
      </c>
      <c r="AL917">
        <v>99.959637212847881</v>
      </c>
      <c r="AM917">
        <v>99.981125909854569</v>
      </c>
      <c r="AN917">
        <v>99.991175487367087</v>
      </c>
    </row>
    <row r="918" spans="17:40">
      <c r="Q918">
        <v>0.19250843551076594</v>
      </c>
      <c r="R918">
        <v>6.215901078677315</v>
      </c>
      <c r="S918">
        <v>39.619713326328274</v>
      </c>
      <c r="T918">
        <v>19.250843551076592</v>
      </c>
      <c r="U918">
        <v>19.442897058966267</v>
      </c>
      <c r="V918">
        <v>19.860545609425927</v>
      </c>
      <c r="W918">
        <v>20.760722774170777</v>
      </c>
      <c r="X918">
        <v>22.664177991929506</v>
      </c>
      <c r="Y918">
        <v>26.531274507118418</v>
      </c>
      <c r="Z918">
        <v>33.786203140153901</v>
      </c>
      <c r="AA918">
        <v>45.564738709780251</v>
      </c>
      <c r="AB918">
        <v>60.83183332649125</v>
      </c>
      <c r="AC918">
        <v>75.740488797248545</v>
      </c>
      <c r="AD918">
        <v>86.772619912880927</v>
      </c>
      <c r="AE918">
        <v>93.374566566454476</v>
      </c>
      <c r="AF918">
        <v>96.835463378087837</v>
      </c>
      <c r="AG918">
        <v>98.524418127992092</v>
      </c>
      <c r="AH918">
        <v>99.319841514820638</v>
      </c>
      <c r="AI918">
        <v>99.68816921446205</v>
      </c>
      <c r="AJ918">
        <v>99.857390156927522</v>
      </c>
      <c r="AK918">
        <v>99.934854340902646</v>
      </c>
      <c r="AL918">
        <v>99.970256281079372</v>
      </c>
      <c r="AM918">
        <v>99.986423065574868</v>
      </c>
      <c r="AN918">
        <v>99.993803292572181</v>
      </c>
    </row>
    <row r="919" spans="17:40">
      <c r="Q919">
        <v>0.15677696538066285</v>
      </c>
      <c r="R919">
        <v>5.4066757530067964</v>
      </c>
      <c r="S919">
        <v>38.63264845998129</v>
      </c>
      <c r="T919">
        <v>15.677696538066286</v>
      </c>
      <c r="U919">
        <v>16.061004285095827</v>
      </c>
      <c r="V919">
        <v>16.822227530231714</v>
      </c>
      <c r="W919">
        <v>18.313638880205847</v>
      </c>
      <c r="X919">
        <v>21.159660943324099</v>
      </c>
      <c r="Y919">
        <v>26.32733055525097</v>
      </c>
      <c r="Z919">
        <v>34.915899119718375</v>
      </c>
      <c r="AA919">
        <v>47.287539567688967</v>
      </c>
      <c r="AB919">
        <v>61.876996107920021</v>
      </c>
      <c r="AC919">
        <v>75.518524612593495</v>
      </c>
      <c r="AD919">
        <v>85.769918625709522</v>
      </c>
      <c r="AE919">
        <v>92.278990332838077</v>
      </c>
      <c r="AF919">
        <v>95.980519693364229</v>
      </c>
      <c r="AG919">
        <v>97.954646629015457</v>
      </c>
      <c r="AH919">
        <v>98.971559755069762</v>
      </c>
      <c r="AI919">
        <v>99.486025637861914</v>
      </c>
      <c r="AJ919">
        <v>99.743923239829016</v>
      </c>
      <c r="AK919">
        <v>99.872611022864803</v>
      </c>
      <c r="AL919">
        <v>99.936677058739917</v>
      </c>
      <c r="AM919">
        <v>99.968535206016981</v>
      </c>
      <c r="AN919">
        <v>99.984368290572746</v>
      </c>
    </row>
    <row r="920" spans="17:40">
      <c r="Q920">
        <v>0.16670941466451042</v>
      </c>
      <c r="R920">
        <v>5.6884828542397621</v>
      </c>
      <c r="S920">
        <v>39.268096465716297</v>
      </c>
      <c r="T920">
        <v>16.67094146645104</v>
      </c>
      <c r="U920">
        <v>16.970780613842432</v>
      </c>
      <c r="V920">
        <v>17.582673995889184</v>
      </c>
      <c r="W920">
        <v>18.817127095150759</v>
      </c>
      <c r="X920">
        <v>21.25082932664731</v>
      </c>
      <c r="Y920">
        <v>25.838049094202418</v>
      </c>
      <c r="Z920">
        <v>33.795213392150458</v>
      </c>
      <c r="AA920">
        <v>45.795189628248544</v>
      </c>
      <c r="AB920">
        <v>60.549251996997732</v>
      </c>
      <c r="AC920">
        <v>74.737222139268965</v>
      </c>
      <c r="AD920">
        <v>85.498208168102664</v>
      </c>
      <c r="AE920">
        <v>92.281738988247625</v>
      </c>
      <c r="AF920">
        <v>96.072452480860989</v>
      </c>
      <c r="AG920">
        <v>98.049264254521958</v>
      </c>
      <c r="AH920">
        <v>99.043056433781388</v>
      </c>
      <c r="AI920">
        <v>99.533458775066137</v>
      </c>
      <c r="AJ920">
        <v>99.773235400120498</v>
      </c>
      <c r="AK920">
        <v>99.889943094867448</v>
      </c>
      <c r="AL920">
        <v>99.946623927690823</v>
      </c>
      <c r="AM920">
        <v>99.97412239178152</v>
      </c>
      <c r="AN920">
        <v>99.987456231520213</v>
      </c>
    </row>
    <row r="921" spans="17:40">
      <c r="Q921">
        <v>0.17381326184600249</v>
      </c>
      <c r="R921">
        <v>6.1568976346617168</v>
      </c>
      <c r="S921">
        <v>39.39871327908881</v>
      </c>
      <c r="T921">
        <v>17.381326184600248</v>
      </c>
      <c r="U921">
        <v>17.588585229897173</v>
      </c>
      <c r="V921">
        <v>18.037732308381855</v>
      </c>
      <c r="W921">
        <v>19.002037803397918</v>
      </c>
      <c r="X921">
        <v>21.03155894557241</v>
      </c>
      <c r="Y921">
        <v>25.129534469424819</v>
      </c>
      <c r="Z921">
        <v>32.752615446813159</v>
      </c>
      <c r="AA921">
        <v>44.987980407483278</v>
      </c>
      <c r="AB921">
        <v>60.633955865883713</v>
      </c>
      <c r="AC921">
        <v>75.719093818348497</v>
      </c>
      <c r="AD921">
        <v>86.782878746522513</v>
      </c>
      <c r="AE921">
        <v>93.376056562892714</v>
      </c>
      <c r="AF921">
        <v>96.830157170499916</v>
      </c>
      <c r="AG921">
        <v>98.518134291006973</v>
      </c>
      <c r="AH921">
        <v>99.314977607537429</v>
      </c>
      <c r="AI921">
        <v>99.684994504185283</v>
      </c>
      <c r="AJ921">
        <v>99.855497405321131</v>
      </c>
      <c r="AK921">
        <v>99.933786355912744</v>
      </c>
      <c r="AL921">
        <v>99.969675299929889</v>
      </c>
      <c r="AM921">
        <v>99.986115078405533</v>
      </c>
      <c r="AN921">
        <v>99.99364312626777</v>
      </c>
    </row>
    <row r="922" spans="17:40">
      <c r="Q922">
        <v>0.19795715112153112</v>
      </c>
      <c r="R922">
        <v>6.4645362389078089</v>
      </c>
      <c r="S922">
        <v>40.122811662117577</v>
      </c>
      <c r="T922">
        <v>19.795715112153111</v>
      </c>
      <c r="U922">
        <v>19.950330761836067</v>
      </c>
      <c r="V922">
        <v>20.294213672707549</v>
      </c>
      <c r="W922">
        <v>21.053228555275179</v>
      </c>
      <c r="X922">
        <v>22.700636751179108</v>
      </c>
      <c r="Y922">
        <v>26.1495696392731</v>
      </c>
      <c r="Z922">
        <v>32.854448523243512</v>
      </c>
      <c r="AA922">
        <v>44.19373502651446</v>
      </c>
      <c r="AB922">
        <v>59.500489665183466</v>
      </c>
      <c r="AC922">
        <v>74.905095187622322</v>
      </c>
      <c r="AD922">
        <v>86.444468515727252</v>
      </c>
      <c r="AE922">
        <v>93.319467337272314</v>
      </c>
      <c r="AF922">
        <v>96.871040956579151</v>
      </c>
      <c r="AG922">
        <v>98.57112221347991</v>
      </c>
      <c r="AH922">
        <v>99.355200443583641</v>
      </c>
      <c r="AI922">
        <v>99.710603974586078</v>
      </c>
      <c r="AJ922">
        <v>99.8704331030021</v>
      </c>
      <c r="AK922">
        <v>99.942054880624511</v>
      </c>
      <c r="AL922">
        <v>99.97409847539393</v>
      </c>
      <c r="AM922">
        <v>99.988424548655701</v>
      </c>
      <c r="AN922">
        <v>99.994827414369794</v>
      </c>
    </row>
    <row r="923" spans="17:40">
      <c r="Q923">
        <v>0.17604640384323708</v>
      </c>
      <c r="R923">
        <v>6.0306249692633038</v>
      </c>
      <c r="S923">
        <v>39.18955236509094</v>
      </c>
      <c r="T923">
        <v>17.604640384323709</v>
      </c>
      <c r="U923">
        <v>17.834027669850045</v>
      </c>
      <c r="V923">
        <v>18.324834230515844</v>
      </c>
      <c r="W923">
        <v>19.364510977199863</v>
      </c>
      <c r="X923">
        <v>21.520846619936897</v>
      </c>
      <c r="Y923">
        <v>25.803634038756883</v>
      </c>
      <c r="Z923">
        <v>33.62254958151528</v>
      </c>
      <c r="AA923">
        <v>45.923212499918009</v>
      </c>
      <c r="AB923">
        <v>61.373766548470378</v>
      </c>
      <c r="AC923">
        <v>76.108249291379309</v>
      </c>
      <c r="AD923">
        <v>86.897079871759757</v>
      </c>
      <c r="AE923">
        <v>93.364671374415181</v>
      </c>
      <c r="AF923">
        <v>96.787447400352477</v>
      </c>
      <c r="AG923">
        <v>98.479946902081466</v>
      </c>
      <c r="AH923">
        <v>99.288760040229022</v>
      </c>
      <c r="AI923">
        <v>99.668964723057627</v>
      </c>
      <c r="AJ923">
        <v>99.846306405968747</v>
      </c>
      <c r="AK923">
        <v>99.928725204078177</v>
      </c>
      <c r="AL923">
        <v>99.966964306307588</v>
      </c>
      <c r="AM923">
        <v>99.984691842353939</v>
      </c>
      <c r="AN923">
        <v>99.992907287049761</v>
      </c>
    </row>
    <row r="924" spans="17:40">
      <c r="Q924">
        <v>0.14883615713685269</v>
      </c>
      <c r="R924">
        <v>5.9666467731590416</v>
      </c>
      <c r="S924">
        <v>39.405487838689815</v>
      </c>
      <c r="T924">
        <v>14.88361571368527</v>
      </c>
      <c r="U924">
        <v>15.130474995100293</v>
      </c>
      <c r="V924">
        <v>15.652039403917723</v>
      </c>
      <c r="W924">
        <v>16.742913063043162</v>
      </c>
      <c r="X924">
        <v>18.977025964777344</v>
      </c>
      <c r="Y924">
        <v>23.361599945323253</v>
      </c>
      <c r="Z924">
        <v>31.289192839814824</v>
      </c>
      <c r="AA924">
        <v>43.704691820557997</v>
      </c>
      <c r="AB924">
        <v>59.360735782587071</v>
      </c>
      <c r="AC924">
        <v>74.487803476537124</v>
      </c>
      <c r="AD924">
        <v>85.776045843110083</v>
      </c>
      <c r="AE924">
        <v>92.680725844930933</v>
      </c>
      <c r="AF924">
        <v>96.403220546260954</v>
      </c>
      <c r="AG924">
        <v>98.274374849989314</v>
      </c>
      <c r="AH924">
        <v>99.181841138368398</v>
      </c>
      <c r="AI924">
        <v>99.614293401748895</v>
      </c>
      <c r="AJ924">
        <v>99.818655862530235</v>
      </c>
      <c r="AK924">
        <v>99.914847625617512</v>
      </c>
      <c r="AL924">
        <v>99.960039597243309</v>
      </c>
      <c r="AM924">
        <v>99.981252611264807</v>
      </c>
      <c r="AN924">
        <v>99.991205839655009</v>
      </c>
    </row>
    <row r="925" spans="17:40">
      <c r="Q925">
        <v>0.15954356477076034</v>
      </c>
      <c r="R925">
        <v>5.8274864084386335</v>
      </c>
      <c r="S925">
        <v>38.975815844201783</v>
      </c>
      <c r="T925">
        <v>15.954356477076034</v>
      </c>
      <c r="U925">
        <v>16.229515494926002</v>
      </c>
      <c r="V925">
        <v>16.804737907554077</v>
      </c>
      <c r="W925">
        <v>17.993950027808339</v>
      </c>
      <c r="X925">
        <v>20.39697866062037</v>
      </c>
      <c r="Y925">
        <v>25.036081431105544</v>
      </c>
      <c r="Z925">
        <v>33.251245974535195</v>
      </c>
      <c r="AA925">
        <v>45.796043017577404</v>
      </c>
      <c r="AB925">
        <v>61.197170935942182</v>
      </c>
      <c r="AC925">
        <v>75.74904741982904</v>
      </c>
      <c r="AD925">
        <v>86.467089807071389</v>
      </c>
      <c r="AE925">
        <v>93.000363221062798</v>
      </c>
      <c r="AF925">
        <v>96.534060220334339</v>
      </c>
      <c r="AG925">
        <v>98.322521270925023</v>
      </c>
      <c r="AH925">
        <v>99.197282827817745</v>
      </c>
      <c r="AI925">
        <v>99.617988222396946</v>
      </c>
      <c r="AJ925">
        <v>99.818680069994429</v>
      </c>
      <c r="AK925">
        <v>99.914045425761302</v>
      </c>
      <c r="AL925">
        <v>99.959277582889584</v>
      </c>
      <c r="AM925">
        <v>99.980712525674249</v>
      </c>
      <c r="AN925">
        <v>99.990866041786944</v>
      </c>
    </row>
    <row r="926" spans="17:40">
      <c r="Q926">
        <v>0.18022800672280048</v>
      </c>
      <c r="R926">
        <v>6.6627556148232925</v>
      </c>
      <c r="S926">
        <v>39.986799042636257</v>
      </c>
      <c r="T926">
        <v>18.022800672280049</v>
      </c>
      <c r="U926">
        <v>18.158955578022471</v>
      </c>
      <c r="V926">
        <v>18.470467253668321</v>
      </c>
      <c r="W926">
        <v>19.17817019924243</v>
      </c>
      <c r="X926">
        <v>20.760499741465811</v>
      </c>
      <c r="Y926">
        <v>24.175546883930458</v>
      </c>
      <c r="Z926">
        <v>31.015106396836963</v>
      </c>
      <c r="AA926">
        <v>42.870103272953386</v>
      </c>
      <c r="AB926">
        <v>59.056537076269976</v>
      </c>
      <c r="AC926">
        <v>75.21265257368195</v>
      </c>
      <c r="AD926">
        <v>87.00710047325596</v>
      </c>
      <c r="AE926">
        <v>93.797038471794224</v>
      </c>
      <c r="AF926">
        <v>97.183296404262194</v>
      </c>
      <c r="AG926">
        <v>98.75138189187328</v>
      </c>
      <c r="AH926">
        <v>99.452528800427714</v>
      </c>
      <c r="AI926">
        <v>99.761118389939611</v>
      </c>
      <c r="AJ926">
        <v>99.895989148990296</v>
      </c>
      <c r="AK926">
        <v>99.954754988564716</v>
      </c>
      <c r="AL926">
        <v>99.980326261524894</v>
      </c>
      <c r="AM926">
        <v>99.99144684024057</v>
      </c>
      <c r="AN926">
        <v>99.996281797754122</v>
      </c>
    </row>
    <row r="927" spans="17:40">
      <c r="Q927">
        <v>0.1269350960807912</v>
      </c>
      <c r="R927">
        <v>5.3563149624098978</v>
      </c>
      <c r="S927">
        <v>37.915584129721978</v>
      </c>
      <c r="T927">
        <v>12.69350960807912</v>
      </c>
      <c r="U927">
        <v>13.116338771846825</v>
      </c>
      <c r="V927">
        <v>13.960795835354118</v>
      </c>
      <c r="W927">
        <v>15.622782155901472</v>
      </c>
      <c r="X927">
        <v>18.801428658055801</v>
      </c>
      <c r="Y927">
        <v>24.560822285967994</v>
      </c>
      <c r="Z927">
        <v>34.041930315290173</v>
      </c>
      <c r="AA927">
        <v>47.431104359537336</v>
      </c>
      <c r="AB927">
        <v>62.753685757523968</v>
      </c>
      <c r="AC927">
        <v>76.584931559977903</v>
      </c>
      <c r="AD927">
        <v>86.639500759684935</v>
      </c>
      <c r="AE927">
        <v>92.856201918671871</v>
      </c>
      <c r="AF927">
        <v>96.32326777146838</v>
      </c>
      <c r="AG927">
        <v>98.146386363489441</v>
      </c>
      <c r="AH927">
        <v>99.075450686282281</v>
      </c>
      <c r="AI927">
        <v>99.541338653185505</v>
      </c>
      <c r="AJ927">
        <v>99.773075629663424</v>
      </c>
      <c r="AK927">
        <v>99.88787877838206</v>
      </c>
      <c r="AL927">
        <v>99.944638695974817</v>
      </c>
      <c r="AM927">
        <v>99.972673602139167</v>
      </c>
      <c r="AN927">
        <v>99.986513845247629</v>
      </c>
    </row>
    <row r="928" spans="17:40">
      <c r="Q928">
        <v>0.15532326886571735</v>
      </c>
      <c r="R928">
        <v>5.7865618808423713</v>
      </c>
      <c r="S928">
        <v>38.69313080013174</v>
      </c>
      <c r="T928">
        <v>15.532326886571735</v>
      </c>
      <c r="U928">
        <v>15.820510222929149</v>
      </c>
      <c r="V928">
        <v>16.422806323913964</v>
      </c>
      <c r="W928">
        <v>17.667094960134587</v>
      </c>
      <c r="X928">
        <v>20.17726917798273</v>
      </c>
      <c r="Y928">
        <v>25.006709123372122</v>
      </c>
      <c r="Z928">
        <v>33.504505865758937</v>
      </c>
      <c r="AA928">
        <v>46.346343737116463</v>
      </c>
      <c r="AB928">
        <v>61.891643910250707</v>
      </c>
      <c r="AC928">
        <v>76.359421474065854</v>
      </c>
      <c r="AD928">
        <v>86.880265574389327</v>
      </c>
      <c r="AE928">
        <v>93.237314913620011</v>
      </c>
      <c r="AF928">
        <v>96.657874752168667</v>
      </c>
      <c r="AG928">
        <v>98.384174906029671</v>
      </c>
      <c r="AH928">
        <v>99.227259539067575</v>
      </c>
      <c r="AI928">
        <v>99.6323958474416</v>
      </c>
      <c r="AJ928">
        <v>99.825566541099064</v>
      </c>
      <c r="AK928">
        <v>99.917328290203031</v>
      </c>
      <c r="AL928">
        <v>99.960840586448455</v>
      </c>
      <c r="AM928">
        <v>99.981456233400351</v>
      </c>
      <c r="AN928">
        <v>99.991219806784954</v>
      </c>
    </row>
    <row r="929" spans="17:40">
      <c r="Q929">
        <v>0.17523438262941232</v>
      </c>
      <c r="R929">
        <v>6.9082975259585968</v>
      </c>
      <c r="S929">
        <v>39.416267163453533</v>
      </c>
      <c r="T929">
        <v>17.523438262941234</v>
      </c>
      <c r="U929">
        <v>17.638966040656328</v>
      </c>
      <c r="V929">
        <v>17.91515243495439</v>
      </c>
      <c r="W929">
        <v>18.571060066381946</v>
      </c>
      <c r="X929">
        <v>20.10456461455038</v>
      </c>
      <c r="Y929">
        <v>23.56234232408233</v>
      </c>
      <c r="Z929">
        <v>30.76036612023233</v>
      </c>
      <c r="AA929">
        <v>43.533085673756347</v>
      </c>
      <c r="AB929">
        <v>60.871385169657088</v>
      </c>
      <c r="AC929">
        <v>77.480678573917643</v>
      </c>
      <c r="AD929">
        <v>88.849746184706063</v>
      </c>
      <c r="AE929">
        <v>94.960790138334758</v>
      </c>
      <c r="AF929">
        <v>97.824625650229649</v>
      </c>
      <c r="AG929">
        <v>99.080224457837545</v>
      </c>
      <c r="AH929">
        <v>99.614582182413102</v>
      </c>
      <c r="AI929">
        <v>99.83910839092114</v>
      </c>
      <c r="AJ929">
        <v>99.932942976449723</v>
      </c>
      <c r="AK929">
        <v>99.972070265737429</v>
      </c>
      <c r="AL929">
        <v>99.988370282746629</v>
      </c>
      <c r="AM929">
        <v>99.995158037147021</v>
      </c>
      <c r="AN929">
        <v>99.99798417462496</v>
      </c>
    </row>
    <row r="930" spans="17:40">
      <c r="Q930">
        <v>0.18022055800741474</v>
      </c>
      <c r="R930">
        <v>6.5347238282388123</v>
      </c>
      <c r="S930">
        <v>39.55268060822894</v>
      </c>
      <c r="T930">
        <v>18.022055800741473</v>
      </c>
      <c r="U930">
        <v>18.174884282215402</v>
      </c>
      <c r="V930">
        <v>18.521868459387612</v>
      </c>
      <c r="W930">
        <v>19.303565956775127</v>
      </c>
      <c r="X930">
        <v>21.034171894607574</v>
      </c>
      <c r="Y930">
        <v>24.722020909587574</v>
      </c>
      <c r="Z930">
        <v>31.978734469103919</v>
      </c>
      <c r="AA930">
        <v>44.254374785052896</v>
      </c>
      <c r="AB930">
        <v>60.527087413210545</v>
      </c>
      <c r="AC930">
        <v>76.31847220970586</v>
      </c>
      <c r="AD930">
        <v>87.626337751605249</v>
      </c>
      <c r="AE930">
        <v>94.081761222869062</v>
      </c>
      <c r="AF930">
        <v>97.299774558316159</v>
      </c>
      <c r="AG930">
        <v>98.795671470602002</v>
      </c>
      <c r="AH930">
        <v>99.468405539881772</v>
      </c>
      <c r="AI930">
        <v>99.766437517724185</v>
      </c>
      <c r="AJ930">
        <v>99.897591271815415</v>
      </c>
      <c r="AK930">
        <v>99.955137824295619</v>
      </c>
      <c r="AL930">
        <v>99.98035498123204</v>
      </c>
      <c r="AM930">
        <v>99.991398988152795</v>
      </c>
      <c r="AN930">
        <v>99.996234576809059</v>
      </c>
    </row>
    <row r="931" spans="17:40">
      <c r="Q931">
        <v>0.16303375772224668</v>
      </c>
      <c r="R931">
        <v>6.1941250717625831</v>
      </c>
      <c r="S931">
        <v>39.170534025637515</v>
      </c>
      <c r="T931">
        <v>16.303375772224669</v>
      </c>
      <c r="U931">
        <v>16.509147855138224</v>
      </c>
      <c r="V931">
        <v>16.959289721082104</v>
      </c>
      <c r="W931">
        <v>17.934838925594672</v>
      </c>
      <c r="X931">
        <v>20.006843909049202</v>
      </c>
      <c r="Y931">
        <v>24.225138998935208</v>
      </c>
      <c r="Z931">
        <v>32.117741786283716</v>
      </c>
      <c r="AA931">
        <v>44.795665081871725</v>
      </c>
      <c r="AB931">
        <v>60.897521877794993</v>
      </c>
      <c r="AC931">
        <v>76.20209764572661</v>
      </c>
      <c r="AD931">
        <v>87.225842055561031</v>
      </c>
      <c r="AE931">
        <v>93.68035135036493</v>
      </c>
      <c r="AF931">
        <v>97.01066586412469</v>
      </c>
      <c r="AG931">
        <v>98.617271130928543</v>
      </c>
      <c r="AH931">
        <v>99.367169150568344</v>
      </c>
      <c r="AI931">
        <v>99.71179452208321</v>
      </c>
      <c r="AJ931">
        <v>99.869039991191173</v>
      </c>
      <c r="AK931">
        <v>99.940553047914065</v>
      </c>
      <c r="AL931">
        <v>99.973027698652828</v>
      </c>
      <c r="AM931">
        <v>99.987764703618723</v>
      </c>
      <c r="AN931">
        <v>99.994450302928499</v>
      </c>
    </row>
    <row r="932" spans="17:40">
      <c r="Q932">
        <v>0.19002680417771398</v>
      </c>
      <c r="R932">
        <v>6.3495075504199958</v>
      </c>
      <c r="S932">
        <v>39.65197400856831</v>
      </c>
      <c r="T932">
        <v>19.002680417771398</v>
      </c>
      <c r="U932">
        <v>19.176295036661735</v>
      </c>
      <c r="V932">
        <v>19.560272852179057</v>
      </c>
      <c r="W932">
        <v>20.402418390995834</v>
      </c>
      <c r="X932">
        <v>22.215957698253803</v>
      </c>
      <c r="Y932">
        <v>25.97210323639359</v>
      </c>
      <c r="Z932">
        <v>33.160095839648775</v>
      </c>
      <c r="AA932">
        <v>45.043731946168855</v>
      </c>
      <c r="AB932">
        <v>60.631457824205626</v>
      </c>
      <c r="AC932">
        <v>75.872136233732718</v>
      </c>
      <c r="AD932">
        <v>87.042897370101656</v>
      </c>
      <c r="AE932">
        <v>93.62052089930512</v>
      </c>
      <c r="AF932">
        <v>97.00568051522842</v>
      </c>
      <c r="AG932">
        <v>98.627540519892491</v>
      </c>
      <c r="AH932">
        <v>99.377920327323494</v>
      </c>
      <c r="AI932">
        <v>99.719479556498442</v>
      </c>
      <c r="AJ932">
        <v>99.873796132565019</v>
      </c>
      <c r="AK932">
        <v>99.943281452605945</v>
      </c>
      <c r="AL932">
        <v>99.974521579845401</v>
      </c>
      <c r="AM932">
        <v>99.988557320411189</v>
      </c>
      <c r="AN932">
        <v>99.994861438216816</v>
      </c>
    </row>
    <row r="933" spans="17:40">
      <c r="Q933">
        <v>0.16779464833870855</v>
      </c>
      <c r="R933">
        <v>5.7855477068838672</v>
      </c>
      <c r="S933">
        <v>39.150872424496463</v>
      </c>
      <c r="T933">
        <v>16.779464833870854</v>
      </c>
      <c r="U933">
        <v>17.058929744517087</v>
      </c>
      <c r="V933">
        <v>17.637977850087534</v>
      </c>
      <c r="W933">
        <v>18.824459596049508</v>
      </c>
      <c r="X933">
        <v>21.201002265572168</v>
      </c>
      <c r="Y933">
        <v>25.751895640104667</v>
      </c>
      <c r="Z933">
        <v>33.760944784222183</v>
      </c>
      <c r="AA933">
        <v>45.964024471424388</v>
      </c>
      <c r="AB933">
        <v>61.004477662502097</v>
      </c>
      <c r="AC933">
        <v>75.361890106993073</v>
      </c>
      <c r="AD933">
        <v>86.086600205610992</v>
      </c>
      <c r="AE933">
        <v>92.720513420429214</v>
      </c>
      <c r="AF933">
        <v>96.357019132558875</v>
      </c>
      <c r="AG933">
        <v>98.219341845060072</v>
      </c>
      <c r="AH933">
        <v>99.139886311153845</v>
      </c>
      <c r="AI933">
        <v>99.586944221213798</v>
      </c>
      <c r="AJ933">
        <v>99.802192939857861</v>
      </c>
      <c r="AK933">
        <v>99.905400507329674</v>
      </c>
      <c r="AL933">
        <v>99.954787856350322</v>
      </c>
      <c r="AM933">
        <v>99.978398340335502</v>
      </c>
      <c r="AN933">
        <v>99.989680587705436</v>
      </c>
    </row>
    <row r="934" spans="17:40">
      <c r="Q934">
        <v>0.16352716766266245</v>
      </c>
      <c r="R934">
        <v>6.2139163532824693</v>
      </c>
      <c r="S934">
        <v>39.513759853094719</v>
      </c>
      <c r="T934">
        <v>16.352716766266244</v>
      </c>
      <c r="U934">
        <v>16.552736480888306</v>
      </c>
      <c r="V934">
        <v>16.988493156207205</v>
      </c>
      <c r="W934">
        <v>17.929309439124662</v>
      </c>
      <c r="X934">
        <v>19.921662781920773</v>
      </c>
      <c r="Y934">
        <v>23.973288055904412</v>
      </c>
      <c r="Z934">
        <v>31.573462768721939</v>
      </c>
      <c r="AA934">
        <v>43.88753050713472</v>
      </c>
      <c r="AB934">
        <v>59.777703539582291</v>
      </c>
      <c r="AC934">
        <v>75.196861787765769</v>
      </c>
      <c r="AD934">
        <v>86.531360536441042</v>
      </c>
      <c r="AE934">
        <v>93.276383310007134</v>
      </c>
      <c r="AF934">
        <v>96.797319276317538</v>
      </c>
      <c r="AG934">
        <v>98.510091417474825</v>
      </c>
      <c r="AH934">
        <v>99.314671711454778</v>
      </c>
      <c r="AI934">
        <v>99.686417624880463</v>
      </c>
      <c r="AJ934">
        <v>99.856862824737178</v>
      </c>
      <c r="AK934">
        <v>99.934736304353322</v>
      </c>
      <c r="AL934">
        <v>99.97025794062057</v>
      </c>
      <c r="AM934">
        <v>99.986449036829342</v>
      </c>
      <c r="AN934">
        <v>99.993826611500538</v>
      </c>
    </row>
    <row r="935" spans="17:40">
      <c r="Q935">
        <v>0.16760800095351464</v>
      </c>
      <c r="R935">
        <v>6.0936755295780785</v>
      </c>
      <c r="S935">
        <v>39.708340841381265</v>
      </c>
      <c r="T935">
        <v>16.760800095351463</v>
      </c>
      <c r="U935">
        <v>16.977528105095672</v>
      </c>
      <c r="V935">
        <v>17.44053770089689</v>
      </c>
      <c r="W935">
        <v>18.420504445006358</v>
      </c>
      <c r="X935">
        <v>20.454253820097666</v>
      </c>
      <c r="Y935">
        <v>24.507971530149515</v>
      </c>
      <c r="Z935">
        <v>31.974895824095885</v>
      </c>
      <c r="AA935">
        <v>43.922147612214282</v>
      </c>
      <c r="AB935">
        <v>59.313714489521608</v>
      </c>
      <c r="AC935">
        <v>74.430286404261921</v>
      </c>
      <c r="AD935">
        <v>85.796802751334184</v>
      </c>
      <c r="AE935">
        <v>92.744205545473108</v>
      </c>
      <c r="AF935">
        <v>96.466778490202415</v>
      </c>
      <c r="AG935">
        <v>98.321574807857886</v>
      </c>
      <c r="AH935">
        <v>99.212279266494988</v>
      </c>
      <c r="AI935">
        <v>99.632431155410401</v>
      </c>
      <c r="AJ935">
        <v>99.828947664844975</v>
      </c>
      <c r="AK935">
        <v>99.920499416191191</v>
      </c>
      <c r="AL935">
        <v>99.963071973478307</v>
      </c>
      <c r="AM935">
        <v>99.982851619652664</v>
      </c>
      <c r="AN935">
        <v>99.992037765868247</v>
      </c>
    </row>
    <row r="936" spans="17:40">
      <c r="Q936">
        <v>0.17830920781559403</v>
      </c>
      <c r="R936">
        <v>6.0944916094402286</v>
      </c>
      <c r="S936">
        <v>39.462296565695432</v>
      </c>
      <c r="T936">
        <v>17.830920781559403</v>
      </c>
      <c r="U936">
        <v>18.04663790154089</v>
      </c>
      <c r="V936">
        <v>18.509701558968352</v>
      </c>
      <c r="W936">
        <v>19.494300012626518</v>
      </c>
      <c r="X936">
        <v>21.546060184732244</v>
      </c>
      <c r="Y936">
        <v>25.647659258577448</v>
      </c>
      <c r="Z936">
        <v>33.206125549300261</v>
      </c>
      <c r="AA936">
        <v>45.252626520156923</v>
      </c>
      <c r="AB936">
        <v>60.624045868286167</v>
      </c>
      <c r="AC936">
        <v>75.508324151082206</v>
      </c>
      <c r="AD936">
        <v>86.529654528553962</v>
      </c>
      <c r="AE936">
        <v>93.176234296245283</v>
      </c>
      <c r="AF936">
        <v>96.700333521810236</v>
      </c>
      <c r="AG936">
        <v>98.441971743870212</v>
      </c>
      <c r="AH936">
        <v>99.272790276785216</v>
      </c>
      <c r="AI936">
        <v>99.662425860196606</v>
      </c>
      <c r="AJ936">
        <v>99.843696261608727</v>
      </c>
      <c r="AK936">
        <v>99.927713957904444</v>
      </c>
      <c r="AL936">
        <v>99.966588114699789</v>
      </c>
      <c r="AM936">
        <v>99.984560359315367</v>
      </c>
      <c r="AN936">
        <v>99.992866175861167</v>
      </c>
    </row>
    <row r="937" spans="17:40">
      <c r="Q937">
        <v>0.17429279553580618</v>
      </c>
      <c r="R937">
        <v>5.9926724956808028</v>
      </c>
      <c r="S937">
        <v>38.699487515371722</v>
      </c>
      <c r="T937">
        <v>17.429279553580617</v>
      </c>
      <c r="U937">
        <v>17.670195540009363</v>
      </c>
      <c r="V937">
        <v>18.187936571473422</v>
      </c>
      <c r="W937">
        <v>19.288828892225929</v>
      </c>
      <c r="X937">
        <v>21.577707306843106</v>
      </c>
      <c r="Y937">
        <v>26.121936925338176</v>
      </c>
      <c r="Z937">
        <v>34.37045312554821</v>
      </c>
      <c r="AA937">
        <v>47.165304195371299</v>
      </c>
      <c r="AB937">
        <v>62.867127058869009</v>
      </c>
      <c r="AC937">
        <v>77.421258372271566</v>
      </c>
      <c r="AD937">
        <v>87.796107677616845</v>
      </c>
      <c r="AE937">
        <v>93.887781402553003</v>
      </c>
      <c r="AF937">
        <v>97.065193104176444</v>
      </c>
      <c r="AG937">
        <v>98.620560453375901</v>
      </c>
      <c r="AH937">
        <v>99.35825109662899</v>
      </c>
      <c r="AI937">
        <v>99.702882749432192</v>
      </c>
      <c r="AJ937">
        <v>99.862749756427107</v>
      </c>
      <c r="AK937">
        <v>99.936664719769936</v>
      </c>
      <c r="AL937">
        <v>99.970787472860366</v>
      </c>
      <c r="AM937">
        <v>99.986529117563208</v>
      </c>
      <c r="AN937">
        <v>99.99378875807048</v>
      </c>
    </row>
    <row r="938" spans="17:40">
      <c r="Q938">
        <v>0.17329761010182973</v>
      </c>
      <c r="R938">
        <v>5.8535216023314351</v>
      </c>
      <c r="S938">
        <v>39.129310452274645</v>
      </c>
      <c r="T938">
        <v>17.329761010182974</v>
      </c>
      <c r="U938">
        <v>17.593660526238047</v>
      </c>
      <c r="V938">
        <v>18.145700820780885</v>
      </c>
      <c r="W938">
        <v>19.2880214848661</v>
      </c>
      <c r="X938">
        <v>21.599579585557517</v>
      </c>
      <c r="Y938">
        <v>26.072709322013509</v>
      </c>
      <c r="Z938">
        <v>34.025329103031652</v>
      </c>
      <c r="AA938">
        <v>46.242814655312422</v>
      </c>
      <c r="AB938">
        <v>61.360266847764365</v>
      </c>
      <c r="AC938">
        <v>75.76125089668831</v>
      </c>
      <c r="AD938">
        <v>86.439136710682305</v>
      </c>
      <c r="AE938">
        <v>92.976234301886464</v>
      </c>
      <c r="AF938">
        <v>96.520209252364396</v>
      </c>
      <c r="AG938">
        <v>98.315693573876388</v>
      </c>
      <c r="AH938">
        <v>99.194152281920125</v>
      </c>
      <c r="AI938">
        <v>99.616608918226461</v>
      </c>
      <c r="AJ938">
        <v>99.818088093724256</v>
      </c>
      <c r="AK938">
        <v>99.913796798369688</v>
      </c>
      <c r="AL938">
        <v>99.959175450805915</v>
      </c>
      <c r="AM938">
        <v>99.980671677794788</v>
      </c>
      <c r="AN938">
        <v>99.990850284299498</v>
      </c>
    </row>
    <row r="939" spans="17:40">
      <c r="Q939">
        <v>0.1989277779752916</v>
      </c>
      <c r="R939">
        <v>6.4540915540962018</v>
      </c>
      <c r="S939">
        <v>40.771146162937214</v>
      </c>
      <c r="T939">
        <v>19.89277779752916</v>
      </c>
      <c r="U939">
        <v>20.044887407939292</v>
      </c>
      <c r="V939">
        <v>20.378513771736795</v>
      </c>
      <c r="W939">
        <v>21.104969034706667</v>
      </c>
      <c r="X939">
        <v>22.662068119253401</v>
      </c>
      <c r="Y939">
        <v>25.889744680271008</v>
      </c>
      <c r="Z939">
        <v>32.139455133525075</v>
      </c>
      <c r="AA939">
        <v>42.786419809518556</v>
      </c>
      <c r="AB939">
        <v>57.500607551636797</v>
      </c>
      <c r="AC939">
        <v>72.887520691960958</v>
      </c>
      <c r="AD939">
        <v>84.928631758155859</v>
      </c>
      <c r="AE939">
        <v>92.388339723517021</v>
      </c>
      <c r="AF939">
        <v>96.361939673879661</v>
      </c>
      <c r="AG939">
        <v>98.309446033505623</v>
      </c>
      <c r="AH939">
        <v>99.224972787945447</v>
      </c>
      <c r="AI939">
        <v>99.646920928597837</v>
      </c>
      <c r="AJ939">
        <v>99.839611497558636</v>
      </c>
      <c r="AK939">
        <v>99.927238250295062</v>
      </c>
      <c r="AL939">
        <v>99.967010672811412</v>
      </c>
      <c r="AM939">
        <v>99.985047079801021</v>
      </c>
      <c r="AN939">
        <v>99.993223192065756</v>
      </c>
    </row>
    <row r="940" spans="17:40">
      <c r="Q940">
        <v>0.16150448018119554</v>
      </c>
      <c r="R940">
        <v>6.2489630567718244</v>
      </c>
      <c r="S940">
        <v>39.071589282485498</v>
      </c>
      <c r="T940">
        <v>16.150448018119555</v>
      </c>
      <c r="U940">
        <v>16.348828198856708</v>
      </c>
      <c r="V940">
        <v>16.78684087200109</v>
      </c>
      <c r="W940">
        <v>17.745079481193464</v>
      </c>
      <c r="X940">
        <v>19.799806826887838</v>
      </c>
      <c r="Y940">
        <v>24.022361079457781</v>
      </c>
      <c r="Z940">
        <v>31.989016122511906</v>
      </c>
      <c r="AA940">
        <v>44.85381074341651</v>
      </c>
      <c r="AB940">
        <v>61.187718627450074</v>
      </c>
      <c r="AC940">
        <v>76.604721335713563</v>
      </c>
      <c r="AD940">
        <v>87.580455457314216</v>
      </c>
      <c r="AE940">
        <v>93.923201496441948</v>
      </c>
      <c r="AF940">
        <v>97.1553720083256</v>
      </c>
      <c r="AG940">
        <v>98.697132332552911</v>
      </c>
      <c r="AH940">
        <v>99.409354447958847</v>
      </c>
      <c r="AI940">
        <v>99.733489703837265</v>
      </c>
      <c r="AJ940">
        <v>99.88000145282588</v>
      </c>
      <c r="AK940">
        <v>99.946021539218819</v>
      </c>
      <c r="AL940">
        <v>99.975729595741896</v>
      </c>
      <c r="AM940">
        <v>99.989089391915513</v>
      </c>
      <c r="AN940">
        <v>99.995095633959806</v>
      </c>
    </row>
    <row r="941" spans="17:40">
      <c r="Q941">
        <v>0.15202050191149172</v>
      </c>
      <c r="R941">
        <v>5.7526008155436053</v>
      </c>
      <c r="S941">
        <v>38.871416232474616</v>
      </c>
      <c r="T941">
        <v>15.202050191149171</v>
      </c>
      <c r="U941">
        <v>15.496951062071213</v>
      </c>
      <c r="V941">
        <v>16.108408806299352</v>
      </c>
      <c r="W941">
        <v>17.361645342741529</v>
      </c>
      <c r="X941">
        <v>19.870437606899884</v>
      </c>
      <c r="Y941">
        <v>24.663839446175619</v>
      </c>
      <c r="Z941">
        <v>33.05679431376474</v>
      </c>
      <c r="AA941">
        <v>45.72862933383243</v>
      </c>
      <c r="AB941">
        <v>61.143858658994851</v>
      </c>
      <c r="AC941">
        <v>75.643377275868858</v>
      </c>
      <c r="AD941">
        <v>86.332475802983566</v>
      </c>
      <c r="AE941">
        <v>92.880661358252468</v>
      </c>
      <c r="AF941">
        <v>96.447660095268517</v>
      </c>
      <c r="AG941">
        <v>98.267215274430541</v>
      </c>
      <c r="AH941">
        <v>99.164324876623269</v>
      </c>
      <c r="AI941">
        <v>99.599210256823483</v>
      </c>
      <c r="AJ941">
        <v>99.808296323044615</v>
      </c>
      <c r="AK941">
        <v>99.908423266251276</v>
      </c>
      <c r="AL941">
        <v>99.956280785374261</v>
      </c>
      <c r="AM941">
        <v>99.979134357930732</v>
      </c>
      <c r="AN941">
        <v>99.99004296258795</v>
      </c>
    </row>
    <row r="942" spans="17:40">
      <c r="Q942">
        <v>0.18903797619955365</v>
      </c>
      <c r="R942">
        <v>6.7911549611172397</v>
      </c>
      <c r="S942">
        <v>40.032135465959648</v>
      </c>
      <c r="T942">
        <v>18.903797619955366</v>
      </c>
      <c r="U942">
        <v>19.025446937079021</v>
      </c>
      <c r="V942">
        <v>19.308138655240001</v>
      </c>
      <c r="W942">
        <v>19.960730788579671</v>
      </c>
      <c r="X942">
        <v>21.444488386533759</v>
      </c>
      <c r="Y942">
        <v>24.704384230364727</v>
      </c>
      <c r="Z942">
        <v>31.357070822526211</v>
      </c>
      <c r="AA942">
        <v>43.098596840295023</v>
      </c>
      <c r="AB942">
        <v>59.341249542170381</v>
      </c>
      <c r="AC942">
        <v>75.604737034739045</v>
      </c>
      <c r="AD942">
        <v>87.387330057245265</v>
      </c>
      <c r="AE942">
        <v>94.072996829100958</v>
      </c>
      <c r="AF942">
        <v>97.351622311085137</v>
      </c>
      <c r="AG942">
        <v>98.844464854451644</v>
      </c>
      <c r="AH942">
        <v>99.501163747585437</v>
      </c>
      <c r="AI942">
        <v>99.785655495124999</v>
      </c>
      <c r="AJ942">
        <v>99.908083326609813</v>
      </c>
      <c r="AK942">
        <v>99.960617674937509</v>
      </c>
      <c r="AL942">
        <v>99.983132619610643</v>
      </c>
      <c r="AM942">
        <v>99.992776876460084</v>
      </c>
      <c r="AN942">
        <v>99.996907049682619</v>
      </c>
    </row>
    <row r="943" spans="17:40">
      <c r="Q943">
        <v>0.19467005128630632</v>
      </c>
      <c r="R943">
        <v>6.8683275074467209</v>
      </c>
      <c r="S943">
        <v>39.579422806377742</v>
      </c>
      <c r="T943">
        <v>19.467005128630632</v>
      </c>
      <c r="U943">
        <v>19.582676501989148</v>
      </c>
      <c r="V943">
        <v>19.856796296852416</v>
      </c>
      <c r="W943">
        <v>20.502105806825579</v>
      </c>
      <c r="X943">
        <v>21.997756298986321</v>
      </c>
      <c r="Y943">
        <v>25.342549747166942</v>
      </c>
      <c r="Z943">
        <v>32.259754509326463</v>
      </c>
      <c r="AA943">
        <v>44.504202987285247</v>
      </c>
      <c r="AB943">
        <v>61.203727885851308</v>
      </c>
      <c r="AC943">
        <v>77.399110476518402</v>
      </c>
      <c r="AD943">
        <v>88.666026599551358</v>
      </c>
      <c r="AE943">
        <v>94.817897316081329</v>
      </c>
      <c r="AF943">
        <v>97.739588106653088</v>
      </c>
      <c r="AG943">
        <v>99.035088280306184</v>
      </c>
      <c r="AH943">
        <v>99.591970369905681</v>
      </c>
      <c r="AI943">
        <v>99.828151013367744</v>
      </c>
      <c r="AJ943">
        <v>99.927745872135418</v>
      </c>
      <c r="AK943">
        <v>99.969642440656642</v>
      </c>
      <c r="AL943">
        <v>99.98724912257984</v>
      </c>
      <c r="AM943">
        <v>99.994645014971866</v>
      </c>
      <c r="AN943">
        <v>99.997751187025955</v>
      </c>
    </row>
    <row r="944" spans="17:40">
      <c r="Q944">
        <v>0.1707820289127592</v>
      </c>
      <c r="R944">
        <v>5.6013684182802823</v>
      </c>
      <c r="S944">
        <v>38.968332625492152</v>
      </c>
      <c r="T944">
        <v>17.078202891275922</v>
      </c>
      <c r="U944">
        <v>17.400211294949109</v>
      </c>
      <c r="V944">
        <v>18.05313382324049</v>
      </c>
      <c r="W944">
        <v>19.360986207947089</v>
      </c>
      <c r="X944">
        <v>21.917857709247635</v>
      </c>
      <c r="Y944">
        <v>26.687363046757699</v>
      </c>
      <c r="Z944">
        <v>34.852277857256141</v>
      </c>
      <c r="AA944">
        <v>46.970096703982875</v>
      </c>
      <c r="AB944">
        <v>61.618199222199479</v>
      </c>
      <c r="AC944">
        <v>75.502277428909309</v>
      </c>
      <c r="AD944">
        <v>85.938649333056674</v>
      </c>
      <c r="AE944">
        <v>92.496959313871017</v>
      </c>
      <c r="AF944">
        <v>96.165979646800906</v>
      </c>
      <c r="AG944">
        <v>98.086175948241376</v>
      </c>
      <c r="AH944">
        <v>99.056111318332</v>
      </c>
      <c r="AI944">
        <v>99.537275932545455</v>
      </c>
      <c r="AJ944">
        <v>99.773832205506153</v>
      </c>
      <c r="AK944">
        <v>99.889616199489623</v>
      </c>
      <c r="AL944">
        <v>99.946164357802118</v>
      </c>
      <c r="AM944">
        <v>99.973752791579926</v>
      </c>
      <c r="AN944">
        <v>99.987205523265317</v>
      </c>
    </row>
    <row r="945" spans="17:40">
      <c r="Q945">
        <v>0.17407426214901889</v>
      </c>
      <c r="R945">
        <v>6.5518708587478791</v>
      </c>
      <c r="S945">
        <v>39.097883393100311</v>
      </c>
      <c r="T945">
        <v>17.407426214901889</v>
      </c>
      <c r="U945">
        <v>17.561973906877004</v>
      </c>
      <c r="V945">
        <v>17.917001099776794</v>
      </c>
      <c r="W945">
        <v>18.726045406562552</v>
      </c>
      <c r="X945">
        <v>20.536443035711542</v>
      </c>
      <c r="Y945">
        <v>24.427548233054139</v>
      </c>
      <c r="Z945">
        <v>32.111554580353676</v>
      </c>
      <c r="AA945">
        <v>45.030639846078515</v>
      </c>
      <c r="AB945">
        <v>61.823344764593969</v>
      </c>
      <c r="AC945">
        <v>77.623876556131208</v>
      </c>
      <c r="AD945">
        <v>88.564162633519999</v>
      </c>
      <c r="AE945">
        <v>94.631405051302124</v>
      </c>
      <c r="AF945">
        <v>97.588598648099307</v>
      </c>
      <c r="AG945">
        <v>98.939216867723317</v>
      </c>
      <c r="AH945">
        <v>99.53771319008257</v>
      </c>
      <c r="AI945">
        <v>99.799366232552316</v>
      </c>
      <c r="AJ945">
        <v>99.913080888874632</v>
      </c>
      <c r="AK945">
        <v>99.962374054857875</v>
      </c>
      <c r="AL945">
        <v>99.983717816478801</v>
      </c>
      <c r="AM945">
        <v>99.992955109045838</v>
      </c>
      <c r="AN945">
        <v>99.996952046174343</v>
      </c>
    </row>
    <row r="946" spans="17:40">
      <c r="Q946">
        <v>0.20012545075509833</v>
      </c>
      <c r="R946">
        <v>6.5629765836962521</v>
      </c>
      <c r="S946">
        <v>39.889933601371638</v>
      </c>
      <c r="T946">
        <v>20.012545075509834</v>
      </c>
      <c r="U946">
        <v>20.156625838714252</v>
      </c>
      <c r="V946">
        <v>20.482696635556142</v>
      </c>
      <c r="W946">
        <v>21.215153169119443</v>
      </c>
      <c r="X946">
        <v>22.833293994008351</v>
      </c>
      <c r="Y946">
        <v>26.280158047019221</v>
      </c>
      <c r="Z946">
        <v>33.084513204981455</v>
      </c>
      <c r="AA946">
        <v>44.70345806063316</v>
      </c>
      <c r="AB946">
        <v>60.368891303256554</v>
      </c>
      <c r="AC946">
        <v>75.907071822511426</v>
      </c>
      <c r="AD946">
        <v>87.269560690411836</v>
      </c>
      <c r="AE946">
        <v>93.860761399649107</v>
      </c>
      <c r="AF946">
        <v>97.182098979585092</v>
      </c>
      <c r="AG946">
        <v>98.737265169997031</v>
      </c>
      <c r="AH946">
        <v>99.440368649158657</v>
      </c>
      <c r="AI946">
        <v>99.753202576849588</v>
      </c>
      <c r="AJ946">
        <v>99.891401096510464</v>
      </c>
      <c r="AK946">
        <v>99.952259211544117</v>
      </c>
      <c r="AL946">
        <v>99.979021781089486</v>
      </c>
      <c r="AM946">
        <v>99.990783495148264</v>
      </c>
      <c r="AN946">
        <v>99.995951183096025</v>
      </c>
    </row>
    <row r="947" spans="17:40">
      <c r="Q947">
        <v>0.16580903481604381</v>
      </c>
      <c r="R947">
        <v>6.2145689722174158</v>
      </c>
      <c r="S947">
        <v>39.787266214669387</v>
      </c>
      <c r="T947">
        <v>16.580903481604381</v>
      </c>
      <c r="U947">
        <v>16.778308302616406</v>
      </c>
      <c r="V947">
        <v>17.206130602546622</v>
      </c>
      <c r="W947">
        <v>18.125203746542283</v>
      </c>
      <c r="X947">
        <v>20.062845768134803</v>
      </c>
      <c r="Y947">
        <v>23.990765773826396</v>
      </c>
      <c r="Z947">
        <v>31.356044974481613</v>
      </c>
      <c r="AA947">
        <v>43.343923156978533</v>
      </c>
      <c r="AB947">
        <v>58.984714626602774</v>
      </c>
      <c r="AC947">
        <v>74.410493535372737</v>
      </c>
      <c r="AD947">
        <v>85.949466340526826</v>
      </c>
      <c r="AE947">
        <v>92.920367455638726</v>
      </c>
      <c r="AF947">
        <v>96.601804703664726</v>
      </c>
      <c r="AG947">
        <v>98.408697517422681</v>
      </c>
      <c r="AH947">
        <v>99.263649394113301</v>
      </c>
      <c r="AI947">
        <v>99.661163305250653</v>
      </c>
      <c r="AJ947">
        <v>99.844484819721245</v>
      </c>
      <c r="AK947">
        <v>99.928708455802152</v>
      </c>
      <c r="AL947">
        <v>99.96733626213846</v>
      </c>
      <c r="AM947">
        <v>99.985038163069134</v>
      </c>
      <c r="AN947">
        <v>99.993147420369908</v>
      </c>
    </row>
    <row r="948" spans="17:40">
      <c r="Q948">
        <v>0.18073490253590313</v>
      </c>
      <c r="R948">
        <v>6.346215240943617</v>
      </c>
      <c r="S948">
        <v>39.44769624926932</v>
      </c>
      <c r="T948">
        <v>18.073490253590315</v>
      </c>
      <c r="U948">
        <v>18.250867461637036</v>
      </c>
      <c r="V948">
        <v>18.644597976569987</v>
      </c>
      <c r="W948">
        <v>19.511142738377078</v>
      </c>
      <c r="X948">
        <v>21.382948061020336</v>
      </c>
      <c r="Y948">
        <v>25.267778998907232</v>
      </c>
      <c r="Z948">
        <v>32.701404656860525</v>
      </c>
      <c r="AA948">
        <v>44.943153110787655</v>
      </c>
      <c r="AB948">
        <v>60.858451162482631</v>
      </c>
      <c r="AC948">
        <v>76.222570270418231</v>
      </c>
      <c r="AD948">
        <v>87.335070092528227</v>
      </c>
      <c r="AE948">
        <v>93.805932110190241</v>
      </c>
      <c r="AF948">
        <v>97.108393890449832</v>
      </c>
      <c r="AG948">
        <v>98.680712582459535</v>
      </c>
      <c r="AH948">
        <v>99.404508649864056</v>
      </c>
      <c r="AI948">
        <v>99.732526296235761</v>
      </c>
      <c r="AJ948">
        <v>99.880126088332659</v>
      </c>
      <c r="AK948">
        <v>99.946329448322587</v>
      </c>
      <c r="AL948">
        <v>99.97598106628196</v>
      </c>
      <c r="AM948">
        <v>99.989253064254811</v>
      </c>
      <c r="AN948">
        <v>99.995191863773812</v>
      </c>
    </row>
    <row r="949" spans="17:40">
      <c r="Q949">
        <v>0.18070779143942925</v>
      </c>
      <c r="R949">
        <v>6.2592282008934514</v>
      </c>
      <c r="S949">
        <v>39.53805216374603</v>
      </c>
      <c r="T949">
        <v>18.070779143942925</v>
      </c>
      <c r="U949">
        <v>18.259819776784365</v>
      </c>
      <c r="V949">
        <v>18.67392404783736</v>
      </c>
      <c r="W949">
        <v>19.57308836840761</v>
      </c>
      <c r="X949">
        <v>21.488689257759827</v>
      </c>
      <c r="Y949">
        <v>25.409284127819458</v>
      </c>
      <c r="Z949">
        <v>32.81328868330359</v>
      </c>
      <c r="AA949">
        <v>44.886058659171859</v>
      </c>
      <c r="AB949">
        <v>60.535367454986108</v>
      </c>
      <c r="AC949">
        <v>75.738108566373953</v>
      </c>
      <c r="AD949">
        <v>86.886275265567463</v>
      </c>
      <c r="AE949">
        <v>93.48874981798734</v>
      </c>
      <c r="AF949">
        <v>96.915674021605014</v>
      </c>
      <c r="AG949">
        <v>98.573034792082396</v>
      </c>
      <c r="AH949">
        <v>99.347172953182422</v>
      </c>
      <c r="AI949">
        <v>99.702883005998729</v>
      </c>
      <c r="AJ949">
        <v>99.865096125682584</v>
      </c>
      <c r="AK949">
        <v>99.938814099865908</v>
      </c>
      <c r="AL949">
        <v>99.972262656741222</v>
      </c>
      <c r="AM949">
        <v>99.987428660208963</v>
      </c>
      <c r="AN949">
        <v>99.994302892894467</v>
      </c>
    </row>
    <row r="950" spans="17:40">
      <c r="Q950">
        <v>0.1664206306436507</v>
      </c>
      <c r="R950">
        <v>6.1581169851040256</v>
      </c>
      <c r="S950">
        <v>39.583003441712123</v>
      </c>
      <c r="T950">
        <v>16.642063064365072</v>
      </c>
      <c r="U950">
        <v>16.849585636274277</v>
      </c>
      <c r="V950">
        <v>17.297775380185524</v>
      </c>
      <c r="W950">
        <v>18.256899781270565</v>
      </c>
      <c r="X950">
        <v>20.269730803575943</v>
      </c>
      <c r="Y950">
        <v>24.326021916138252</v>
      </c>
      <c r="Z950">
        <v>31.871097850032537</v>
      </c>
      <c r="AA950">
        <v>44.020902177436469</v>
      </c>
      <c r="AB950">
        <v>59.675274308649271</v>
      </c>
      <c r="AC950">
        <v>74.934062612567502</v>
      </c>
      <c r="AD950">
        <v>86.255533466719811</v>
      </c>
      <c r="AE950">
        <v>93.069577632123114</v>
      </c>
      <c r="AF950">
        <v>96.666789971513808</v>
      </c>
      <c r="AG950">
        <v>98.435025238388477</v>
      </c>
      <c r="AH950">
        <v>99.273723460783003</v>
      </c>
      <c r="AI950">
        <v>99.66478627250541</v>
      </c>
      <c r="AJ950">
        <v>99.845674160846727</v>
      </c>
      <c r="AK950">
        <v>99.92903466120606</v>
      </c>
      <c r="AL950">
        <v>99.967384845059513</v>
      </c>
      <c r="AM950">
        <v>99.985014032492529</v>
      </c>
      <c r="AN950">
        <v>99.99311505349489</v>
      </c>
    </row>
    <row r="951" spans="17:40">
      <c r="Q951">
        <v>0.12196108148283528</v>
      </c>
      <c r="R951">
        <v>5.2003898948904421</v>
      </c>
      <c r="S951">
        <v>37.924265158474405</v>
      </c>
      <c r="T951">
        <v>12.196108148283528</v>
      </c>
      <c r="U951">
        <v>12.673080776020448</v>
      </c>
      <c r="V951">
        <v>13.604691412425652</v>
      </c>
      <c r="W951">
        <v>15.39628831690637</v>
      </c>
      <c r="X951">
        <v>18.741203550328333</v>
      </c>
      <c r="Y951">
        <v>24.654347930482018</v>
      </c>
      <c r="Z951">
        <v>34.16421992145014</v>
      </c>
      <c r="AA951">
        <v>47.354215856090697</v>
      </c>
      <c r="AB951">
        <v>62.333783088864081</v>
      </c>
      <c r="AC951">
        <v>75.929164986898826</v>
      </c>
      <c r="AD951">
        <v>85.976628468083206</v>
      </c>
      <c r="AE951">
        <v>92.330968007715683</v>
      </c>
      <c r="AF951">
        <v>95.962523004252191</v>
      </c>
      <c r="AG951">
        <v>97.918800308553969</v>
      </c>
      <c r="AH951">
        <v>98.939137888231855</v>
      </c>
      <c r="AI951">
        <v>99.462360122213681</v>
      </c>
      <c r="AJ951">
        <v>99.728330330608799</v>
      </c>
      <c r="AK951">
        <v>99.862930707915112</v>
      </c>
      <c r="AL951">
        <v>99.930894872525855</v>
      </c>
      <c r="AM951">
        <v>99.965173134341114</v>
      </c>
      <c r="AN951">
        <v>99.98245170941091</v>
      </c>
    </row>
    <row r="952" spans="17:40">
      <c r="Q952">
        <v>0.15864501265288022</v>
      </c>
      <c r="R952">
        <v>5.7285791008398794</v>
      </c>
      <c r="S952">
        <v>39.118107278121059</v>
      </c>
      <c r="T952">
        <v>15.864501265288023</v>
      </c>
      <c r="U952">
        <v>16.159807750095101</v>
      </c>
      <c r="V952">
        <v>16.767361417399592</v>
      </c>
      <c r="W952">
        <v>18.00310135073082</v>
      </c>
      <c r="X952">
        <v>20.459061980666949</v>
      </c>
      <c r="Y952">
        <v>25.123170985625244</v>
      </c>
      <c r="Z952">
        <v>33.261774842755784</v>
      </c>
      <c r="AA952">
        <v>45.566363234272494</v>
      </c>
      <c r="AB952">
        <v>60.653223542916514</v>
      </c>
      <c r="AC952">
        <v>75.040207564954727</v>
      </c>
      <c r="AD952">
        <v>85.821744503451583</v>
      </c>
      <c r="AE952">
        <v>92.531204335857169</v>
      </c>
      <c r="AF952">
        <v>96.235773813745908</v>
      </c>
      <c r="AG952">
        <v>98.147103490683477</v>
      </c>
      <c r="AH952">
        <v>99.098778546895758</v>
      </c>
      <c r="AI952">
        <v>99.564239190627092</v>
      </c>
      <c r="AJ952">
        <v>99.789904667014468</v>
      </c>
      <c r="AK952">
        <v>99.898846556056782</v>
      </c>
      <c r="AL952">
        <v>99.951330860020619</v>
      </c>
      <c r="AM952">
        <v>99.976590808387812</v>
      </c>
      <c r="AN952">
        <v>99.988742248059012</v>
      </c>
    </row>
    <row r="953" spans="17:40">
      <c r="Q953">
        <v>0.20651530426941067</v>
      </c>
      <c r="R953">
        <v>6.7058088334841726</v>
      </c>
      <c r="S953">
        <v>39.908208989315078</v>
      </c>
      <c r="T953">
        <v>20.651530426941068</v>
      </c>
      <c r="U953">
        <v>20.779341710027825</v>
      </c>
      <c r="V953">
        <v>21.073869127494621</v>
      </c>
      <c r="W953">
        <v>21.747865795645332</v>
      </c>
      <c r="X953">
        <v>23.265961900115052</v>
      </c>
      <c r="Y953">
        <v>26.566404207032036</v>
      </c>
      <c r="Z953">
        <v>33.220673924485986</v>
      </c>
      <c r="AA953">
        <v>44.807399888731361</v>
      </c>
      <c r="AB953">
        <v>60.632093245116906</v>
      </c>
      <c r="AC953">
        <v>76.344894439976926</v>
      </c>
      <c r="AD953">
        <v>87.709510232248533</v>
      </c>
      <c r="AE953">
        <v>94.183456736275389</v>
      </c>
      <c r="AF953">
        <v>97.380314617185931</v>
      </c>
      <c r="AG953">
        <v>98.847631658912334</v>
      </c>
      <c r="AH953">
        <v>99.498452316715941</v>
      </c>
      <c r="AI953">
        <v>99.782730364093638</v>
      </c>
      <c r="AJ953">
        <v>99.906070863308287</v>
      </c>
      <c r="AK953">
        <v>99.959428787649756</v>
      </c>
      <c r="AL953">
        <v>99.982482594622653</v>
      </c>
      <c r="AM953">
        <v>99.992437769108051</v>
      </c>
      <c r="AN953">
        <v>99.996735631689546</v>
      </c>
    </row>
    <row r="954" spans="17:40">
      <c r="Q954">
        <v>0.16544536269752655</v>
      </c>
      <c r="R954">
        <v>5.9134971569701227</v>
      </c>
      <c r="S954">
        <v>38.692048701836335</v>
      </c>
      <c r="T954">
        <v>16.544536269752655</v>
      </c>
      <c r="U954">
        <v>16.803196783363042</v>
      </c>
      <c r="V954">
        <v>17.353216407527551</v>
      </c>
      <c r="W954">
        <v>18.510001604877619</v>
      </c>
      <c r="X954">
        <v>20.88765152473291</v>
      </c>
      <c r="Y954">
        <v>25.551823280484193</v>
      </c>
      <c r="Z954">
        <v>33.917371972263581</v>
      </c>
      <c r="AA954">
        <v>46.762415378357304</v>
      </c>
      <c r="AB954">
        <v>62.439275881895163</v>
      </c>
      <c r="AC954">
        <v>76.988966171895314</v>
      </c>
      <c r="AD954">
        <v>87.437728299573109</v>
      </c>
      <c r="AE954">
        <v>93.639363065550569</v>
      </c>
      <c r="AF954">
        <v>96.912345113862102</v>
      </c>
      <c r="AG954">
        <v>98.533105413052724</v>
      </c>
      <c r="AH954">
        <v>99.310381922351581</v>
      </c>
      <c r="AI954">
        <v>99.677412022391792</v>
      </c>
      <c r="AJ954">
        <v>99.849454870145763</v>
      </c>
      <c r="AK954">
        <v>99.929820951096303</v>
      </c>
      <c r="AL954">
        <v>99.967301694430247</v>
      </c>
      <c r="AM954">
        <v>99.984768626900973</v>
      </c>
      <c r="AN954">
        <v>99.992905783715329</v>
      </c>
    </row>
    <row r="955" spans="17:40">
      <c r="Q955">
        <v>0.17688947574461636</v>
      </c>
      <c r="R955">
        <v>6.3949949743429171</v>
      </c>
      <c r="S955">
        <v>39.905360119748927</v>
      </c>
      <c r="T955">
        <v>17.688947574461636</v>
      </c>
      <c r="U955">
        <v>17.857723531670089</v>
      </c>
      <c r="V955">
        <v>18.231340437054381</v>
      </c>
      <c r="W955">
        <v>19.051794416219554</v>
      </c>
      <c r="X955">
        <v>20.822141077507656</v>
      </c>
      <c r="Y955">
        <v>24.501536137580072</v>
      </c>
      <c r="Z955">
        <v>31.585968612558556</v>
      </c>
      <c r="AA955">
        <v>43.417394938569011</v>
      </c>
      <c r="AB955">
        <v>59.157076913770233</v>
      </c>
      <c r="AC955">
        <v>74.786287134709966</v>
      </c>
      <c r="AD955">
        <v>86.390989131057168</v>
      </c>
      <c r="AE955">
        <v>93.281541548155346</v>
      </c>
      <c r="AF955">
        <v>96.843236580494491</v>
      </c>
      <c r="AG955">
        <v>98.552831847275385</v>
      </c>
      <c r="AH955">
        <v>99.344225870770813</v>
      </c>
      <c r="AI955">
        <v>99.704419775605373</v>
      </c>
      <c r="AJ955">
        <v>99.867093181137662</v>
      </c>
      <c r="AK955">
        <v>99.940303876333743</v>
      </c>
      <c r="AL955">
        <v>99.97320015477149</v>
      </c>
      <c r="AM955">
        <v>99.987971183650117</v>
      </c>
      <c r="AN955">
        <v>99.994601531052751</v>
      </c>
    </row>
    <row r="956" spans="17:40">
      <c r="Q956">
        <v>0.16741670393417352</v>
      </c>
      <c r="R956">
        <v>5.7958472909501664</v>
      </c>
      <c r="S956">
        <v>38.631021776541431</v>
      </c>
      <c r="T956">
        <v>16.741670393417351</v>
      </c>
      <c r="U956">
        <v>17.024385287850642</v>
      </c>
      <c r="V956">
        <v>17.616694093959591</v>
      </c>
      <c r="W956">
        <v>18.843313959557562</v>
      </c>
      <c r="X956">
        <v>21.323608124432827</v>
      </c>
      <c r="Y956">
        <v>26.10528519112265</v>
      </c>
      <c r="Z956">
        <v>34.530187659922809</v>
      </c>
      <c r="AA956">
        <v>47.261360280833955</v>
      </c>
      <c r="AB956">
        <v>62.642614819834975</v>
      </c>
      <c r="AC956">
        <v>76.904525310353051</v>
      </c>
      <c r="AD956">
        <v>87.228292182171899</v>
      </c>
      <c r="AE956">
        <v>93.438472625667643</v>
      </c>
      <c r="AF956">
        <v>96.766987895408136</v>
      </c>
      <c r="AG956">
        <v>98.441225104367518</v>
      </c>
      <c r="AH956">
        <v>99.256477203608767</v>
      </c>
      <c r="AI956">
        <v>99.647181356345897</v>
      </c>
      <c r="AJ956">
        <v>99.832993702086313</v>
      </c>
      <c r="AK956">
        <v>99.921040676518089</v>
      </c>
      <c r="AL956">
        <v>99.962689404722653</v>
      </c>
      <c r="AM956">
        <v>99.98237429077102</v>
      </c>
      <c r="AN956">
        <v>99.991674563839567</v>
      </c>
    </row>
    <row r="957" spans="17:40">
      <c r="Q957">
        <v>0.19361563623373815</v>
      </c>
      <c r="R957">
        <v>6.888885881440868</v>
      </c>
      <c r="S957">
        <v>40.247813035267114</v>
      </c>
      <c r="T957">
        <v>19.361563623373815</v>
      </c>
      <c r="U957">
        <v>19.472728419312745</v>
      </c>
      <c r="V957">
        <v>19.733124557910696</v>
      </c>
      <c r="W957">
        <v>20.339314324683347</v>
      </c>
      <c r="X957">
        <v>21.730351170317014</v>
      </c>
      <c r="Y957">
        <v>24.819732142506762</v>
      </c>
      <c r="Z957">
        <v>31.209425593334089</v>
      </c>
      <c r="AA957">
        <v>42.674942930905296</v>
      </c>
      <c r="AB957">
        <v>58.824927114330215</v>
      </c>
      <c r="AC957">
        <v>75.240191733564359</v>
      </c>
      <c r="AD957">
        <v>87.225232583059835</v>
      </c>
      <c r="AE957">
        <v>94.027995772348035</v>
      </c>
      <c r="AF957">
        <v>97.349494417330078</v>
      </c>
      <c r="AG957">
        <v>98.852019138357903</v>
      </c>
      <c r="AH957">
        <v>99.508155254873287</v>
      </c>
      <c r="AI957">
        <v>99.790260879085878</v>
      </c>
      <c r="AJ957">
        <v>99.910740213281159</v>
      </c>
      <c r="AK957">
        <v>99.962045865500443</v>
      </c>
      <c r="AL957">
        <v>99.983867431012087</v>
      </c>
      <c r="AM957">
        <v>99.993143847926916</v>
      </c>
      <c r="AN957">
        <v>99.997086408578411</v>
      </c>
    </row>
    <row r="958" spans="17:40">
      <c r="Q958">
        <v>0.19266422894132845</v>
      </c>
      <c r="R958">
        <v>6.4902527735618838</v>
      </c>
      <c r="S958">
        <v>39.361619060464911</v>
      </c>
      <c r="T958">
        <v>19.266422894132845</v>
      </c>
      <c r="U958">
        <v>19.423315432507756</v>
      </c>
      <c r="V958">
        <v>19.778853720020674</v>
      </c>
      <c r="W958">
        <v>20.578074583789235</v>
      </c>
      <c r="X958">
        <v>22.342529668532819</v>
      </c>
      <c r="Y958">
        <v>26.087410751642619</v>
      </c>
      <c r="Z958">
        <v>33.410737562233081</v>
      </c>
      <c r="AA958">
        <v>45.684165433595091</v>
      </c>
      <c r="AB958">
        <v>61.758838885348524</v>
      </c>
      <c r="AC958">
        <v>77.168637236760731</v>
      </c>
      <c r="AD958">
        <v>88.102465879015114</v>
      </c>
      <c r="AE958">
        <v>94.313301606799669</v>
      </c>
      <c r="AF958">
        <v>97.403969345432785</v>
      </c>
      <c r="AG958">
        <v>98.840791623744039</v>
      </c>
      <c r="AH958">
        <v>99.487584293200058</v>
      </c>
      <c r="AI958">
        <v>99.774513146795258</v>
      </c>
      <c r="AJ958">
        <v>99.900973275905883</v>
      </c>
      <c r="AK958">
        <v>99.956548801229374</v>
      </c>
      <c r="AL958">
        <v>99.980941732727132</v>
      </c>
      <c r="AM958">
        <v>99.99164220954782</v>
      </c>
      <c r="AN958">
        <v>99.996335056638401</v>
      </c>
    </row>
    <row r="959" spans="17:40">
      <c r="Q959">
        <v>0.17799855395431374</v>
      </c>
      <c r="R959">
        <v>6.5933434082338991</v>
      </c>
      <c r="S959">
        <v>40.27695000883655</v>
      </c>
      <c r="T959">
        <v>17.799855395431376</v>
      </c>
      <c r="U959">
        <v>17.94243962073763</v>
      </c>
      <c r="V959">
        <v>18.263867378013295</v>
      </c>
      <c r="W959">
        <v>18.983332173666355</v>
      </c>
      <c r="X959">
        <v>20.568440497700529</v>
      </c>
      <c r="Y959">
        <v>23.942085467340046</v>
      </c>
      <c r="Z959">
        <v>30.622386572852644</v>
      </c>
      <c r="AA959">
        <v>42.143051455160908</v>
      </c>
      <c r="AB959">
        <v>57.967108733842743</v>
      </c>
      <c r="AC959">
        <v>74.054708891821946</v>
      </c>
      <c r="AD959">
        <v>86.108468436621152</v>
      </c>
      <c r="AE959">
        <v>93.234392332164589</v>
      </c>
      <c r="AF959">
        <v>96.872047754496975</v>
      </c>
      <c r="AG959">
        <v>98.590344437742615</v>
      </c>
      <c r="AH959">
        <v>99.372202576217489</v>
      </c>
      <c r="AI959">
        <v>99.721897824919409</v>
      </c>
      <c r="AJ959">
        <v>99.877099159205642</v>
      </c>
      <c r="AK959">
        <v>99.945744092776152</v>
      </c>
      <c r="AL959">
        <v>99.976059310243755</v>
      </c>
      <c r="AM959">
        <v>99.989438226048662</v>
      </c>
      <c r="AN959">
        <v>99.995340947326355</v>
      </c>
    </row>
    <row r="960" spans="17:40">
      <c r="Q960">
        <v>0.17240503546685559</v>
      </c>
      <c r="R960">
        <v>6.4250431774889369</v>
      </c>
      <c r="S960">
        <v>39.05849738280687</v>
      </c>
      <c r="T960">
        <v>17.240503546685559</v>
      </c>
      <c r="U960">
        <v>17.411571183965442</v>
      </c>
      <c r="V960">
        <v>17.798323990273648</v>
      </c>
      <c r="W960">
        <v>18.665272035467982</v>
      </c>
      <c r="X960">
        <v>20.572000316918341</v>
      </c>
      <c r="Y960">
        <v>24.595577983184004</v>
      </c>
      <c r="Z960">
        <v>32.391103454147967</v>
      </c>
      <c r="AA960">
        <v>45.269955750008641</v>
      </c>
      <c r="AB960">
        <v>61.823000536460171</v>
      </c>
      <c r="AC960">
        <v>77.388949759620772</v>
      </c>
      <c r="AD960">
        <v>88.272648909109691</v>
      </c>
      <c r="AE960">
        <v>94.403865922831116</v>
      </c>
      <c r="AF960">
        <v>97.444695895143568</v>
      </c>
      <c r="AG960">
        <v>98.857617915134156</v>
      </c>
      <c r="AH960">
        <v>99.494201815437862</v>
      </c>
      <c r="AI960">
        <v>99.777021616755093</v>
      </c>
      <c r="AJ960">
        <v>99.901889508809148</v>
      </c>
      <c r="AK960">
        <v>99.956867865385874</v>
      </c>
      <c r="AL960">
        <v>99.981044952232239</v>
      </c>
      <c r="AM960">
        <v>99.991671289209506</v>
      </c>
      <c r="AN960">
        <v>99.996340687800327</v>
      </c>
    </row>
    <row r="961" spans="17:40">
      <c r="Q961">
        <v>0.16158922992033939</v>
      </c>
      <c r="R961">
        <v>5.9470828626378518</v>
      </c>
      <c r="S961">
        <v>39.463637496459725</v>
      </c>
      <c r="T961">
        <v>16.15892299203394</v>
      </c>
      <c r="U961">
        <v>16.405215304877206</v>
      </c>
      <c r="V961">
        <v>16.923665951512177</v>
      </c>
      <c r="W961">
        <v>18.003997367807557</v>
      </c>
      <c r="X961">
        <v>20.208311204481298</v>
      </c>
      <c r="Y961">
        <v>24.519073319657629</v>
      </c>
      <c r="Z961">
        <v>32.290200493966672</v>
      </c>
      <c r="AA961">
        <v>44.441744902974904</v>
      </c>
      <c r="AB961">
        <v>59.776987035008275</v>
      </c>
      <c r="AC961">
        <v>74.644758556411091</v>
      </c>
      <c r="AD961">
        <v>85.797363801320074</v>
      </c>
      <c r="AE961">
        <v>92.657956372125298</v>
      </c>
      <c r="AF961">
        <v>96.376432973590695</v>
      </c>
      <c r="AG961">
        <v>98.254485304970558</v>
      </c>
      <c r="AH961">
        <v>99.169218355625659</v>
      </c>
      <c r="AI961">
        <v>99.606876948609454</v>
      </c>
      <c r="AJ961">
        <v>99.814489397517619</v>
      </c>
      <c r="AK961">
        <v>99.912574078911888</v>
      </c>
      <c r="AL961">
        <v>99.95882408511693</v>
      </c>
      <c r="AM961">
        <v>99.980612590740506</v>
      </c>
      <c r="AN961">
        <v>99.990872818064503</v>
      </c>
    </row>
    <row r="962" spans="17:40">
      <c r="Q962">
        <v>0.17401581040400521</v>
      </c>
      <c r="R962">
        <v>6.4180026928120411</v>
      </c>
      <c r="S962">
        <v>39.380815811888517</v>
      </c>
      <c r="T962">
        <v>17.401581040400522</v>
      </c>
      <c r="U962">
        <v>17.571196559113801</v>
      </c>
      <c r="V962">
        <v>17.951783587402868</v>
      </c>
      <c r="W962">
        <v>18.798677624655785</v>
      </c>
      <c r="X962">
        <v>20.648816488160097</v>
      </c>
      <c r="Y962">
        <v>24.532911170931282</v>
      </c>
      <c r="Z962">
        <v>32.04637212898924</v>
      </c>
      <c r="AA962">
        <v>44.522745988589833</v>
      </c>
      <c r="AB962">
        <v>60.786011083465908</v>
      </c>
      <c r="AC962">
        <v>76.408264145753165</v>
      </c>
      <c r="AD962">
        <v>87.582635002906457</v>
      </c>
      <c r="AE962">
        <v>94.001061558370907</v>
      </c>
      <c r="AF962">
        <v>97.232437726708071</v>
      </c>
      <c r="AG962">
        <v>98.751526931557223</v>
      </c>
      <c r="AH962">
        <v>99.442614108178788</v>
      </c>
      <c r="AI962">
        <v>99.752315599946883</v>
      </c>
      <c r="AJ962">
        <v>99.890166996776713</v>
      </c>
      <c r="AK962">
        <v>99.951340986368947</v>
      </c>
      <c r="AL962">
        <v>99.978451616969764</v>
      </c>
      <c r="AM962">
        <v>99.990459157140805</v>
      </c>
      <c r="AN962">
        <v>99.995776002347696</v>
      </c>
    </row>
    <row r="963" spans="17:40">
      <c r="Q963">
        <v>0.19676852493551589</v>
      </c>
      <c r="R963">
        <v>7.0906728151093441</v>
      </c>
      <c r="S963">
        <v>40.02262053192846</v>
      </c>
      <c r="T963">
        <v>19.676852493551589</v>
      </c>
      <c r="U963">
        <v>19.772145935398566</v>
      </c>
      <c r="V963">
        <v>20.002296616163932</v>
      </c>
      <c r="W963">
        <v>20.554967119850033</v>
      </c>
      <c r="X963">
        <v>21.864005444266486</v>
      </c>
      <c r="Y963">
        <v>24.866163994524708</v>
      </c>
      <c r="Z963">
        <v>31.270014458504498</v>
      </c>
      <c r="AA963">
        <v>43.042518471220518</v>
      </c>
      <c r="AB963">
        <v>59.757883310841933</v>
      </c>
      <c r="AC963">
        <v>76.489533549770201</v>
      </c>
      <c r="AD963">
        <v>88.293087417918088</v>
      </c>
      <c r="AE963">
        <v>94.720637528456606</v>
      </c>
      <c r="AF963">
        <v>97.735560638422044</v>
      </c>
      <c r="AG963">
        <v>99.050495496431907</v>
      </c>
      <c r="AH963">
        <v>99.605715814555651</v>
      </c>
      <c r="AI963">
        <v>99.836938888289467</v>
      </c>
      <c r="AJ963">
        <v>99.932678170874865</v>
      </c>
      <c r="AK963">
        <v>99.97222479786879</v>
      </c>
      <c r="AL963">
        <v>99.988544001135992</v>
      </c>
      <c r="AM963">
        <v>99.995275488812339</v>
      </c>
      <c r="AN963">
        <v>99.998051683848971</v>
      </c>
    </row>
    <row r="964" spans="17:40">
      <c r="Q964">
        <v>0.15592980867861123</v>
      </c>
      <c r="R964">
        <v>5.4936714727038858</v>
      </c>
      <c r="S964">
        <v>39.694104839819339</v>
      </c>
      <c r="T964">
        <v>15.592980867861122</v>
      </c>
      <c r="U964">
        <v>15.939330918593431</v>
      </c>
      <c r="V964">
        <v>16.622795801312531</v>
      </c>
      <c r="W964">
        <v>17.955413199060771</v>
      </c>
      <c r="X964">
        <v>20.493989925793141</v>
      </c>
      <c r="Y964">
        <v>25.122326048066217</v>
      </c>
      <c r="Z964">
        <v>32.922977806673096</v>
      </c>
      <c r="AA964">
        <v>44.478111165243973</v>
      </c>
      <c r="AB964">
        <v>58.693330176927141</v>
      </c>
      <c r="AC964">
        <v>72.671222955585563</v>
      </c>
      <c r="AD964">
        <v>83.694153265818343</v>
      </c>
      <c r="AE964">
        <v>90.970122992340578</v>
      </c>
      <c r="AF964">
        <v>95.225860415592621</v>
      </c>
      <c r="AG964">
        <v>97.541017906893487</v>
      </c>
      <c r="AH964">
        <v>98.751001566134676</v>
      </c>
      <c r="AI964">
        <v>99.370149049837835</v>
      </c>
      <c r="AJ964">
        <v>99.683538830847866</v>
      </c>
      <c r="AK964">
        <v>99.841291991340057</v>
      </c>
      <c r="AL964">
        <v>99.920480618900356</v>
      </c>
      <c r="AM964">
        <v>99.960176048585112</v>
      </c>
      <c r="AN964">
        <v>99.980060508029098</v>
      </c>
    </row>
    <row r="965" spans="17:40">
      <c r="Q965">
        <v>0.16951002060684311</v>
      </c>
      <c r="R965">
        <v>5.4849935540320596</v>
      </c>
      <c r="S965">
        <v>38.467238766398253</v>
      </c>
      <c r="T965">
        <v>16.95100206068431</v>
      </c>
      <c r="U965">
        <v>17.309253454114412</v>
      </c>
      <c r="V965">
        <v>18.030581425330318</v>
      </c>
      <c r="W965">
        <v>19.463741617510198</v>
      </c>
      <c r="X965">
        <v>22.237326691092765</v>
      </c>
      <c r="Y965">
        <v>27.341922637614648</v>
      </c>
      <c r="Z965">
        <v>35.922616119387534</v>
      </c>
      <c r="AA965">
        <v>48.362841527999748</v>
      </c>
      <c r="AB965">
        <v>63.011977680280893</v>
      </c>
      <c r="AC965">
        <v>76.571049118911276</v>
      </c>
      <c r="AD965">
        <v>86.595318970066586</v>
      </c>
      <c r="AE965">
        <v>92.842535332915872</v>
      </c>
      <c r="AF965">
        <v>96.330880070134711</v>
      </c>
      <c r="AG965">
        <v>98.16013359712143</v>
      </c>
      <c r="AH965">
        <v>99.087839883918363</v>
      </c>
      <c r="AI965">
        <v>99.55035262461594</v>
      </c>
      <c r="AJ965">
        <v>99.778975702629793</v>
      </c>
      <c r="AK965">
        <v>99.891507486408642</v>
      </c>
      <c r="AL965">
        <v>99.946781764713236</v>
      </c>
      <c r="AM965">
        <v>99.973903975542484</v>
      </c>
      <c r="AN965">
        <v>99.987205709429801</v>
      </c>
    </row>
    <row r="966" spans="17:40">
      <c r="Q966">
        <v>0.1865560004485565</v>
      </c>
      <c r="R966">
        <v>6.5654623442631097</v>
      </c>
      <c r="S966">
        <v>39.341935173343202</v>
      </c>
      <c r="T966">
        <v>18.65560004485565</v>
      </c>
      <c r="U966">
        <v>18.804843093176398</v>
      </c>
      <c r="V966">
        <v>19.146542942583</v>
      </c>
      <c r="W966">
        <v>19.922795967247822</v>
      </c>
      <c r="X966">
        <v>21.655377364644927</v>
      </c>
      <c r="Y966">
        <v>25.374591714661644</v>
      </c>
      <c r="Z966">
        <v>32.730555762366656</v>
      </c>
      <c r="AA966">
        <v>45.178170655807435</v>
      </c>
      <c r="AB966">
        <v>61.561825773284859</v>
      </c>
      <c r="AC966">
        <v>77.233882381098326</v>
      </c>
      <c r="AD966">
        <v>88.259848903695584</v>
      </c>
      <c r="AE966">
        <v>94.450668211001869</v>
      </c>
      <c r="AF966">
        <v>97.494271982258738</v>
      </c>
      <c r="AG966">
        <v>98.892916777611902</v>
      </c>
      <c r="AH966">
        <v>99.515656596624254</v>
      </c>
      <c r="AI966">
        <v>99.789021926040988</v>
      </c>
      <c r="AJ966">
        <v>99.908273558337356</v>
      </c>
      <c r="AK966">
        <v>99.960153367810648</v>
      </c>
      <c r="AL966">
        <v>99.982696573670211</v>
      </c>
      <c r="AM966">
        <v>99.992487152531737</v>
      </c>
      <c r="AN966">
        <v>99.996738273852543</v>
      </c>
    </row>
    <row r="967" spans="17:40">
      <c r="Q967">
        <v>0.20941902696250861</v>
      </c>
      <c r="R967">
        <v>7.2756375618795444</v>
      </c>
      <c r="S967">
        <v>40.424969265971804</v>
      </c>
      <c r="T967">
        <v>20.94190269625086</v>
      </c>
      <c r="U967">
        <v>21.021738234930432</v>
      </c>
      <c r="V967">
        <v>21.217396965815581</v>
      </c>
      <c r="W967">
        <v>21.694489903829162</v>
      </c>
      <c r="X967">
        <v>22.843605166177657</v>
      </c>
      <c r="Y967">
        <v>25.531204969405806</v>
      </c>
      <c r="Z967">
        <v>31.407309537609962</v>
      </c>
      <c r="AA967">
        <v>42.5550327975985</v>
      </c>
      <c r="AB967">
        <v>58.958902501517507</v>
      </c>
      <c r="AC967">
        <v>75.890582385685533</v>
      </c>
      <c r="AD967">
        <v>88.032725395600693</v>
      </c>
      <c r="AE967">
        <v>94.654102042094564</v>
      </c>
      <c r="AF967">
        <v>97.735489705597729</v>
      </c>
      <c r="AG967">
        <v>99.063311594115504</v>
      </c>
      <c r="AH967">
        <v>99.616435763070228</v>
      </c>
      <c r="AI967">
        <v>99.843587903212878</v>
      </c>
      <c r="AJ967">
        <v>99.93632614638193</v>
      </c>
      <c r="AK967">
        <v>99.974097028162802</v>
      </c>
      <c r="AL967">
        <v>99.989465474598816</v>
      </c>
      <c r="AM967">
        <v>99.995716189140381</v>
      </c>
      <c r="AN967">
        <v>99.998258091903281</v>
      </c>
    </row>
    <row r="968" spans="17:40">
      <c r="Q968">
        <v>0.16849865032400901</v>
      </c>
      <c r="R968">
        <v>5.8931376711742907</v>
      </c>
      <c r="S968">
        <v>38.663546988156291</v>
      </c>
      <c r="T968">
        <v>16.849865032400903</v>
      </c>
      <c r="U968">
        <v>17.111863231610638</v>
      </c>
      <c r="V968">
        <v>17.667746258672246</v>
      </c>
      <c r="W968">
        <v>18.834132884811051</v>
      </c>
      <c r="X968">
        <v>21.22544651797309</v>
      </c>
      <c r="Y968">
        <v>25.90323334421883</v>
      </c>
      <c r="Z968">
        <v>34.267240626295717</v>
      </c>
      <c r="AA968">
        <v>47.069798661958394</v>
      </c>
      <c r="AB968">
        <v>62.655329113770634</v>
      </c>
      <c r="AC968">
        <v>77.102527782108055</v>
      </c>
      <c r="AD968">
        <v>87.480598664140004</v>
      </c>
      <c r="AE968">
        <v>93.648831716518202</v>
      </c>
      <c r="AF968">
        <v>96.910513456849017</v>
      </c>
      <c r="AG968">
        <v>98.529123505196097</v>
      </c>
      <c r="AH968">
        <v>99.307047740504089</v>
      </c>
      <c r="AI968">
        <v>99.675171275089241</v>
      </c>
      <c r="AJ968">
        <v>99.848092359128927</v>
      </c>
      <c r="AK968">
        <v>99.929038345275828</v>
      </c>
      <c r="AL968">
        <v>99.966868367514607</v>
      </c>
      <c r="AM968">
        <v>99.984534754570333</v>
      </c>
      <c r="AN968">
        <v>99.992781919584544</v>
      </c>
    </row>
    <row r="969" spans="17:40">
      <c r="Q969">
        <v>0.16103703551619059</v>
      </c>
      <c r="R969">
        <v>6.301112376508609</v>
      </c>
      <c r="S969">
        <v>39.150609830345594</v>
      </c>
      <c r="T969">
        <v>16.103703551619059</v>
      </c>
      <c r="U969">
        <v>16.293839958990588</v>
      </c>
      <c r="V969">
        <v>16.715898985251471</v>
      </c>
      <c r="W969">
        <v>17.64443197104568</v>
      </c>
      <c r="X969">
        <v>19.6476238670401</v>
      </c>
      <c r="Y969">
        <v>23.792539304210042</v>
      </c>
      <c r="Z969">
        <v>31.673753166677031</v>
      </c>
      <c r="AA969">
        <v>44.506660995223662</v>
      </c>
      <c r="AB969">
        <v>60.919566743455377</v>
      </c>
      <c r="AC969">
        <v>76.476740764252412</v>
      </c>
      <c r="AD969">
        <v>87.554774811172592</v>
      </c>
      <c r="AE969">
        <v>93.938211652165251</v>
      </c>
      <c r="AF969">
        <v>97.176544030906697</v>
      </c>
      <c r="AG969">
        <v>98.713431652199318</v>
      </c>
      <c r="AH969">
        <v>99.419723851245848</v>
      </c>
      <c r="AI969">
        <v>99.739500595997185</v>
      </c>
      <c r="AJ969">
        <v>99.883302154305852</v>
      </c>
      <c r="AK969">
        <v>99.947771483070966</v>
      </c>
      <c r="AL969">
        <v>99.976634864540387</v>
      </c>
      <c r="AM969">
        <v>99.989549274282297</v>
      </c>
      <c r="AN969">
        <v>99.995326010797797</v>
      </c>
    </row>
    <row r="970" spans="17:40">
      <c r="Q970">
        <v>0.19495925823429028</v>
      </c>
      <c r="R970">
        <v>6.1555083807077384</v>
      </c>
      <c r="S970">
        <v>39.764177885415847</v>
      </c>
      <c r="T970">
        <v>19.495925823429026</v>
      </c>
      <c r="U970">
        <v>19.69543400195608</v>
      </c>
      <c r="V970">
        <v>20.12467397769835</v>
      </c>
      <c r="W970">
        <v>21.039866515297597</v>
      </c>
      <c r="X970">
        <v>22.95409623403442</v>
      </c>
      <c r="Y970">
        <v>26.802049391274736</v>
      </c>
      <c r="Z970">
        <v>33.95469706841817</v>
      </c>
      <c r="AA970">
        <v>45.502276242944404</v>
      </c>
      <c r="AB970">
        <v>60.484122014070721</v>
      </c>
      <c r="AC970">
        <v>75.242495559639394</v>
      </c>
      <c r="AD970">
        <v>86.320785064955459</v>
      </c>
      <c r="AE970">
        <v>93.05732866540815</v>
      </c>
      <c r="AF970">
        <v>96.642606718406981</v>
      </c>
      <c r="AG970">
        <v>98.416175367925419</v>
      </c>
      <c r="AH970">
        <v>99.261788089844089</v>
      </c>
      <c r="AI970">
        <v>99.6578764411517</v>
      </c>
      <c r="AJ970">
        <v>99.841863606146447</v>
      </c>
      <c r="AK970">
        <v>99.926996093342211</v>
      </c>
      <c r="AL970">
        <v>99.966316808133243</v>
      </c>
      <c r="AM970">
        <v>99.984463031688904</v>
      </c>
      <c r="AN970">
        <v>99.992834167112548</v>
      </c>
    </row>
    <row r="971" spans="17:40">
      <c r="Q971">
        <v>0.18346647034715696</v>
      </c>
      <c r="R971">
        <v>6.1908693028003619</v>
      </c>
      <c r="S971">
        <v>39.619969311370774</v>
      </c>
      <c r="T971">
        <v>18.346647034715698</v>
      </c>
      <c r="U971">
        <v>18.544617458714733</v>
      </c>
      <c r="V971">
        <v>18.97371736646965</v>
      </c>
      <c r="W971">
        <v>19.895443854884601</v>
      </c>
      <c r="X971">
        <v>21.837583038735609</v>
      </c>
      <c r="Y971">
        <v>25.768703863883701</v>
      </c>
      <c r="Z971">
        <v>33.11629453591091</v>
      </c>
      <c r="AA971">
        <v>45.006187734892769</v>
      </c>
      <c r="AB971">
        <v>60.387569068188476</v>
      </c>
      <c r="AC971">
        <v>75.410129731245831</v>
      </c>
      <c r="AD971">
        <v>86.550853585175872</v>
      </c>
      <c r="AE971">
        <v>93.240304887197496</v>
      </c>
      <c r="AF971">
        <v>96.760162980690296</v>
      </c>
      <c r="AG971">
        <v>98.484199217937899</v>
      </c>
      <c r="AH971">
        <v>99.298996549967697</v>
      </c>
      <c r="AI971">
        <v>99.67756959033882</v>
      </c>
      <c r="AJ971">
        <v>99.852069179737128</v>
      </c>
      <c r="AK971">
        <v>99.932208011212381</v>
      </c>
      <c r="AL971">
        <v>99.968949593166641</v>
      </c>
      <c r="AM971">
        <v>99.985781609266851</v>
      </c>
      <c r="AN971">
        <v>99.993489937647766</v>
      </c>
    </row>
    <row r="972" spans="17:40">
      <c r="Q972">
        <v>0.1841765364367452</v>
      </c>
      <c r="R972">
        <v>5.7424729279229565</v>
      </c>
      <c r="S972">
        <v>39.563076434801552</v>
      </c>
      <c r="T972">
        <v>18.41765364367452</v>
      </c>
      <c r="U972">
        <v>18.696547878590643</v>
      </c>
      <c r="V972">
        <v>19.266815536889904</v>
      </c>
      <c r="W972">
        <v>20.420152398675587</v>
      </c>
      <c r="X972">
        <v>22.701841922381476</v>
      </c>
      <c r="Y972">
        <v>27.0250915958481</v>
      </c>
      <c r="Z972">
        <v>34.584770588200783</v>
      </c>
      <c r="AA972">
        <v>46.118128754737292</v>
      </c>
      <c r="AB972">
        <v>60.505873802964359</v>
      </c>
      <c r="AC972">
        <v>74.548467174088785</v>
      </c>
      <c r="AD972">
        <v>85.327821191230768</v>
      </c>
      <c r="AE972">
        <v>92.175292471418629</v>
      </c>
      <c r="AF972">
        <v>96.01657191834596</v>
      </c>
      <c r="AG972">
        <v>98.022482198931641</v>
      </c>
      <c r="AH972">
        <v>99.030861228543415</v>
      </c>
      <c r="AI972">
        <v>99.528084228323863</v>
      </c>
      <c r="AJ972">
        <v>99.770926260921541</v>
      </c>
      <c r="AK972">
        <v>99.888975277996209</v>
      </c>
      <c r="AL972">
        <v>99.946229943196286</v>
      </c>
      <c r="AM972">
        <v>99.973968185558931</v>
      </c>
      <c r="AN972">
        <v>99.987399365554879</v>
      </c>
    </row>
    <row r="973" spans="17:40">
      <c r="Q973">
        <v>0.18182933483318314</v>
      </c>
      <c r="R973">
        <v>6.4981349275739992</v>
      </c>
      <c r="S973">
        <v>40.172295486200596</v>
      </c>
      <c r="T973">
        <v>18.182933483318315</v>
      </c>
      <c r="U973">
        <v>18.336327893022336</v>
      </c>
      <c r="V973">
        <v>18.678638469078866</v>
      </c>
      <c r="W973">
        <v>19.436828405389885</v>
      </c>
      <c r="X973">
        <v>21.088649090844697</v>
      </c>
      <c r="Y973">
        <v>24.561372323533902</v>
      </c>
      <c r="Z973">
        <v>31.344870785490166</v>
      </c>
      <c r="AA973">
        <v>42.877254232523157</v>
      </c>
      <c r="AB973">
        <v>58.520572640311251</v>
      </c>
      <c r="AC973">
        <v>74.313773658435636</v>
      </c>
      <c r="AD973">
        <v>86.151821806932375</v>
      </c>
      <c r="AE973">
        <v>93.194117781058168</v>
      </c>
      <c r="AF973">
        <v>96.822282375394053</v>
      </c>
      <c r="AG973">
        <v>98.553535153118005</v>
      </c>
      <c r="AH973">
        <v>99.349375243235556</v>
      </c>
      <c r="AI973">
        <v>99.70893014230225</v>
      </c>
      <c r="AJ973">
        <v>99.870101656596859</v>
      </c>
      <c r="AK973">
        <v>99.942092400600416</v>
      </c>
      <c r="AL973">
        <v>99.974197857885912</v>
      </c>
      <c r="AM973">
        <v>99.988505725469068</v>
      </c>
      <c r="AN973">
        <v>99.994880054878664</v>
      </c>
    </row>
    <row r="974" spans="17:40">
      <c r="Q974">
        <v>0.18842384167626505</v>
      </c>
      <c r="R974">
        <v>6.4622916661762329</v>
      </c>
      <c r="S974">
        <v>39.400702473360354</v>
      </c>
      <c r="T974">
        <v>18.842384167626506</v>
      </c>
      <c r="U974">
        <v>19.003315118649024</v>
      </c>
      <c r="V974">
        <v>19.366376220066588</v>
      </c>
      <c r="W974">
        <v>20.17880249599758</v>
      </c>
      <c r="X974">
        <v>21.964119588937482</v>
      </c>
      <c r="Y974">
        <v>25.735758595734975</v>
      </c>
      <c r="Z974">
        <v>33.07996979962379</v>
      </c>
      <c r="AA974">
        <v>45.35145798782326</v>
      </c>
      <c r="AB974">
        <v>61.416868409469593</v>
      </c>
      <c r="AC974">
        <v>76.862014811378756</v>
      </c>
      <c r="AD974">
        <v>87.87931210710039</v>
      </c>
      <c r="AE974">
        <v>94.176083421740671</v>
      </c>
      <c r="AF974">
        <v>97.328018770737188</v>
      </c>
      <c r="AG974">
        <v>98.801209068040635</v>
      </c>
      <c r="AH974">
        <v>99.467659736267436</v>
      </c>
      <c r="AI974">
        <v>99.764695286653406</v>
      </c>
      <c r="AJ974">
        <v>99.896203792837042</v>
      </c>
      <c r="AK974">
        <v>99.954255520771255</v>
      </c>
      <c r="AL974">
        <v>99.979847810683523</v>
      </c>
      <c r="AM974">
        <v>99.991123755719016</v>
      </c>
      <c r="AN974">
        <v>99.996090668128488</v>
      </c>
    </row>
    <row r="975" spans="17:40">
      <c r="Q975">
        <v>0.19506236951936645</v>
      </c>
      <c r="R975">
        <v>6.5570524336007727</v>
      </c>
      <c r="S975">
        <v>40.144130570585887</v>
      </c>
      <c r="T975">
        <v>19.506236951936646</v>
      </c>
      <c r="U975">
        <v>19.650551374586676</v>
      </c>
      <c r="V975">
        <v>19.975231254090541</v>
      </c>
      <c r="W975">
        <v>20.700379874600081</v>
      </c>
      <c r="X975">
        <v>22.293841035895959</v>
      </c>
      <c r="Y975">
        <v>25.673683283436606</v>
      </c>
      <c r="Z975">
        <v>32.334000752776213</v>
      </c>
      <c r="AA975">
        <v>43.742230775875349</v>
      </c>
      <c r="AB975">
        <v>59.278713405119902</v>
      </c>
      <c r="AC975">
        <v>74.940161321585947</v>
      </c>
      <c r="AD975">
        <v>86.601523462633125</v>
      </c>
      <c r="AE975">
        <v>93.473909498470988</v>
      </c>
      <c r="AF975">
        <v>96.979698850285985</v>
      </c>
      <c r="AG975">
        <v>98.636846028551986</v>
      </c>
      <c r="AH975">
        <v>99.391893240002943</v>
      </c>
      <c r="AI975">
        <v>99.730146051416341</v>
      </c>
      <c r="AJ975">
        <v>99.880530368939915</v>
      </c>
      <c r="AK975">
        <v>99.947163570253366</v>
      </c>
      <c r="AL975">
        <v>99.976643437554699</v>
      </c>
      <c r="AM975">
        <v>99.989677242648156</v>
      </c>
      <c r="AN975">
        <v>99.995438125675491</v>
      </c>
    </row>
    <row r="976" spans="17:40">
      <c r="Q976">
        <v>0.1500397068201362</v>
      </c>
      <c r="R976">
        <v>5.9334858816345406</v>
      </c>
      <c r="S976">
        <v>38.54661384000493</v>
      </c>
      <c r="T976">
        <v>15.00397068201362</v>
      </c>
      <c r="U976">
        <v>15.264840296300097</v>
      </c>
      <c r="V976">
        <v>15.822636101436457</v>
      </c>
      <c r="W976">
        <v>17.002231505258798</v>
      </c>
      <c r="X976">
        <v>19.4395631506186</v>
      </c>
      <c r="Y976">
        <v>24.242729150579642</v>
      </c>
      <c r="Z976">
        <v>32.882401221439473</v>
      </c>
      <c r="AA976">
        <v>46.143172126708585</v>
      </c>
      <c r="AB976">
        <v>62.247254053909863</v>
      </c>
      <c r="AC976">
        <v>77.058095503472728</v>
      </c>
      <c r="AD976">
        <v>87.578865365947422</v>
      </c>
      <c r="AE976">
        <v>93.758494949844518</v>
      </c>
      <c r="AF976">
        <v>96.990781882772154</v>
      </c>
      <c r="AG976">
        <v>98.57927556937814</v>
      </c>
      <c r="AH976">
        <v>99.33601401784945</v>
      </c>
      <c r="AI976">
        <v>99.691166714845465</v>
      </c>
      <c r="AJ976">
        <v>99.85667738443442</v>
      </c>
      <c r="AK976">
        <v>99.933556588765668</v>
      </c>
      <c r="AL976">
        <v>99.969212199609956</v>
      </c>
      <c r="AM976">
        <v>99.985737100195209</v>
      </c>
      <c r="AN976">
        <v>99.993393190456473</v>
      </c>
    </row>
    <row r="977" spans="17:40">
      <c r="Q977">
        <v>0.17172957865488034</v>
      </c>
      <c r="R977">
        <v>6.1218583363857615</v>
      </c>
      <c r="S977">
        <v>39.98002180212535</v>
      </c>
      <c r="T977">
        <v>17.172957865488033</v>
      </c>
      <c r="U977">
        <v>17.381962871444699</v>
      </c>
      <c r="V977">
        <v>17.827836196290374</v>
      </c>
      <c r="W977">
        <v>18.770490984690959</v>
      </c>
      <c r="X977">
        <v>20.726004993244349</v>
      </c>
      <c r="Y977">
        <v>24.627766499763574</v>
      </c>
      <c r="Z977">
        <v>31.841381889701164</v>
      </c>
      <c r="AA977">
        <v>43.474324621687586</v>
      </c>
      <c r="AB977">
        <v>58.649962448832284</v>
      </c>
      <c r="AC977">
        <v>73.784332421268857</v>
      </c>
      <c r="AD977">
        <v>85.330025803701972</v>
      </c>
      <c r="AE977">
        <v>92.46544031739937</v>
      </c>
      <c r="AF977">
        <v>96.317247861950079</v>
      </c>
      <c r="AG977">
        <v>98.245708318219343</v>
      </c>
      <c r="AH977">
        <v>99.174841386173227</v>
      </c>
      <c r="AI977">
        <v>99.614210132776321</v>
      </c>
      <c r="AJ977">
        <v>99.820142034874067</v>
      </c>
      <c r="AK977">
        <v>99.916260353902715</v>
      </c>
      <c r="AL977">
        <v>99.961036019021051</v>
      </c>
      <c r="AM977">
        <v>99.98187532796436</v>
      </c>
      <c r="AN977">
        <v>99.991570173129901</v>
      </c>
    </row>
    <row r="978" spans="17:40">
      <c r="Q978">
        <v>0.16911690927705775</v>
      </c>
      <c r="R978">
        <v>6.1013563105884279</v>
      </c>
      <c r="S978">
        <v>38.568077085902431</v>
      </c>
      <c r="T978">
        <v>16.911690927705774</v>
      </c>
      <c r="U978">
        <v>17.135948185029708</v>
      </c>
      <c r="V978">
        <v>17.626308887238363</v>
      </c>
      <c r="W978">
        <v>18.687581404617458</v>
      </c>
      <c r="X978">
        <v>20.93429183692523</v>
      </c>
      <c r="Y978">
        <v>25.47587877486998</v>
      </c>
      <c r="Z978">
        <v>33.855660337097824</v>
      </c>
      <c r="AA978">
        <v>46.999841795929981</v>
      </c>
      <c r="AB978">
        <v>63.150571874081876</v>
      </c>
      <c r="AC978">
        <v>77.962219915659546</v>
      </c>
      <c r="AD978">
        <v>88.318348357427467</v>
      </c>
      <c r="AE978">
        <v>94.263729838939113</v>
      </c>
      <c r="AF978">
        <v>97.297431045593029</v>
      </c>
      <c r="AG978">
        <v>98.752532063892673</v>
      </c>
      <c r="AH978">
        <v>99.429731287662946</v>
      </c>
      <c r="AI978">
        <v>99.740469938355176</v>
      </c>
      <c r="AJ978">
        <v>99.882128834660321</v>
      </c>
      <c r="AK978">
        <v>99.946516087734835</v>
      </c>
      <c r="AL978">
        <v>99.975741993327347</v>
      </c>
      <c r="AM978">
        <v>99.988999720466893</v>
      </c>
      <c r="AN978">
        <v>99.995012136792866</v>
      </c>
    </row>
    <row r="979" spans="17:40">
      <c r="Q979">
        <v>0.18661028107467983</v>
      </c>
      <c r="R979">
        <v>6.4485800506133915</v>
      </c>
      <c r="S979">
        <v>39.604198177805678</v>
      </c>
      <c r="T979">
        <v>18.661028107467985</v>
      </c>
      <c r="U979">
        <v>18.822816022143993</v>
      </c>
      <c r="V979">
        <v>19.185649484139098</v>
      </c>
      <c r="W979">
        <v>19.992835587961153</v>
      </c>
      <c r="X979">
        <v>21.756853313711648</v>
      </c>
      <c r="Y979">
        <v>25.466210995203632</v>
      </c>
      <c r="Z979">
        <v>32.671071174118659</v>
      </c>
      <c r="AA979">
        <v>44.730559301988215</v>
      </c>
      <c r="AB979">
        <v>60.642577459438876</v>
      </c>
      <c r="AC979">
        <v>76.144815966478262</v>
      </c>
      <c r="AD979">
        <v>87.372040284288062</v>
      </c>
      <c r="AE979">
        <v>93.876860003895786</v>
      </c>
      <c r="AF979">
        <v>97.168772533057947</v>
      </c>
      <c r="AG979">
        <v>98.720936586559901</v>
      </c>
      <c r="AH979">
        <v>99.428343610457077</v>
      </c>
      <c r="AI979">
        <v>99.745748060973995</v>
      </c>
      <c r="AJ979">
        <v>99.887163814662713</v>
      </c>
      <c r="AK979">
        <v>99.949972119337332</v>
      </c>
      <c r="AL979">
        <v>99.977828798766879</v>
      </c>
      <c r="AM979">
        <v>99.990176107277776</v>
      </c>
      <c r="AN979">
        <v>99.995647474403754</v>
      </c>
    </row>
    <row r="980" spans="17:40">
      <c r="Q980">
        <v>0.18286530329053696</v>
      </c>
      <c r="R980">
        <v>6.240328169816773</v>
      </c>
      <c r="S980">
        <v>39.604893515097352</v>
      </c>
      <c r="T980">
        <v>18.286530329053697</v>
      </c>
      <c r="U980">
        <v>18.477366808388972</v>
      </c>
      <c r="V980">
        <v>18.893822500907085</v>
      </c>
      <c r="W980">
        <v>19.794648834593204</v>
      </c>
      <c r="X980">
        <v>21.706525321168161</v>
      </c>
      <c r="Y980">
        <v>25.605449044667129</v>
      </c>
      <c r="Z980">
        <v>32.946949600039119</v>
      </c>
      <c r="AA980">
        <v>44.901440345153304</v>
      </c>
      <c r="AB980">
        <v>60.417023771460656</v>
      </c>
      <c r="AC980">
        <v>75.552787446296009</v>
      </c>
      <c r="AD980">
        <v>86.718551690966933</v>
      </c>
      <c r="AE980">
        <v>93.373085207778118</v>
      </c>
      <c r="AF980">
        <v>96.846711191473304</v>
      </c>
      <c r="AG980">
        <v>98.535017475947868</v>
      </c>
      <c r="AH980">
        <v>99.327112322475898</v>
      </c>
      <c r="AI980">
        <v>99.692570393589946</v>
      </c>
      <c r="AJ980">
        <v>99.859883750244535</v>
      </c>
      <c r="AK980">
        <v>99.936210858205328</v>
      </c>
      <c r="AL980">
        <v>99.970974203909336</v>
      </c>
      <c r="AM980">
        <v>99.986795530419073</v>
      </c>
      <c r="AN980">
        <v>99.99399363082513</v>
      </c>
    </row>
    <row r="981" spans="17:40">
      <c r="Q981">
        <v>0.17945946593323761</v>
      </c>
      <c r="R981">
        <v>5.9234710025345683</v>
      </c>
      <c r="S981">
        <v>39.270428382857176</v>
      </c>
      <c r="T981">
        <v>17.945946593323761</v>
      </c>
      <c r="U981">
        <v>18.193072525673173</v>
      </c>
      <c r="V981">
        <v>18.713520172556297</v>
      </c>
      <c r="W981">
        <v>19.798224572285783</v>
      </c>
      <c r="X981">
        <v>22.010650972998054</v>
      </c>
      <c r="Y981">
        <v>26.330917709869251</v>
      </c>
      <c r="Z981">
        <v>34.092504631798349</v>
      </c>
      <c r="AA981">
        <v>46.153047270913071</v>
      </c>
      <c r="AB981">
        <v>61.233867629058949</v>
      </c>
      <c r="AC981">
        <v>75.701213671748405</v>
      </c>
      <c r="AD981">
        <v>86.450782725519858</v>
      </c>
      <c r="AE981">
        <v>93.017574411357401</v>
      </c>
      <c r="AF981">
        <v>96.560953155989452</v>
      </c>
      <c r="AG981">
        <v>98.345678963212663</v>
      </c>
      <c r="AH981">
        <v>99.213445295968086</v>
      </c>
      <c r="AI981">
        <v>99.628128457559072</v>
      </c>
      <c r="AJ981">
        <v>99.824655019805363</v>
      </c>
      <c r="AK981">
        <v>99.917425994116442</v>
      </c>
      <c r="AL981">
        <v>99.961137225195756</v>
      </c>
      <c r="AM981">
        <v>99.98171470328478</v>
      </c>
      <c r="AN981">
        <v>99.991397737690519</v>
      </c>
    </row>
    <row r="982" spans="17:40">
      <c r="Q982">
        <v>0.14602457215876435</v>
      </c>
      <c r="R982">
        <v>6.1914050142437373</v>
      </c>
      <c r="S982">
        <v>39.581030232068649</v>
      </c>
      <c r="T982">
        <v>14.602457215876436</v>
      </c>
      <c r="U982">
        <v>14.80971321476213</v>
      </c>
      <c r="V982">
        <v>15.259309941680643</v>
      </c>
      <c r="W982">
        <v>16.22583381142972</v>
      </c>
      <c r="X982">
        <v>18.263834182344009</v>
      </c>
      <c r="Y982">
        <v>22.391214072417746</v>
      </c>
      <c r="Z982">
        <v>30.106729670336605</v>
      </c>
      <c r="AA982">
        <v>42.584869067971795</v>
      </c>
      <c r="AB982">
        <v>58.702671793918562</v>
      </c>
      <c r="AC982">
        <v>74.408136619124178</v>
      </c>
      <c r="AD982">
        <v>86.025893697790082</v>
      </c>
      <c r="AE982">
        <v>92.986319195209106</v>
      </c>
      <c r="AF982">
        <v>96.642377135501363</v>
      </c>
      <c r="AG982">
        <v>98.430693317062534</v>
      </c>
      <c r="AH982">
        <v>99.274927772352342</v>
      </c>
      <c r="AI982">
        <v>99.666793848660859</v>
      </c>
      <c r="AJ982">
        <v>99.847256730741066</v>
      </c>
      <c r="AK982">
        <v>99.930061958367375</v>
      </c>
      <c r="AL982">
        <v>99.967993610899427</v>
      </c>
      <c r="AM982">
        <v>99.985356145256716</v>
      </c>
      <c r="AN982">
        <v>99.993300747796027</v>
      </c>
    </row>
    <row r="983" spans="17:40">
      <c r="Q983">
        <v>0.18977178312858589</v>
      </c>
      <c r="R983">
        <v>5.7928311893042421</v>
      </c>
      <c r="S983">
        <v>39.385036456023876</v>
      </c>
      <c r="T983">
        <v>18.977178312858591</v>
      </c>
      <c r="U983">
        <v>19.245504594172544</v>
      </c>
      <c r="V983">
        <v>19.799641064837711</v>
      </c>
      <c r="W983">
        <v>20.931617678020196</v>
      </c>
      <c r="X983">
        <v>23.193366873779858</v>
      </c>
      <c r="Y983">
        <v>27.519006197339579</v>
      </c>
      <c r="Z983">
        <v>35.140023348472774</v>
      </c>
      <c r="AA983">
        <v>46.808531947650124</v>
      </c>
      <c r="AB983">
        <v>61.324817643002561</v>
      </c>
      <c r="AC983">
        <v>75.356309536374027</v>
      </c>
      <c r="AD983">
        <v>85.973441024260339</v>
      </c>
      <c r="AE983">
        <v>92.613119894512892</v>
      </c>
      <c r="AF983">
        <v>96.283515316790869</v>
      </c>
      <c r="AG983">
        <v>98.175206209716649</v>
      </c>
      <c r="AH983">
        <v>99.115013747915413</v>
      </c>
      <c r="AI983">
        <v>99.573399476650479</v>
      </c>
      <c r="AJ983">
        <v>99.79496621561384</v>
      </c>
      <c r="AK983">
        <v>99.901596233011588</v>
      </c>
      <c r="AL983">
        <v>99.952804451341535</v>
      </c>
      <c r="AM983">
        <v>99.977371914872634</v>
      </c>
      <c r="AN983">
        <v>99.989152586500211</v>
      </c>
    </row>
    <row r="984" spans="17:40">
      <c r="Q984">
        <v>0.17129392384464739</v>
      </c>
      <c r="R984">
        <v>6.6301326469840527</v>
      </c>
      <c r="S984">
        <v>38.82263235074781</v>
      </c>
      <c r="T984">
        <v>17.12939238446474</v>
      </c>
      <c r="U984">
        <v>17.276866244204172</v>
      </c>
      <c r="V984">
        <v>17.621195767228663</v>
      </c>
      <c r="W984">
        <v>18.418789406537829</v>
      </c>
      <c r="X984">
        <v>20.232779500148602</v>
      </c>
      <c r="Y984">
        <v>24.191951209474112</v>
      </c>
      <c r="Z984">
        <v>32.106927118676921</v>
      </c>
      <c r="AA984">
        <v>45.477605765225128</v>
      </c>
      <c r="AB984">
        <v>62.72137288303086</v>
      </c>
      <c r="AC984">
        <v>78.610543598697063</v>
      </c>
      <c r="AD984">
        <v>89.311250564870576</v>
      </c>
      <c r="AE984">
        <v>95.085749269690993</v>
      </c>
      <c r="AF984">
        <v>97.834094121270923</v>
      </c>
      <c r="AG984">
        <v>99.063831277382548</v>
      </c>
      <c r="AH984">
        <v>99.598826131706929</v>
      </c>
      <c r="AI984">
        <v>99.828724293510334</v>
      </c>
      <c r="AJ984">
        <v>99.926992650805275</v>
      </c>
      <c r="AK984">
        <v>99.968901331001021</v>
      </c>
      <c r="AL984">
        <v>99.986756858361289</v>
      </c>
      <c r="AM984">
        <v>99.994361201521841</v>
      </c>
      <c r="AN984">
        <v>99.997599181838254</v>
      </c>
    </row>
    <row r="985" spans="17:40">
      <c r="Q985">
        <v>0.1949252323523952</v>
      </c>
      <c r="R985">
        <v>6.476117864207831</v>
      </c>
      <c r="S985">
        <v>39.744226610593365</v>
      </c>
      <c r="T985">
        <v>19.492523235239521</v>
      </c>
      <c r="U985">
        <v>19.648475833919463</v>
      </c>
      <c r="V985">
        <v>19.998489401245685</v>
      </c>
      <c r="W985">
        <v>20.777901943877989</v>
      </c>
      <c r="X985">
        <v>22.483565161522506</v>
      </c>
      <c r="Y985">
        <v>26.078160452227301</v>
      </c>
      <c r="Z985">
        <v>33.086282551789537</v>
      </c>
      <c r="AA985">
        <v>44.887107981156738</v>
      </c>
      <c r="AB985">
        <v>60.586233401237891</v>
      </c>
      <c r="AC985">
        <v>76.016320140173704</v>
      </c>
      <c r="AD985">
        <v>87.271163099627955</v>
      </c>
      <c r="AE985">
        <v>93.820572605879534</v>
      </c>
      <c r="AF985">
        <v>97.141933417045109</v>
      </c>
      <c r="AG985">
        <v>98.709060153753512</v>
      </c>
      <c r="AH985">
        <v>99.423276449628901</v>
      </c>
      <c r="AI985">
        <v>99.743627279007555</v>
      </c>
      <c r="AJ985">
        <v>99.886286592703726</v>
      </c>
      <c r="AK985">
        <v>99.949612499926232</v>
      </c>
      <c r="AL985">
        <v>99.977682590691302</v>
      </c>
      <c r="AM985">
        <v>99.990117189326284</v>
      </c>
      <c r="AN985">
        <v>99.995623974463598</v>
      </c>
    </row>
    <row r="986" spans="17:40">
      <c r="Q986">
        <v>0.16386857217347175</v>
      </c>
      <c r="R986">
        <v>5.9986227964452761</v>
      </c>
      <c r="S986">
        <v>39.218030270361645</v>
      </c>
      <c r="T986">
        <v>16.386857217347174</v>
      </c>
      <c r="U986">
        <v>16.625135148184086</v>
      </c>
      <c r="V986">
        <v>17.132514280457823</v>
      </c>
      <c r="W986">
        <v>18.202010501998185</v>
      </c>
      <c r="X986">
        <v>20.408989883218883</v>
      </c>
      <c r="Y986">
        <v>24.769988428988793</v>
      </c>
      <c r="Z986">
        <v>32.693506579605</v>
      </c>
      <c r="AA986">
        <v>45.113739440429036</v>
      </c>
      <c r="AB986">
        <v>60.696468369067489</v>
      </c>
      <c r="AC986">
        <v>75.587638641840627</v>
      </c>
      <c r="AD986">
        <v>86.542415504691945</v>
      </c>
      <c r="AE986">
        <v>93.148302139738732</v>
      </c>
      <c r="AF986">
        <v>96.665252046860346</v>
      </c>
      <c r="AG986">
        <v>98.414159159365809</v>
      </c>
      <c r="AH986">
        <v>99.254349977753904</v>
      </c>
      <c r="AI986">
        <v>99.651288722847823</v>
      </c>
      <c r="AJ986">
        <v>99.837335151364243</v>
      </c>
      <c r="AK986">
        <v>99.924211151785073</v>
      </c>
      <c r="AL986">
        <v>99.964708013825742</v>
      </c>
      <c r="AM986">
        <v>99.983570108650085</v>
      </c>
      <c r="AN986">
        <v>99.992352120575362</v>
      </c>
    </row>
    <row r="987" spans="17:40">
      <c r="Q987">
        <v>0.20024947903947871</v>
      </c>
      <c r="R987">
        <v>6.4264960588084561</v>
      </c>
      <c r="S987">
        <v>39.234361151209129</v>
      </c>
      <c r="T987">
        <v>20.024947903947872</v>
      </c>
      <c r="U987">
        <v>20.188993043520213</v>
      </c>
      <c r="V987">
        <v>20.558598018283849</v>
      </c>
      <c r="W987">
        <v>21.384381000121667</v>
      </c>
      <c r="X987">
        <v>23.195258744288864</v>
      </c>
      <c r="Y987">
        <v>27.008836884391467</v>
      </c>
      <c r="Z987">
        <v>34.397212779964491</v>
      </c>
      <c r="AA987">
        <v>46.646795162118302</v>
      </c>
      <c r="AB987">
        <v>62.520411462036996</v>
      </c>
      <c r="AC987">
        <v>77.621918510775131</v>
      </c>
      <c r="AD987">
        <v>88.307715534602522</v>
      </c>
      <c r="AE987">
        <v>94.387058587468672</v>
      </c>
      <c r="AF987">
        <v>97.424477519089578</v>
      </c>
      <c r="AG987">
        <v>98.843723917955202</v>
      </c>
      <c r="AH987">
        <v>99.486076191699738</v>
      </c>
      <c r="AI987">
        <v>99.772606872230625</v>
      </c>
      <c r="AJ987">
        <v>99.899588116668809</v>
      </c>
      <c r="AK987">
        <v>99.955699612190799</v>
      </c>
      <c r="AL987">
        <v>99.980462915030287</v>
      </c>
      <c r="AM987">
        <v>99.991385364226133</v>
      </c>
      <c r="AN987">
        <v>99.996201772599875</v>
      </c>
    </row>
    <row r="988" spans="17:40">
      <c r="Q988">
        <v>0.18392009071704846</v>
      </c>
      <c r="R988">
        <v>6.7527360730032786</v>
      </c>
      <c r="S988">
        <v>39.19401372696047</v>
      </c>
      <c r="T988">
        <v>18.392009071704845</v>
      </c>
      <c r="U988">
        <v>18.522178476147911</v>
      </c>
      <c r="V988">
        <v>18.828588016289867</v>
      </c>
      <c r="W988">
        <v>19.544633880476844</v>
      </c>
      <c r="X988">
        <v>21.189923805335397</v>
      </c>
      <c r="Y988">
        <v>24.827957557307784</v>
      </c>
      <c r="Z988">
        <v>32.231442060873142</v>
      </c>
      <c r="AA988">
        <v>45.041178248162829</v>
      </c>
      <c r="AB988">
        <v>62.027628008052773</v>
      </c>
      <c r="AC988">
        <v>78.069108397716391</v>
      </c>
      <c r="AD988">
        <v>89.033287574335858</v>
      </c>
      <c r="AE988">
        <v>94.976675142500653</v>
      </c>
      <c r="AF988">
        <v>97.799266482942997</v>
      </c>
      <c r="AG988">
        <v>99.055389854997529</v>
      </c>
      <c r="AH988">
        <v>99.598173293125996</v>
      </c>
      <c r="AI988">
        <v>99.829724962759641</v>
      </c>
      <c r="AJ988">
        <v>99.927963766624046</v>
      </c>
      <c r="AK988">
        <v>99.969545658558985</v>
      </c>
      <c r="AL988">
        <v>99.98712877893459</v>
      </c>
      <c r="AM988">
        <v>99.994560783973483</v>
      </c>
      <c r="AN988">
        <v>99.997701576504227</v>
      </c>
    </row>
    <row r="989" spans="17:40">
      <c r="Q989">
        <v>0.19498330002837042</v>
      </c>
      <c r="R989">
        <v>6.8823650443527891</v>
      </c>
      <c r="S989">
        <v>40.078082553962659</v>
      </c>
      <c r="T989">
        <v>19.49833000283704</v>
      </c>
      <c r="U989">
        <v>19.610578010086577</v>
      </c>
      <c r="V989">
        <v>19.87423523114677</v>
      </c>
      <c r="W989">
        <v>20.489636287159993</v>
      </c>
      <c r="X989">
        <v>21.90511189307853</v>
      </c>
      <c r="Y989">
        <v>25.053746813649735</v>
      </c>
      <c r="Z989">
        <v>31.565097504431215</v>
      </c>
      <c r="AA989">
        <v>43.208907647633566</v>
      </c>
      <c r="AB989">
        <v>59.479035603260812</v>
      </c>
      <c r="AC989">
        <v>75.824111084045171</v>
      </c>
      <c r="AD989">
        <v>87.614309497723596</v>
      </c>
      <c r="AE989">
        <v>94.241587345777106</v>
      </c>
      <c r="AF989">
        <v>97.455098022530422</v>
      </c>
      <c r="AG989">
        <v>98.901617522028545</v>
      </c>
      <c r="AH989">
        <v>99.530879429739699</v>
      </c>
      <c r="AI989">
        <v>99.800542625555622</v>
      </c>
      <c r="AJ989">
        <v>99.915359885172904</v>
      </c>
      <c r="AK989">
        <v>99.964112314547265</v>
      </c>
      <c r="AL989">
        <v>99.984788810233013</v>
      </c>
      <c r="AM989">
        <v>99.993553608250579</v>
      </c>
      <c r="AN989">
        <v>99.997268237230401</v>
      </c>
    </row>
    <row r="990" spans="17:40">
      <c r="Q990">
        <v>0.17821317509288187</v>
      </c>
      <c r="R990">
        <v>5.9341872889510876</v>
      </c>
      <c r="S990">
        <v>39.53209452739754</v>
      </c>
      <c r="T990">
        <v>17.821317509288185</v>
      </c>
      <c r="U990">
        <v>18.064508154670516</v>
      </c>
      <c r="V990">
        <v>18.574903898707156</v>
      </c>
      <c r="W990">
        <v>19.635283753675573</v>
      </c>
      <c r="X990">
        <v>21.792591763355883</v>
      </c>
      <c r="Y990">
        <v>26.000228080782296</v>
      </c>
      <c r="Z990">
        <v>33.570513754549999</v>
      </c>
      <c r="AA990">
        <v>45.401560962066014</v>
      </c>
      <c r="AB990">
        <v>60.356767785375332</v>
      </c>
      <c r="AC990">
        <v>74.912427862892955</v>
      </c>
      <c r="AD990">
        <v>85.887791329344523</v>
      </c>
      <c r="AE990">
        <v>92.675306450755301</v>
      </c>
      <c r="AF990">
        <v>96.371707923012167</v>
      </c>
      <c r="AG990">
        <v>98.246298484382606</v>
      </c>
      <c r="AH990">
        <v>99.162660257230797</v>
      </c>
      <c r="AI990">
        <v>99.602555300987845</v>
      </c>
      <c r="AJ990">
        <v>99.811885231700785</v>
      </c>
      <c r="AK990">
        <v>99.911082848211308</v>
      </c>
      <c r="AL990">
        <v>99.957997809334273</v>
      </c>
      <c r="AM990">
        <v>99.980165203424207</v>
      </c>
      <c r="AN990">
        <v>99.990634696223665</v>
      </c>
    </row>
    <row r="991" spans="17:40">
      <c r="Q991">
        <v>0.16784179149222767</v>
      </c>
      <c r="R991">
        <v>5.9808409162525935</v>
      </c>
      <c r="S991">
        <v>38.898253759462612</v>
      </c>
      <c r="T991">
        <v>16.784179149222766</v>
      </c>
      <c r="U991">
        <v>17.027383122263355</v>
      </c>
      <c r="V991">
        <v>17.547196151278392</v>
      </c>
      <c r="W991">
        <v>18.646619473968418</v>
      </c>
      <c r="X991">
        <v>20.921175762370389</v>
      </c>
      <c r="Y991">
        <v>25.419232225957327</v>
      </c>
      <c r="Z991">
        <v>33.570123709284324</v>
      </c>
      <c r="AA991">
        <v>46.243355585043943</v>
      </c>
      <c r="AB991">
        <v>61.9160302129904</v>
      </c>
      <c r="AC991">
        <v>76.619955093096053</v>
      </c>
      <c r="AD991">
        <v>87.243901827271117</v>
      </c>
      <c r="AE991">
        <v>93.558197523269016</v>
      </c>
      <c r="AF991">
        <v>96.884685387271261</v>
      </c>
      <c r="AG991">
        <v>98.526288165918686</v>
      </c>
      <c r="AH991">
        <v>99.310283730022405</v>
      </c>
      <c r="AI991">
        <v>99.678838280278981</v>
      </c>
      <c r="AJ991">
        <v>99.850808336136282</v>
      </c>
      <c r="AK991">
        <v>99.930771583574327</v>
      </c>
      <c r="AL991">
        <v>99.967892921627566</v>
      </c>
      <c r="AM991">
        <v>99.985112784120219</v>
      </c>
      <c r="AN991">
        <v>99.993097950152901</v>
      </c>
    </row>
    <row r="992" spans="17:40">
      <c r="Q992">
        <v>0.17193449695978485</v>
      </c>
      <c r="R992">
        <v>6.4270335811105905</v>
      </c>
      <c r="S992">
        <v>39.597386725093223</v>
      </c>
      <c r="T992">
        <v>17.193449695978487</v>
      </c>
      <c r="U992">
        <v>17.360965404440432</v>
      </c>
      <c r="V992">
        <v>17.735639147756963</v>
      </c>
      <c r="W992">
        <v>18.566866558213107</v>
      </c>
      <c r="X992">
        <v>20.378169006643713</v>
      </c>
      <c r="Y992">
        <v>24.175263652081036</v>
      </c>
      <c r="Z992">
        <v>31.526990517702007</v>
      </c>
      <c r="AA992">
        <v>43.795695380632878</v>
      </c>
      <c r="AB992">
        <v>59.951172655951723</v>
      </c>
      <c r="AC992">
        <v>75.685897276037025</v>
      </c>
      <c r="AD992">
        <v>87.098158864705198</v>
      </c>
      <c r="AE992">
        <v>93.727013601364263</v>
      </c>
      <c r="AF992">
        <v>97.091456138110104</v>
      </c>
      <c r="AG992">
        <v>98.682430178965831</v>
      </c>
      <c r="AH992">
        <v>99.409561483204726</v>
      </c>
      <c r="AI992">
        <v>99.736703045943401</v>
      </c>
      <c r="AJ992">
        <v>99.882844647728277</v>
      </c>
      <c r="AK992">
        <v>99.947922208882915</v>
      </c>
      <c r="AL992">
        <v>99.976860526924355</v>
      </c>
      <c r="AM992">
        <v>99.989720544029709</v>
      </c>
      <c r="AN992">
        <v>99.99543385851959</v>
      </c>
    </row>
    <row r="993" spans="17:40">
      <c r="Q993">
        <v>0.15844442016005966</v>
      </c>
      <c r="R993">
        <v>5.7736064866336703</v>
      </c>
      <c r="S993">
        <v>38.989893300436862</v>
      </c>
      <c r="T993">
        <v>15.844442016005967</v>
      </c>
      <c r="U993">
        <v>16.131270391640324</v>
      </c>
      <c r="V993">
        <v>16.726380658658933</v>
      </c>
      <c r="W993">
        <v>17.947172510351216</v>
      </c>
      <c r="X993">
        <v>20.394149361280416</v>
      </c>
      <c r="Y993">
        <v>25.078947392154085</v>
      </c>
      <c r="Z993">
        <v>33.308345445141583</v>
      </c>
      <c r="AA993">
        <v>45.79285359333344</v>
      </c>
      <c r="AB993">
        <v>61.072344537322252</v>
      </c>
      <c r="AC993">
        <v>75.5329115885242</v>
      </c>
      <c r="AD993">
        <v>86.245890441113715</v>
      </c>
      <c r="AE993">
        <v>92.829215661562998</v>
      </c>
      <c r="AF993">
        <v>96.42106178954964</v>
      </c>
      <c r="AG993">
        <v>98.254408025533436</v>
      </c>
      <c r="AH993">
        <v>99.158382071554911</v>
      </c>
      <c r="AI993">
        <v>99.596507946958653</v>
      </c>
      <c r="AJ993">
        <v>99.807082582265124</v>
      </c>
      <c r="AK993">
        <v>99.907882913329445</v>
      </c>
      <c r="AL993">
        <v>99.95604204728123</v>
      </c>
      <c r="AM993">
        <v>99.979029679356927</v>
      </c>
      <c r="AN993">
        <v>99.989997448113726</v>
      </c>
    </row>
    <row r="994" spans="17:40">
      <c r="Q994">
        <v>0.18690664840389695</v>
      </c>
      <c r="R994">
        <v>6.472442867558442</v>
      </c>
      <c r="S994">
        <v>39.981771828287521</v>
      </c>
      <c r="T994">
        <v>18.690664840389694</v>
      </c>
      <c r="U994">
        <v>18.847253647361679</v>
      </c>
      <c r="V994">
        <v>19.196858155097424</v>
      </c>
      <c r="W994">
        <v>19.971404604267093</v>
      </c>
      <c r="X994">
        <v>21.65849974494191</v>
      </c>
      <c r="Y994">
        <v>25.201068164208383</v>
      </c>
      <c r="Z994">
        <v>32.099174539940044</v>
      </c>
      <c r="AA994">
        <v>43.752862552654094</v>
      </c>
      <c r="AB994">
        <v>59.405408295855452</v>
      </c>
      <c r="AC994">
        <v>75.021655570902098</v>
      </c>
      <c r="AD994">
        <v>86.601363068680811</v>
      </c>
      <c r="AE994">
        <v>93.436890730374671</v>
      </c>
      <c r="AF994">
        <v>96.94190905814591</v>
      </c>
      <c r="AG994">
        <v>98.609832757880866</v>
      </c>
      <c r="AH994">
        <v>99.375299326802249</v>
      </c>
      <c r="AI994">
        <v>99.720748146289608</v>
      </c>
      <c r="AJ994">
        <v>99.875464048302874</v>
      </c>
      <c r="AK994">
        <v>99.944520191062878</v>
      </c>
      <c r="AL994">
        <v>99.975295805778217</v>
      </c>
      <c r="AM994">
        <v>99.98900195903073</v>
      </c>
      <c r="AN994">
        <v>99.995104248010747</v>
      </c>
    </row>
    <row r="995" spans="17:40">
      <c r="Q995">
        <v>0.19747197253984264</v>
      </c>
      <c r="R995">
        <v>6.8722800446957208</v>
      </c>
      <c r="S995">
        <v>39.821971533787021</v>
      </c>
      <c r="T995">
        <v>19.747197253984265</v>
      </c>
      <c r="U995">
        <v>19.861067459920744</v>
      </c>
      <c r="V995">
        <v>20.129649839526149</v>
      </c>
      <c r="W995">
        <v>20.759048302897099</v>
      </c>
      <c r="X995">
        <v>22.211814619190445</v>
      </c>
      <c r="Y995">
        <v>25.450958033817706</v>
      </c>
      <c r="Z995">
        <v>32.147132687160664</v>
      </c>
      <c r="AA995">
        <v>44.056221478339339</v>
      </c>
      <c r="AB995">
        <v>60.490586873518858</v>
      </c>
      <c r="AC995">
        <v>76.70730381474084</v>
      </c>
      <c r="AD995">
        <v>88.192820736196765</v>
      </c>
      <c r="AE995">
        <v>94.555437753565968</v>
      </c>
      <c r="AF995">
        <v>97.609013758170164</v>
      </c>
      <c r="AG995">
        <v>98.973469773234484</v>
      </c>
      <c r="AH995">
        <v>99.563635454684913</v>
      </c>
      <c r="AI995">
        <v>99.815297326521915</v>
      </c>
      <c r="AJ995">
        <v>99.921961535047799</v>
      </c>
      <c r="AK995">
        <v>99.96705339870509</v>
      </c>
      <c r="AL995">
        <v>99.986094981945811</v>
      </c>
      <c r="AM995">
        <v>99.99413223138167</v>
      </c>
      <c r="AN995">
        <v>99.997524007724266</v>
      </c>
    </row>
    <row r="996" spans="17:40">
      <c r="Q996">
        <v>0.20546227060602601</v>
      </c>
      <c r="R996">
        <v>6.9882929949201849</v>
      </c>
      <c r="S996">
        <v>39.632165915316946</v>
      </c>
      <c r="T996">
        <v>20.5462270606026</v>
      </c>
      <c r="U996">
        <v>20.649905097879419</v>
      </c>
      <c r="V996">
        <v>20.899161598394542</v>
      </c>
      <c r="W996">
        <v>21.49467470593175</v>
      </c>
      <c r="X996">
        <v>22.896448021270359</v>
      </c>
      <c r="Y996">
        <v>26.083669434288577</v>
      </c>
      <c r="Z996">
        <v>32.792527117727857</v>
      </c>
      <c r="AA996">
        <v>44.874865781054361</v>
      </c>
      <c r="AB996">
        <v>61.562150764224668</v>
      </c>
      <c r="AC996">
        <v>77.794680647131756</v>
      </c>
      <c r="AD996">
        <v>89.00624674991235</v>
      </c>
      <c r="AE996">
        <v>95.04624583886816</v>
      </c>
      <c r="AF996">
        <v>97.870941456347339</v>
      </c>
      <c r="AG996">
        <v>99.10430429901713</v>
      </c>
      <c r="AH996">
        <v>99.626627215229476</v>
      </c>
      <c r="AI996">
        <v>99.844959282050908</v>
      </c>
      <c r="AJ996">
        <v>99.93572398365383</v>
      </c>
      <c r="AK996">
        <v>99.973370593215733</v>
      </c>
      <c r="AL996">
        <v>99.988970558078421</v>
      </c>
      <c r="AM996">
        <v>99.995432320067025</v>
      </c>
      <c r="AN996">
        <v>99.998108453096961</v>
      </c>
    </row>
    <row r="997" spans="17:40">
      <c r="Q997">
        <v>0.17403409788201488</v>
      </c>
      <c r="R997">
        <v>6.5686736299557511</v>
      </c>
      <c r="S997">
        <v>38.858217225577569</v>
      </c>
      <c r="T997">
        <v>17.403409788201486</v>
      </c>
      <c r="U997">
        <v>17.557357836573431</v>
      </c>
      <c r="V997">
        <v>17.913606663238664</v>
      </c>
      <c r="W997">
        <v>18.731308564196684</v>
      </c>
      <c r="X997">
        <v>20.573602396721625</v>
      </c>
      <c r="Y997">
        <v>24.555877359400334</v>
      </c>
      <c r="Z997">
        <v>32.442810370835879</v>
      </c>
      <c r="AA997">
        <v>45.668164664544022</v>
      </c>
      <c r="AB997">
        <v>62.679903268075542</v>
      </c>
      <c r="AC997">
        <v>78.415988274385001</v>
      </c>
      <c r="AD997">
        <v>89.108898707663002</v>
      </c>
      <c r="AE997">
        <v>94.942706517824107</v>
      </c>
      <c r="AF997">
        <v>97.749554867704219</v>
      </c>
      <c r="AG997">
        <v>99.018268641655624</v>
      </c>
      <c r="AH997">
        <v>99.575504200749123</v>
      </c>
      <c r="AI997">
        <v>99.817157687079032</v>
      </c>
      <c r="AJ997">
        <v>99.9213760994827</v>
      </c>
      <c r="AK997">
        <v>99.966215306773805</v>
      </c>
      <c r="AL997">
        <v>99.985487207052287</v>
      </c>
      <c r="AM997">
        <v>99.993766610326759</v>
      </c>
      <c r="AN997">
        <v>99.99732284971796</v>
      </c>
    </row>
    <row r="998" spans="17:40">
      <c r="Q998">
        <v>0.16591898314150344</v>
      </c>
      <c r="R998">
        <v>6.1171022194137468</v>
      </c>
      <c r="S998">
        <v>39.164759204563154</v>
      </c>
      <c r="T998">
        <v>16.591898314150345</v>
      </c>
      <c r="U998">
        <v>16.809463577487552</v>
      </c>
      <c r="V998">
        <v>17.280602145481144</v>
      </c>
      <c r="W998">
        <v>18.29102800621266</v>
      </c>
      <c r="X998">
        <v>20.41375944651093</v>
      </c>
      <c r="Y998">
        <v>24.686049294475758</v>
      </c>
      <c r="Z998">
        <v>32.587765298250247</v>
      </c>
      <c r="AA998">
        <v>45.152723011892121</v>
      </c>
      <c r="AB998">
        <v>61.01796726306096</v>
      </c>
      <c r="AC998">
        <v>76.108297914762218</v>
      </c>
      <c r="AD998">
        <v>87.052446242223198</v>
      </c>
      <c r="AE998">
        <v>93.526930082652228</v>
      </c>
      <c r="AF998">
        <v>96.905630084326205</v>
      </c>
      <c r="AG998">
        <v>98.553845551700974</v>
      </c>
      <c r="AH998">
        <v>99.331430867310743</v>
      </c>
      <c r="AI998">
        <v>99.692480155323807</v>
      </c>
      <c r="AJ998">
        <v>99.858882777346381</v>
      </c>
      <c r="AK998">
        <v>99.935312909458148</v>
      </c>
      <c r="AL998">
        <v>99.970362617641513</v>
      </c>
      <c r="AM998">
        <v>99.986424265461935</v>
      </c>
      <c r="AN998">
        <v>99.993782130614917</v>
      </c>
    </row>
    <row r="999" spans="17:40">
      <c r="Q999">
        <v>0.18966894808851192</v>
      </c>
      <c r="R999">
        <v>5.9442728536543168</v>
      </c>
      <c r="S999">
        <v>39.368889848099563</v>
      </c>
      <c r="T999">
        <v>18.966894808851194</v>
      </c>
      <c r="U999">
        <v>19.206263472238792</v>
      </c>
      <c r="V999">
        <v>19.710843841170931</v>
      </c>
      <c r="W999">
        <v>20.763643646268481</v>
      </c>
      <c r="X999">
        <v>22.914108961892861</v>
      </c>
      <c r="Y999">
        <v>27.122078313329169</v>
      </c>
      <c r="Z999">
        <v>34.70515127097736</v>
      </c>
      <c r="AA999">
        <v>46.539646181794481</v>
      </c>
      <c r="AB999">
        <v>61.417241091959255</v>
      </c>
      <c r="AC999">
        <v>75.76559137151304</v>
      </c>
      <c r="AD999">
        <v>86.470171342638324</v>
      </c>
      <c r="AE999">
        <v>93.024912199529396</v>
      </c>
      <c r="AF999">
        <v>96.56517895947006</v>
      </c>
      <c r="AG999">
        <v>98.348507889871172</v>
      </c>
      <c r="AH999">
        <v>99.215285477961146</v>
      </c>
      <c r="AI999">
        <v>99.629258038980467</v>
      </c>
      <c r="AJ999">
        <v>99.82531539501727</v>
      </c>
      <c r="AK999">
        <v>99.917798237693646</v>
      </c>
      <c r="AL999">
        <v>99.961341463053955</v>
      </c>
      <c r="AM999">
        <v>99.981824502850785</v>
      </c>
      <c r="AN999">
        <v>99.991455844427762</v>
      </c>
    </row>
    <row r="1000" spans="17:40">
      <c r="Q1000">
        <v>0.16086923183560206</v>
      </c>
      <c r="R1000">
        <v>5.9312869133785968</v>
      </c>
      <c r="S1000">
        <v>39.177136587894452</v>
      </c>
      <c r="T1000">
        <v>16.086923183560206</v>
      </c>
      <c r="U1000">
        <v>16.339001609383132</v>
      </c>
      <c r="V1000">
        <v>16.8713675942907</v>
      </c>
      <c r="W1000">
        <v>17.983969077301623</v>
      </c>
      <c r="X1000">
        <v>20.25918846838583</v>
      </c>
      <c r="Y1000">
        <v>24.711705814646457</v>
      </c>
      <c r="Z1000">
        <v>32.720404775931634</v>
      </c>
      <c r="AA1000">
        <v>45.157183155272726</v>
      </c>
      <c r="AB1000">
        <v>60.660048531643326</v>
      </c>
      <c r="AC1000">
        <v>75.452775633211772</v>
      </c>
      <c r="AD1000">
        <v>86.37490889314472</v>
      </c>
      <c r="AE1000">
        <v>93.007562389463928</v>
      </c>
      <c r="AF1000">
        <v>96.568585157555148</v>
      </c>
      <c r="AG1000">
        <v>98.354770002471454</v>
      </c>
      <c r="AH1000">
        <v>99.220160417087072</v>
      </c>
      <c r="AI1000">
        <v>99.632384296677884</v>
      </c>
      <c r="AJ1000">
        <v>99.827158097580821</v>
      </c>
      <c r="AK1000">
        <v>99.918834898610299</v>
      </c>
      <c r="AL1000">
        <v>99.961907612527767</v>
      </c>
      <c r="AM1000">
        <v>99.982127349337944</v>
      </c>
      <c r="AN1000">
        <v>99.991615361968627</v>
      </c>
    </row>
    <row r="1001" spans="17:40">
      <c r="Q1001">
        <v>0.1615689665409131</v>
      </c>
      <c r="R1001">
        <v>5.980213779175668</v>
      </c>
      <c r="S1001">
        <v>39.737426307469256</v>
      </c>
      <c r="T1001">
        <v>16.156896654091309</v>
      </c>
      <c r="U1001">
        <v>16.394712153692701</v>
      </c>
      <c r="V1001">
        <v>16.89496784465884</v>
      </c>
      <c r="W1001">
        <v>17.937039010459152</v>
      </c>
      <c r="X1001">
        <v>20.06421396830368</v>
      </c>
      <c r="Y1001">
        <v>24.232257814313275</v>
      </c>
      <c r="Z1001">
        <v>31.781214241506774</v>
      </c>
      <c r="AA1001">
        <v>43.688020145797644</v>
      </c>
      <c r="AB1001">
        <v>58.908675028823673</v>
      </c>
      <c r="AC1001">
        <v>73.8873937753131</v>
      </c>
      <c r="AD1001">
        <v>85.27705956498437</v>
      </c>
      <c r="AE1001">
        <v>92.354350510052726</v>
      </c>
      <c r="AF1001">
        <v>96.215307654009891</v>
      </c>
      <c r="AG1001">
        <v>98.173144937122984</v>
      </c>
      <c r="AH1001">
        <v>99.129172121162398</v>
      </c>
      <c r="AI1001">
        <v>99.587402883510762</v>
      </c>
      <c r="AJ1001">
        <v>99.805077027964401</v>
      </c>
      <c r="AK1001">
        <v>99.908038932375902</v>
      </c>
      <c r="AL1001">
        <v>99.956642580773263</v>
      </c>
      <c r="AM1001">
        <v>99.979564277624078</v>
      </c>
      <c r="AN1001">
        <v>99.990369387108785</v>
      </c>
    </row>
  </sheetData>
  <pageMargins left="0.75" right="0.75" top="1" bottom="1" header="0.5" footer="0.5"/>
  <pageSetup paperSize="9" orientation="portrait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CJ1001"/>
  <sheetViews>
    <sheetView workbookViewId="0">
      <selection activeCell="AV21" sqref="AV21"/>
    </sheetView>
  </sheetViews>
  <sheetFormatPr defaultRowHeight="13"/>
  <cols>
    <col min="45" max="45" width="9.1796875" style="4" customWidth="1"/>
  </cols>
  <sheetData>
    <row r="1" spans="1:88">
      <c r="A1" s="4" t="s">
        <v>153</v>
      </c>
      <c r="B1" s="4" t="s">
        <v>162</v>
      </c>
      <c r="C1" s="4" t="s">
        <v>163</v>
      </c>
      <c r="D1" s="4" t="s">
        <v>164</v>
      </c>
      <c r="E1" s="4" t="s">
        <v>165</v>
      </c>
      <c r="F1" s="4" t="s">
        <v>166</v>
      </c>
      <c r="G1" s="4" t="s">
        <v>167</v>
      </c>
      <c r="H1" s="4" t="s">
        <v>168</v>
      </c>
      <c r="I1" s="4" t="s">
        <v>169</v>
      </c>
      <c r="J1" s="4" t="s">
        <v>170</v>
      </c>
      <c r="K1" s="4" t="s">
        <v>171</v>
      </c>
      <c r="L1" s="4" t="s">
        <v>172</v>
      </c>
      <c r="M1" s="4" t="s">
        <v>173</v>
      </c>
      <c r="N1" s="4" t="s">
        <v>174</v>
      </c>
      <c r="O1" s="4" t="s">
        <v>175</v>
      </c>
      <c r="P1" s="4" t="s">
        <v>176</v>
      </c>
      <c r="Q1" s="4" t="s">
        <v>177</v>
      </c>
      <c r="R1" s="4" t="s">
        <v>178</v>
      </c>
      <c r="S1" s="4" t="s">
        <v>179</v>
      </c>
      <c r="T1" s="4" t="s">
        <v>180</v>
      </c>
      <c r="U1" s="4" t="s">
        <v>181</v>
      </c>
      <c r="V1" s="4" t="s">
        <v>182</v>
      </c>
      <c r="W1" s="4" t="s">
        <v>183</v>
      </c>
      <c r="X1" s="4" t="s">
        <v>184</v>
      </c>
      <c r="Y1" s="4" t="s">
        <v>185</v>
      </c>
      <c r="Z1" s="4" t="s">
        <v>186</v>
      </c>
      <c r="AA1" s="4" t="s">
        <v>187</v>
      </c>
      <c r="AB1" s="4" t="s">
        <v>188</v>
      </c>
      <c r="AC1" s="4" t="s">
        <v>189</v>
      </c>
      <c r="AD1" s="4" t="s">
        <v>190</v>
      </c>
      <c r="AE1" s="4" t="s">
        <v>191</v>
      </c>
      <c r="AF1" s="4" t="s">
        <v>192</v>
      </c>
      <c r="AG1" s="4" t="s">
        <v>193</v>
      </c>
      <c r="AH1" s="4" t="s">
        <v>194</v>
      </c>
      <c r="AI1" s="4" t="s">
        <v>195</v>
      </c>
      <c r="AJ1" s="4" t="s">
        <v>196</v>
      </c>
      <c r="AK1" s="4" t="s">
        <v>197</v>
      </c>
      <c r="AL1" s="4" t="s">
        <v>198</v>
      </c>
      <c r="AM1" s="4" t="s">
        <v>199</v>
      </c>
      <c r="AN1" s="4" t="s">
        <v>200</v>
      </c>
      <c r="AO1" s="4" t="s">
        <v>201</v>
      </c>
      <c r="AP1" s="4" t="s">
        <v>202</v>
      </c>
      <c r="AQ1" s="4" t="s">
        <v>203</v>
      </c>
      <c r="AT1" s="4" t="s">
        <v>153</v>
      </c>
      <c r="AU1" s="4" t="s">
        <v>162</v>
      </c>
      <c r="AV1" s="4" t="s">
        <v>163</v>
      </c>
      <c r="AW1" s="4" t="s">
        <v>164</v>
      </c>
      <c r="AX1" s="4" t="s">
        <v>165</v>
      </c>
      <c r="AY1" s="4" t="s">
        <v>166</v>
      </c>
      <c r="AZ1" s="4" t="s">
        <v>167</v>
      </c>
      <c r="BA1" s="4" t="s">
        <v>168</v>
      </c>
      <c r="BB1" s="4" t="s">
        <v>169</v>
      </c>
      <c r="BC1" s="4" t="s">
        <v>170</v>
      </c>
      <c r="BD1" s="4" t="s">
        <v>171</v>
      </c>
      <c r="BE1" s="4" t="s">
        <v>172</v>
      </c>
      <c r="BF1" s="4" t="s">
        <v>173</v>
      </c>
      <c r="BG1" s="4" t="s">
        <v>174</v>
      </c>
      <c r="BH1" s="4" t="s">
        <v>175</v>
      </c>
      <c r="BI1" s="4" t="s">
        <v>176</v>
      </c>
      <c r="BJ1" s="4" t="s">
        <v>177</v>
      </c>
      <c r="BK1" s="4" t="s">
        <v>178</v>
      </c>
      <c r="BL1" s="4" t="s">
        <v>179</v>
      </c>
      <c r="BM1" s="4" t="s">
        <v>180</v>
      </c>
      <c r="BN1" s="4" t="s">
        <v>181</v>
      </c>
      <c r="BO1" s="4" t="s">
        <v>182</v>
      </c>
      <c r="BP1" s="4" t="s">
        <v>183</v>
      </c>
      <c r="BQ1" s="4" t="s">
        <v>184</v>
      </c>
      <c r="BR1" s="4" t="s">
        <v>185</v>
      </c>
      <c r="BS1" s="4" t="s">
        <v>186</v>
      </c>
      <c r="BT1" s="4" t="s">
        <v>187</v>
      </c>
      <c r="BU1" s="4" t="s">
        <v>188</v>
      </c>
      <c r="BV1" s="4" t="s">
        <v>189</v>
      </c>
      <c r="BW1" s="4" t="s">
        <v>190</v>
      </c>
      <c r="BX1" s="4" t="s">
        <v>191</v>
      </c>
      <c r="BY1" s="4" t="s">
        <v>192</v>
      </c>
      <c r="BZ1" s="4" t="s">
        <v>193</v>
      </c>
      <c r="CA1" s="4" t="s">
        <v>194</v>
      </c>
      <c r="CB1" s="4" t="s">
        <v>195</v>
      </c>
      <c r="CC1" s="4" t="s">
        <v>196</v>
      </c>
      <c r="CD1" s="4" t="s">
        <v>197</v>
      </c>
      <c r="CE1" s="4" t="s">
        <v>198</v>
      </c>
      <c r="CF1" s="4" t="s">
        <v>199</v>
      </c>
      <c r="CG1" s="4" t="s">
        <v>200</v>
      </c>
      <c r="CH1" s="4" t="s">
        <v>201</v>
      </c>
      <c r="CI1" s="4" t="s">
        <v>202</v>
      </c>
      <c r="CJ1" s="4" t="s">
        <v>203</v>
      </c>
    </row>
    <row r="2" spans="1:88">
      <c r="A2">
        <v>0.88839324574981104</v>
      </c>
      <c r="B2">
        <v>18.453941285387916</v>
      </c>
      <c r="C2">
        <v>22.55121827877608</v>
      </c>
      <c r="D2">
        <v>18.530544109975022</v>
      </c>
      <c r="E2">
        <v>22.627821103363186</v>
      </c>
      <c r="F2">
        <v>18.723595946561801</v>
      </c>
      <c r="G2">
        <v>22.820872939949965</v>
      </c>
      <c r="H2">
        <v>19.207612765521411</v>
      </c>
      <c r="I2">
        <v>23.304889758909574</v>
      </c>
      <c r="J2">
        <v>20.405582890858145</v>
      </c>
      <c r="K2">
        <v>24.502859884246309</v>
      </c>
      <c r="L2">
        <v>23.278336813304179</v>
      </c>
      <c r="M2">
        <v>27.375613806692343</v>
      </c>
      <c r="N2">
        <v>29.674487356827701</v>
      </c>
      <c r="O2">
        <v>33.771764350215868</v>
      </c>
      <c r="P2">
        <v>41.830336688808579</v>
      </c>
      <c r="Q2">
        <v>45.927613682196743</v>
      </c>
      <c r="R2">
        <v>59.252847670008222</v>
      </c>
      <c r="S2">
        <v>63.350124663396386</v>
      </c>
      <c r="T2">
        <v>76.271967012391741</v>
      </c>
      <c r="U2">
        <v>80.369244005779905</v>
      </c>
      <c r="V2">
        <v>87.687029204629255</v>
      </c>
      <c r="W2">
        <v>91.784306198017418</v>
      </c>
      <c r="X2">
        <v>93.548872448305247</v>
      </c>
      <c r="Y2">
        <v>97.64614944169341</v>
      </c>
      <c r="Z2">
        <v>96.150116420446707</v>
      </c>
      <c r="AA2">
        <v>100.24739341383487</v>
      </c>
      <c r="AB2">
        <v>97.229166959978528</v>
      </c>
      <c r="AC2">
        <v>101.32644395336669</v>
      </c>
      <c r="AD2">
        <v>97.664191132081328</v>
      </c>
      <c r="AE2">
        <v>101.76146812546949</v>
      </c>
      <c r="AF2">
        <v>97.837550643195925</v>
      </c>
      <c r="AG2">
        <v>101.93482763658409</v>
      </c>
      <c r="AH2">
        <v>97.906315659620233</v>
      </c>
      <c r="AI2">
        <v>102.0035926530084</v>
      </c>
      <c r="AJ2">
        <v>97.933541874811539</v>
      </c>
      <c r="AK2">
        <v>102.0308188681997</v>
      </c>
      <c r="AL2">
        <v>97.944313717728207</v>
      </c>
      <c r="AM2">
        <v>102.04159071111637</v>
      </c>
      <c r="AN2">
        <v>97.948574283860808</v>
      </c>
      <c r="AO2">
        <v>102.04585127724897</v>
      </c>
      <c r="AP2">
        <v>97.950259264794113</v>
      </c>
      <c r="AQ2">
        <v>102.04753625818228</v>
      </c>
      <c r="AS2" s="4" t="s">
        <v>446</v>
      </c>
      <c r="AT2">
        <f t="shared" ref="AT2:CJ2" si="0">AVERAGE(A:A)</f>
        <v>1.7042372485261432</v>
      </c>
      <c r="AU2">
        <f t="shared" si="0"/>
        <v>13.728505603210715</v>
      </c>
      <c r="AV2">
        <f t="shared" si="0"/>
        <v>21.588461881657913</v>
      </c>
      <c r="AW2">
        <f t="shared" si="0"/>
        <v>13.924452550811342</v>
      </c>
      <c r="AX2">
        <f t="shared" si="0"/>
        <v>21.784408829258545</v>
      </c>
      <c r="AY2">
        <f t="shared" si="0"/>
        <v>14.349995582171767</v>
      </c>
      <c r="AZ2">
        <f t="shared" si="0"/>
        <v>22.209951860618972</v>
      </c>
      <c r="BA2">
        <f t="shared" si="0"/>
        <v>15.268086253843315</v>
      </c>
      <c r="BB2">
        <f t="shared" si="0"/>
        <v>23.128042532290472</v>
      </c>
      <c r="BC2">
        <f t="shared" si="0"/>
        <v>17.215836911229854</v>
      </c>
      <c r="BD2">
        <f t="shared" si="0"/>
        <v>25.075793189677025</v>
      </c>
      <c r="BE2">
        <f t="shared" si="0"/>
        <v>21.195010186613818</v>
      </c>
      <c r="BF2">
        <f t="shared" si="0"/>
        <v>29.054966465061089</v>
      </c>
      <c r="BG2">
        <f t="shared" si="0"/>
        <v>28.714447437610342</v>
      </c>
      <c r="BH2">
        <f t="shared" si="0"/>
        <v>36.57440371605756</v>
      </c>
      <c r="BI2">
        <f t="shared" si="0"/>
        <v>40.999687232022296</v>
      </c>
      <c r="BJ2">
        <f t="shared" si="0"/>
        <v>48.859643510469539</v>
      </c>
      <c r="BK2">
        <f t="shared" si="0"/>
        <v>56.912623646080121</v>
      </c>
      <c r="BL2">
        <f t="shared" si="0"/>
        <v>64.772579924527449</v>
      </c>
      <c r="BM2">
        <f t="shared" si="0"/>
        <v>72.243699293974117</v>
      </c>
      <c r="BN2">
        <f t="shared" si="0"/>
        <v>80.103655572421516</v>
      </c>
      <c r="BO2">
        <f t="shared" si="0"/>
        <v>83.319988603743582</v>
      </c>
      <c r="BP2">
        <f t="shared" si="0"/>
        <v>91.179944882190753</v>
      </c>
      <c r="BQ2">
        <f t="shared" si="0"/>
        <v>89.781539327301147</v>
      </c>
      <c r="BR2">
        <f t="shared" si="0"/>
        <v>97.641495605748275</v>
      </c>
      <c r="BS2">
        <f t="shared" si="0"/>
        <v>93.099199198486204</v>
      </c>
      <c r="BT2">
        <f t="shared" si="0"/>
        <v>100.95915547693359</v>
      </c>
      <c r="BU2">
        <f t="shared" si="0"/>
        <v>94.694360568534549</v>
      </c>
      <c r="BV2">
        <f t="shared" si="0"/>
        <v>102.55431684698164</v>
      </c>
      <c r="BW2">
        <f t="shared" si="0"/>
        <v>95.438186421687675</v>
      </c>
      <c r="BX2">
        <f t="shared" si="0"/>
        <v>103.29814270013485</v>
      </c>
      <c r="BY2">
        <f t="shared" si="0"/>
        <v>95.780533988311745</v>
      </c>
      <c r="BZ2">
        <f t="shared" si="0"/>
        <v>103.64049026675897</v>
      </c>
      <c r="CA2">
        <f t="shared" si="0"/>
        <v>95.937360833212281</v>
      </c>
      <c r="CB2">
        <f t="shared" si="0"/>
        <v>103.79731711165948</v>
      </c>
      <c r="CC2">
        <f t="shared" si="0"/>
        <v>96.009142503060531</v>
      </c>
      <c r="CD2">
        <f t="shared" si="0"/>
        <v>103.86909878150774</v>
      </c>
      <c r="CE2">
        <f t="shared" si="0"/>
        <v>96.042029023516776</v>
      </c>
      <c r="CF2">
        <f t="shared" si="0"/>
        <v>103.90198530196405</v>
      </c>
      <c r="CG2">
        <f t="shared" si="0"/>
        <v>96.057122272786586</v>
      </c>
      <c r="CH2">
        <f t="shared" si="0"/>
        <v>103.91707855123408</v>
      </c>
      <c r="CI2">
        <f t="shared" si="0"/>
        <v>96.06406391664342</v>
      </c>
      <c r="CJ2">
        <f t="shared" si="0"/>
        <v>103.92402019509043</v>
      </c>
    </row>
    <row r="3" spans="1:88">
      <c r="A3">
        <v>1.515004424818996</v>
      </c>
      <c r="B3">
        <v>12.703812038966985</v>
      </c>
      <c r="C3">
        <v>19.691024970165099</v>
      </c>
      <c r="D3">
        <v>12.9950827337204</v>
      </c>
      <c r="E3">
        <v>19.982295664918514</v>
      </c>
      <c r="F3">
        <v>13.59619262837086</v>
      </c>
      <c r="G3">
        <v>20.583405559568973</v>
      </c>
      <c r="H3">
        <v>14.822645175971919</v>
      </c>
      <c r="I3">
        <v>21.809858107170033</v>
      </c>
      <c r="J3">
        <v>17.267689086328829</v>
      </c>
      <c r="K3">
        <v>24.254902017526945</v>
      </c>
      <c r="L3">
        <v>21.924523415846959</v>
      </c>
      <c r="M3">
        <v>28.911736347045075</v>
      </c>
      <c r="N3">
        <v>30.069156082747796</v>
      </c>
      <c r="O3">
        <v>37.056369013945911</v>
      </c>
      <c r="P3">
        <v>42.395388398429304</v>
      </c>
      <c r="Q3">
        <v>49.38260132962742</v>
      </c>
      <c r="R3">
        <v>57.493771427063493</v>
      </c>
      <c r="S3">
        <v>64.480984358261608</v>
      </c>
      <c r="T3">
        <v>71.846668738003075</v>
      </c>
      <c r="U3">
        <v>78.83388166920119</v>
      </c>
      <c r="V3">
        <v>82.554117587416954</v>
      </c>
      <c r="W3">
        <v>89.541330518615069</v>
      </c>
      <c r="X3">
        <v>89.185214097182396</v>
      </c>
      <c r="Y3">
        <v>96.172427028380511</v>
      </c>
      <c r="Z3">
        <v>92.829986418176603</v>
      </c>
      <c r="AA3">
        <v>99.817199349374718</v>
      </c>
      <c r="AB3">
        <v>94.702884595214073</v>
      </c>
      <c r="AC3">
        <v>101.69009752641219</v>
      </c>
      <c r="AD3">
        <v>95.632035639435031</v>
      </c>
      <c r="AE3">
        <v>102.61924857063315</v>
      </c>
      <c r="AF3">
        <v>96.084948913758097</v>
      </c>
      <c r="AG3">
        <v>103.07216184495621</v>
      </c>
      <c r="AH3">
        <v>96.303826453394294</v>
      </c>
      <c r="AI3">
        <v>103.29103938459241</v>
      </c>
      <c r="AJ3">
        <v>96.409161928302851</v>
      </c>
      <c r="AK3">
        <v>103.39637485950097</v>
      </c>
      <c r="AL3">
        <v>96.459753108447245</v>
      </c>
      <c r="AM3">
        <v>103.44696603964536</v>
      </c>
      <c r="AN3">
        <v>96.484027888675129</v>
      </c>
      <c r="AO3">
        <v>103.47124081987324</v>
      </c>
      <c r="AP3">
        <v>96.495670070881573</v>
      </c>
      <c r="AQ3">
        <v>103.48288300207969</v>
      </c>
      <c r="AS3" s="4" t="s">
        <v>4</v>
      </c>
      <c r="AT3">
        <f t="shared" ref="AT3:CJ3" si="1">STDEV(A:A)</f>
        <v>0.42980673979685768</v>
      </c>
      <c r="AU3">
        <f t="shared" si="1"/>
        <v>1.9961799683346939</v>
      </c>
      <c r="AV3">
        <f t="shared" si="1"/>
        <v>1.9242928775414425</v>
      </c>
      <c r="AW3">
        <f t="shared" si="1"/>
        <v>1.9485236299373314</v>
      </c>
      <c r="AX3">
        <f t="shared" si="1"/>
        <v>1.8776414391207426</v>
      </c>
      <c r="AY3">
        <f t="shared" si="1"/>
        <v>1.8624192156816055</v>
      </c>
      <c r="AZ3">
        <f t="shared" si="1"/>
        <v>1.7937710783409513</v>
      </c>
      <c r="BA3">
        <f t="shared" si="1"/>
        <v>1.7202793990231153</v>
      </c>
      <c r="BB3">
        <f t="shared" si="1"/>
        <v>1.6569797113643259</v>
      </c>
      <c r="BC3">
        <f t="shared" si="1"/>
        <v>1.5303746732788674</v>
      </c>
      <c r="BD3">
        <f t="shared" si="1"/>
        <v>1.4808035789509768</v>
      </c>
      <c r="BE3">
        <f t="shared" si="1"/>
        <v>1.4004543948539867</v>
      </c>
      <c r="BF3">
        <f t="shared" si="1"/>
        <v>1.3826564229898906</v>
      </c>
      <c r="BG3">
        <f t="shared" si="1"/>
        <v>1.4850098668333787</v>
      </c>
      <c r="BH3">
        <f t="shared" si="1"/>
        <v>1.5093122777510666</v>
      </c>
      <c r="BI3">
        <f t="shared" si="1"/>
        <v>1.5843793149574423</v>
      </c>
      <c r="BJ3">
        <f t="shared" si="1"/>
        <v>1.6341719177514147</v>
      </c>
      <c r="BK3">
        <f t="shared" si="1"/>
        <v>1.5211213362828766</v>
      </c>
      <c r="BL3">
        <f t="shared" si="1"/>
        <v>1.5674404521251921</v>
      </c>
      <c r="BM3">
        <f t="shared" si="1"/>
        <v>1.5709257674646171</v>
      </c>
      <c r="BN3">
        <f t="shared" si="1"/>
        <v>1.585662602344438</v>
      </c>
      <c r="BO3">
        <f t="shared" si="1"/>
        <v>1.5375808431058404</v>
      </c>
      <c r="BP3">
        <f t="shared" si="1"/>
        <v>1.527518041258521</v>
      </c>
      <c r="BQ3">
        <f t="shared" si="1"/>
        <v>1.3395625067893624</v>
      </c>
      <c r="BR3">
        <f t="shared" si="1"/>
        <v>1.3193556716419321</v>
      </c>
      <c r="BS3">
        <f t="shared" si="1"/>
        <v>1.1546246418526505</v>
      </c>
      <c r="BT3">
        <f t="shared" si="1"/>
        <v>1.1345495385557307</v>
      </c>
      <c r="BU3">
        <f t="shared" si="1"/>
        <v>1.0542278622489378</v>
      </c>
      <c r="BV3">
        <f t="shared" si="1"/>
        <v>1.0393261205149913</v>
      </c>
      <c r="BW3">
        <f t="shared" si="1"/>
        <v>1.0134072240570069</v>
      </c>
      <c r="BX3">
        <f t="shared" si="1"/>
        <v>1.0040204385223097</v>
      </c>
      <c r="BY3">
        <f t="shared" si="1"/>
        <v>0.99897316093507105</v>
      </c>
      <c r="BZ3">
        <f t="shared" si="1"/>
        <v>0.99355601067154475</v>
      </c>
      <c r="CA3">
        <f t="shared" si="1"/>
        <v>0.99405352667290403</v>
      </c>
      <c r="CB3">
        <f t="shared" si="1"/>
        <v>0.99107287289184487</v>
      </c>
      <c r="CC3">
        <f t="shared" si="1"/>
        <v>0.99231822531245684</v>
      </c>
      <c r="CD3">
        <f t="shared" si="1"/>
        <v>0.99072453940811722</v>
      </c>
      <c r="CE3">
        <f t="shared" si="1"/>
        <v>0.99165600394615838</v>
      </c>
      <c r="CF3">
        <f t="shared" si="1"/>
        <v>0.99082000253144886</v>
      </c>
      <c r="CG3">
        <f t="shared" si="1"/>
        <v>0.99137896828758298</v>
      </c>
      <c r="CH3">
        <f t="shared" si="1"/>
        <v>0.99094637370771665</v>
      </c>
      <c r="CI3">
        <f t="shared" si="1"/>
        <v>0.99125375345923339</v>
      </c>
      <c r="CJ3">
        <f t="shared" si="1"/>
        <v>0.99103217762279894</v>
      </c>
    </row>
    <row r="4" spans="1:88">
      <c r="A4">
        <v>1.9567735514022122</v>
      </c>
      <c r="B4">
        <v>12.317373222995592</v>
      </c>
      <c r="C4">
        <v>21.34202901792338</v>
      </c>
      <c r="D4">
        <v>12.684187481432378</v>
      </c>
      <c r="E4">
        <v>21.708843276360167</v>
      </c>
      <c r="F4">
        <v>13.405229106825399</v>
      </c>
      <c r="G4">
        <v>22.429884901753187</v>
      </c>
      <c r="H4">
        <v>14.804579191118343</v>
      </c>
      <c r="I4">
        <v>23.829234986046131</v>
      </c>
      <c r="J4">
        <v>17.454232020963527</v>
      </c>
      <c r="K4">
        <v>26.478887815891316</v>
      </c>
      <c r="L4">
        <v>22.244975098873145</v>
      </c>
      <c r="M4">
        <v>31.269630893800933</v>
      </c>
      <c r="N4">
        <v>30.225243126825863</v>
      </c>
      <c r="O4">
        <v>39.249898921753655</v>
      </c>
      <c r="P4">
        <v>41.862573649724325</v>
      </c>
      <c r="Q4">
        <v>50.887229444652107</v>
      </c>
      <c r="R4">
        <v>55.916583421591611</v>
      </c>
      <c r="S4">
        <v>64.941239216519406</v>
      </c>
      <c r="T4">
        <v>69.488142793985048</v>
      </c>
      <c r="U4">
        <v>78.51279858891283</v>
      </c>
      <c r="V4">
        <v>80.040259930655253</v>
      </c>
      <c r="W4">
        <v>89.064915725583035</v>
      </c>
      <c r="X4">
        <v>86.945462805854248</v>
      </c>
      <c r="Y4">
        <v>95.97011860078203</v>
      </c>
      <c r="Z4">
        <v>90.968782564552598</v>
      </c>
      <c r="AA4">
        <v>99.993438359480379</v>
      </c>
      <c r="AB4">
        <v>93.156057107550694</v>
      </c>
      <c r="AC4">
        <v>102.18071290247848</v>
      </c>
      <c r="AD4">
        <v>94.300531189885561</v>
      </c>
      <c r="AE4">
        <v>103.32518698481334</v>
      </c>
      <c r="AF4">
        <v>94.887392053567012</v>
      </c>
      <c r="AG4">
        <v>103.91204784849479</v>
      </c>
      <c r="AH4">
        <v>95.185204849843004</v>
      </c>
      <c r="AI4">
        <v>104.20986064477079</v>
      </c>
      <c r="AJ4">
        <v>95.335536847517929</v>
      </c>
      <c r="AK4">
        <v>104.36019264244571</v>
      </c>
      <c r="AL4">
        <v>95.411219597466129</v>
      </c>
      <c r="AM4">
        <v>104.43587539239391</v>
      </c>
      <c r="AN4">
        <v>95.449269775604009</v>
      </c>
      <c r="AO4">
        <v>104.47392557053179</v>
      </c>
      <c r="AP4">
        <v>95.468386871901586</v>
      </c>
      <c r="AQ4">
        <v>104.49304266682937</v>
      </c>
      <c r="AU4" s="92"/>
      <c r="AV4" s="92"/>
    </row>
    <row r="5" spans="1:88">
      <c r="A5">
        <v>1.4796024831257868</v>
      </c>
      <c r="B5">
        <v>12.489180369597847</v>
      </c>
      <c r="C5">
        <v>19.313119253053252</v>
      </c>
      <c r="D5">
        <v>12.67445056305008</v>
      </c>
      <c r="E5">
        <v>19.498389446505485</v>
      </c>
      <c r="F5">
        <v>13.091588217493435</v>
      </c>
      <c r="G5">
        <v>19.915527100948839</v>
      </c>
      <c r="H5">
        <v>14.022358676374903</v>
      </c>
      <c r="I5">
        <v>20.846297559830308</v>
      </c>
      <c r="J5">
        <v>16.05812413319131</v>
      </c>
      <c r="K5">
        <v>22.882063016646715</v>
      </c>
      <c r="L5">
        <v>20.322471797755121</v>
      </c>
      <c r="M5">
        <v>27.146410681210526</v>
      </c>
      <c r="N5">
        <v>28.498992413902791</v>
      </c>
      <c r="O5">
        <v>35.322931297358195</v>
      </c>
      <c r="P5">
        <v>41.815708963252845</v>
      </c>
      <c r="Q5">
        <v>48.639647846708243</v>
      </c>
      <c r="R5">
        <v>58.644518896248144</v>
      </c>
      <c r="S5">
        <v>65.468457779703542</v>
      </c>
      <c r="T5">
        <v>74.225802974896538</v>
      </c>
      <c r="U5">
        <v>81.04974185835195</v>
      </c>
      <c r="V5">
        <v>85.008823991927855</v>
      </c>
      <c r="W5">
        <v>91.832762875383267</v>
      </c>
      <c r="X5">
        <v>91.057019638232774</v>
      </c>
      <c r="Y5">
        <v>97.880958521688186</v>
      </c>
      <c r="Z5">
        <v>94.056121001884975</v>
      </c>
      <c r="AA5">
        <v>100.88005988534039</v>
      </c>
      <c r="AB5">
        <v>95.452468380529012</v>
      </c>
      <c r="AC5">
        <v>102.27640726398442</v>
      </c>
      <c r="AD5">
        <v>96.083485517960398</v>
      </c>
      <c r="AE5">
        <v>102.90742440141581</v>
      </c>
      <c r="AF5">
        <v>96.364796479807239</v>
      </c>
      <c r="AG5">
        <v>103.18873536326265</v>
      </c>
      <c r="AH5">
        <v>96.489446117195826</v>
      </c>
      <c r="AI5">
        <v>103.31338500065124</v>
      </c>
      <c r="AJ5">
        <v>96.544529817395343</v>
      </c>
      <c r="AK5">
        <v>103.36846870085076</v>
      </c>
      <c r="AL5">
        <v>96.568842717357128</v>
      </c>
      <c r="AM5">
        <v>103.39278160081254</v>
      </c>
      <c r="AN5">
        <v>96.57956831545178</v>
      </c>
      <c r="AO5">
        <v>103.40350719890719</v>
      </c>
      <c r="AP5">
        <v>96.584298796218505</v>
      </c>
      <c r="AQ5">
        <v>103.40823767967392</v>
      </c>
      <c r="AS5" s="4" t="s">
        <v>135</v>
      </c>
      <c r="AT5" s="4" t="s">
        <v>204</v>
      </c>
      <c r="AU5" s="4" t="s">
        <v>205</v>
      </c>
    </row>
    <row r="6" spans="1:88" ht="12.5">
      <c r="A6">
        <v>1.8041042360025903</v>
      </c>
      <c r="B6">
        <v>10.871191730635203</v>
      </c>
      <c r="C6">
        <v>19.19173538088404</v>
      </c>
      <c r="D6">
        <v>11.155510381143099</v>
      </c>
      <c r="E6">
        <v>19.476054031391939</v>
      </c>
      <c r="F6">
        <v>11.747356208179696</v>
      </c>
      <c r="G6">
        <v>20.067899858428536</v>
      </c>
      <c r="H6">
        <v>12.965587977534881</v>
      </c>
      <c r="I6">
        <v>21.286131627783718</v>
      </c>
      <c r="J6">
        <v>15.416126930645483</v>
      </c>
      <c r="K6">
        <v>23.736670580894319</v>
      </c>
      <c r="L6">
        <v>20.125109571200433</v>
      </c>
      <c r="M6">
        <v>28.44565322144927</v>
      </c>
      <c r="N6">
        <v>28.427225603163699</v>
      </c>
      <c r="O6">
        <v>36.747769253412535</v>
      </c>
      <c r="P6">
        <v>41.06082656697059</v>
      </c>
      <c r="Q6">
        <v>49.381370217219427</v>
      </c>
      <c r="R6">
        <v>56.548523097748394</v>
      </c>
      <c r="S6">
        <v>64.869066747997238</v>
      </c>
      <c r="T6">
        <v>71.200693803129823</v>
      </c>
      <c r="U6">
        <v>79.521237453378674</v>
      </c>
      <c r="V6">
        <v>82.03134020638629</v>
      </c>
      <c r="W6">
        <v>90.351883856635141</v>
      </c>
      <c r="X6">
        <v>88.664902591132147</v>
      </c>
      <c r="Y6">
        <v>96.985446241380998</v>
      </c>
      <c r="Z6">
        <v>92.270936515445484</v>
      </c>
      <c r="AA6">
        <v>100.59148016569434</v>
      </c>
      <c r="AB6">
        <v>94.104877457024102</v>
      </c>
      <c r="AC6">
        <v>102.42542110727295</v>
      </c>
      <c r="AD6">
        <v>95.006009523174541</v>
      </c>
      <c r="AE6">
        <v>103.32655317342339</v>
      </c>
      <c r="AF6">
        <v>95.441300951185156</v>
      </c>
      <c r="AG6">
        <v>103.76184460143401</v>
      </c>
      <c r="AH6">
        <v>95.649834485866563</v>
      </c>
      <c r="AI6">
        <v>103.97037813611541</v>
      </c>
      <c r="AJ6">
        <v>95.749339579515578</v>
      </c>
      <c r="AK6">
        <v>104.06988322976443</v>
      </c>
      <c r="AL6">
        <v>95.796729948954905</v>
      </c>
      <c r="AM6">
        <v>104.11727359920376</v>
      </c>
      <c r="AN6">
        <v>95.819279709959346</v>
      </c>
      <c r="AO6">
        <v>104.1398233602082</v>
      </c>
      <c r="AP6">
        <v>95.830004944024239</v>
      </c>
      <c r="AQ6">
        <v>104.15054859427309</v>
      </c>
      <c r="AS6" s="5">
        <v>0</v>
      </c>
      <c r="AT6" s="3">
        <v>13.728505603210715</v>
      </c>
      <c r="AU6" s="3">
        <v>21.588461881657913</v>
      </c>
    </row>
    <row r="7" spans="1:88" ht="12.5">
      <c r="A7">
        <v>1.2496415865327914</v>
      </c>
      <c r="B7">
        <v>19.536734828454385</v>
      </c>
      <c r="C7">
        <v>25.300092155828551</v>
      </c>
      <c r="D7">
        <v>19.622428057686555</v>
      </c>
      <c r="E7">
        <v>25.385785385060721</v>
      </c>
      <c r="F7">
        <v>19.833285751988768</v>
      </c>
      <c r="G7">
        <v>25.596643079362934</v>
      </c>
      <c r="H7">
        <v>20.349230683597444</v>
      </c>
      <c r="I7">
        <v>26.11258801097161</v>
      </c>
      <c r="J7">
        <v>21.594598162651021</v>
      </c>
      <c r="K7">
        <v>27.357955490025187</v>
      </c>
      <c r="L7">
        <v>24.504231164820233</v>
      </c>
      <c r="M7">
        <v>30.267588492194399</v>
      </c>
      <c r="N7">
        <v>30.813859343234498</v>
      </c>
      <c r="O7">
        <v>36.577216670608664</v>
      </c>
      <c r="P7">
        <v>42.53009371116643</v>
      </c>
      <c r="Q7">
        <v>48.293451038540596</v>
      </c>
      <c r="R7">
        <v>59.116595639183984</v>
      </c>
      <c r="S7">
        <v>64.87995296655815</v>
      </c>
      <c r="T7">
        <v>75.409494331078676</v>
      </c>
      <c r="U7">
        <v>81.172851658452842</v>
      </c>
      <c r="V7">
        <v>86.575003427470591</v>
      </c>
      <c r="W7">
        <v>92.338360754844757</v>
      </c>
      <c r="X7">
        <v>92.474553315158474</v>
      </c>
      <c r="Y7">
        <v>98.23791064253264</v>
      </c>
      <c r="Z7">
        <v>95.168900011995945</v>
      </c>
      <c r="AA7">
        <v>100.93225733937011</v>
      </c>
      <c r="AB7">
        <v>96.317126208351809</v>
      </c>
      <c r="AC7">
        <v>102.08048353572597</v>
      </c>
      <c r="AD7">
        <v>96.79195332515998</v>
      </c>
      <c r="AE7">
        <v>102.55531065253415</v>
      </c>
      <c r="AF7">
        <v>96.985859959392684</v>
      </c>
      <c r="AG7">
        <v>102.74921728676685</v>
      </c>
      <c r="AH7">
        <v>97.064639881700089</v>
      </c>
      <c r="AI7">
        <v>102.82799720907425</v>
      </c>
      <c r="AJ7">
        <v>97.096579469398151</v>
      </c>
      <c r="AK7">
        <v>102.85993679677232</v>
      </c>
      <c r="AL7">
        <v>97.109517681005897</v>
      </c>
      <c r="AM7">
        <v>102.87287500838006</v>
      </c>
      <c r="AN7">
        <v>97.114756938654637</v>
      </c>
      <c r="AO7">
        <v>102.8781142660288</v>
      </c>
      <c r="AP7">
        <v>97.116878251598763</v>
      </c>
      <c r="AQ7">
        <v>102.88023557897293</v>
      </c>
      <c r="AS7" s="5">
        <v>5</v>
      </c>
      <c r="AT7" s="3">
        <v>13.924452550811342</v>
      </c>
      <c r="AU7" s="3">
        <v>21.784408829258545</v>
      </c>
    </row>
    <row r="8" spans="1:88" ht="12.5">
      <c r="A8">
        <v>1.3526491785830257</v>
      </c>
      <c r="B8">
        <v>13.211538460863984</v>
      </c>
      <c r="C8">
        <v>19.449967654296209</v>
      </c>
      <c r="D8">
        <v>13.542471848751198</v>
      </c>
      <c r="E8">
        <v>19.780901042183423</v>
      </c>
      <c r="F8">
        <v>14.213791821839866</v>
      </c>
      <c r="G8">
        <v>20.452221015272091</v>
      </c>
      <c r="H8">
        <v>15.558771387904784</v>
      </c>
      <c r="I8">
        <v>21.797200581337009</v>
      </c>
      <c r="J8">
        <v>18.187489266583864</v>
      </c>
      <c r="K8">
        <v>24.425918460016089</v>
      </c>
      <c r="L8">
        <v>23.085155621830751</v>
      </c>
      <c r="M8">
        <v>29.323584815262976</v>
      </c>
      <c r="N8">
        <v>31.446558253604664</v>
      </c>
      <c r="O8">
        <v>37.684987447036889</v>
      </c>
      <c r="P8">
        <v>43.795860047798307</v>
      </c>
      <c r="Q8">
        <v>50.034289241230532</v>
      </c>
      <c r="R8">
        <v>58.621094830755602</v>
      </c>
      <c r="S8">
        <v>64.859524024187834</v>
      </c>
      <c r="T8">
        <v>72.564121555102901</v>
      </c>
      <c r="U8">
        <v>78.80255074853514</v>
      </c>
      <c r="V8">
        <v>82.971524364882285</v>
      </c>
      <c r="W8">
        <v>89.209953558314524</v>
      </c>
      <c r="X8">
        <v>89.477285769291299</v>
      </c>
      <c r="Y8">
        <v>95.715714962723538</v>
      </c>
      <c r="Z8">
        <v>93.104109680289895</v>
      </c>
      <c r="AA8">
        <v>99.342538873722134</v>
      </c>
      <c r="AB8">
        <v>94.997908928998243</v>
      </c>
      <c r="AC8">
        <v>101.23633812243048</v>
      </c>
      <c r="AD8">
        <v>95.95305385018186</v>
      </c>
      <c r="AE8">
        <v>102.1914830436141</v>
      </c>
      <c r="AF8">
        <v>96.426354979488238</v>
      </c>
      <c r="AG8">
        <v>102.66478417292048</v>
      </c>
      <c r="AH8">
        <v>96.658837148076316</v>
      </c>
      <c r="AI8">
        <v>102.89726634150855</v>
      </c>
      <c r="AJ8">
        <v>96.772537836135299</v>
      </c>
      <c r="AK8">
        <v>103.01096702956754</v>
      </c>
      <c r="AL8">
        <v>96.828028091007141</v>
      </c>
      <c r="AM8">
        <v>103.06645728443938</v>
      </c>
      <c r="AN8">
        <v>96.855081450077549</v>
      </c>
      <c r="AO8">
        <v>103.09351064350979</v>
      </c>
      <c r="AP8">
        <v>96.868264219032312</v>
      </c>
      <c r="AQ8">
        <v>103.10669341246455</v>
      </c>
      <c r="AS8" s="5">
        <v>10</v>
      </c>
      <c r="AT8" s="3">
        <v>14.349995582171767</v>
      </c>
      <c r="AU8" s="3">
        <v>22.209951860618972</v>
      </c>
    </row>
    <row r="9" spans="1:88" ht="12.5">
      <c r="A9">
        <v>1.9061710762421473</v>
      </c>
      <c r="B9">
        <v>15.575770085465683</v>
      </c>
      <c r="C9">
        <v>24.367046846644918</v>
      </c>
      <c r="D9">
        <v>15.694041225837546</v>
      </c>
      <c r="E9">
        <v>24.485317987016785</v>
      </c>
      <c r="F9">
        <v>15.968364714256476</v>
      </c>
      <c r="G9">
        <v>24.759641475435714</v>
      </c>
      <c r="H9">
        <v>16.600526529968022</v>
      </c>
      <c r="I9">
        <v>25.391803291147255</v>
      </c>
      <c r="J9">
        <v>18.035767171646064</v>
      </c>
      <c r="K9">
        <v>26.827043932825298</v>
      </c>
      <c r="L9">
        <v>21.186932403571873</v>
      </c>
      <c r="M9">
        <v>29.978209164751107</v>
      </c>
      <c r="N9">
        <v>27.624008365202648</v>
      </c>
      <c r="O9">
        <v>36.415285126381882</v>
      </c>
      <c r="P9">
        <v>39.030449107903898</v>
      </c>
      <c r="Q9">
        <v>47.821725869083131</v>
      </c>
      <c r="R9">
        <v>54.935859299275734</v>
      </c>
      <c r="S9">
        <v>63.727136060454967</v>
      </c>
      <c r="T9">
        <v>71.03589130886489</v>
      </c>
      <c r="U9">
        <v>79.827168070044124</v>
      </c>
      <c r="V9">
        <v>82.826647945248538</v>
      </c>
      <c r="W9">
        <v>91.617924706427772</v>
      </c>
      <c r="X9">
        <v>89.573219155137679</v>
      </c>
      <c r="Y9">
        <v>98.364495916316912</v>
      </c>
      <c r="Z9">
        <v>92.900654289588743</v>
      </c>
      <c r="AA9">
        <v>101.69193105076798</v>
      </c>
      <c r="AB9">
        <v>94.421620658919693</v>
      </c>
      <c r="AC9">
        <v>103.21289742009893</v>
      </c>
      <c r="AD9">
        <v>95.092625709863285</v>
      </c>
      <c r="AE9">
        <v>103.88390247104252</v>
      </c>
      <c r="AF9">
        <v>95.384011799340925</v>
      </c>
      <c r="AG9">
        <v>104.17528856052016</v>
      </c>
      <c r="AH9">
        <v>95.509677906852971</v>
      </c>
      <c r="AI9">
        <v>104.3009546680322</v>
      </c>
      <c r="AJ9">
        <v>95.563712750086253</v>
      </c>
      <c r="AK9">
        <v>104.35498951126549</v>
      </c>
      <c r="AL9">
        <v>95.586917287655353</v>
      </c>
      <c r="AM9">
        <v>104.37819404883459</v>
      </c>
      <c r="AN9">
        <v>95.596876678610684</v>
      </c>
      <c r="AO9">
        <v>104.38815343978992</v>
      </c>
      <c r="AP9">
        <v>95.601150240329943</v>
      </c>
      <c r="AQ9">
        <v>104.39242700150918</v>
      </c>
      <c r="AS9" s="5">
        <v>15</v>
      </c>
      <c r="AT9" s="3">
        <v>15.268086253843315</v>
      </c>
      <c r="AU9" s="3">
        <v>23.128042532290472</v>
      </c>
    </row>
    <row r="10" spans="1:88" ht="12.5">
      <c r="A10">
        <v>1.4897345577241048</v>
      </c>
      <c r="B10">
        <v>9.9561551147044831</v>
      </c>
      <c r="C10">
        <v>16.82682320996512</v>
      </c>
      <c r="D10">
        <v>10.309813227816454</v>
      </c>
      <c r="E10">
        <v>17.180481323077089</v>
      </c>
      <c r="F10">
        <v>11.034201306852863</v>
      </c>
      <c r="G10">
        <v>17.904869402113498</v>
      </c>
      <c r="H10">
        <v>12.498522309357478</v>
      </c>
      <c r="I10">
        <v>19.369190404618113</v>
      </c>
      <c r="J10">
        <v>15.381292118583128</v>
      </c>
      <c r="K10">
        <v>22.251960213843763</v>
      </c>
      <c r="L10">
        <v>20.771972579000451</v>
      </c>
      <c r="M10">
        <v>27.642640674261084</v>
      </c>
      <c r="N10">
        <v>29.946739002223939</v>
      </c>
      <c r="O10">
        <v>36.817407097484576</v>
      </c>
      <c r="P10">
        <v>43.315911794930372</v>
      </c>
      <c r="Q10">
        <v>50.186579890191013</v>
      </c>
      <c r="R10">
        <v>58.965910383062607</v>
      </c>
      <c r="S10">
        <v>65.836578478323247</v>
      </c>
      <c r="T10">
        <v>73.205339474260754</v>
      </c>
      <c r="U10">
        <v>80.076007569521394</v>
      </c>
      <c r="V10">
        <v>83.481877510233716</v>
      </c>
      <c r="W10">
        <v>90.352545605494356</v>
      </c>
      <c r="X10">
        <v>89.723849868755735</v>
      </c>
      <c r="Y10">
        <v>96.594517964016376</v>
      </c>
      <c r="Z10">
        <v>93.126336466989258</v>
      </c>
      <c r="AA10">
        <v>99.997004562249899</v>
      </c>
      <c r="AB10">
        <v>94.872250587472465</v>
      </c>
      <c r="AC10">
        <v>101.74291868273311</v>
      </c>
      <c r="AD10">
        <v>95.740376322926167</v>
      </c>
      <c r="AE10">
        <v>102.61104441818681</v>
      </c>
      <c r="AF10">
        <v>96.165282548736442</v>
      </c>
      <c r="AG10">
        <v>103.03595064399708</v>
      </c>
      <c r="AH10">
        <v>96.371648316995817</v>
      </c>
      <c r="AI10">
        <v>103.24231641225646</v>
      </c>
      <c r="AJ10">
        <v>96.471497435602984</v>
      </c>
      <c r="AK10">
        <v>103.34216553086362</v>
      </c>
      <c r="AL10">
        <v>96.519720800241657</v>
      </c>
      <c r="AM10">
        <v>103.3903888955023</v>
      </c>
      <c r="AN10">
        <v>96.542990322389286</v>
      </c>
      <c r="AO10">
        <v>103.41365841764993</v>
      </c>
      <c r="AP10">
        <v>96.554213928442309</v>
      </c>
      <c r="AQ10">
        <v>103.42488202370295</v>
      </c>
      <c r="AS10" s="5">
        <v>20</v>
      </c>
      <c r="AT10" s="3">
        <v>17.215836911229854</v>
      </c>
      <c r="AU10" s="3">
        <v>25.075793189677025</v>
      </c>
    </row>
    <row r="11" spans="1:88" ht="12.5">
      <c r="A11">
        <v>1.3678351949132312</v>
      </c>
      <c r="B11">
        <v>15.23779574856362</v>
      </c>
      <c r="C11">
        <v>21.546262974847451</v>
      </c>
      <c r="D11">
        <v>15.374577341645768</v>
      </c>
      <c r="E11">
        <v>21.683044567929599</v>
      </c>
      <c r="F11">
        <v>15.689796830738061</v>
      </c>
      <c r="G11">
        <v>21.998264057021892</v>
      </c>
      <c r="H11">
        <v>16.410987977413409</v>
      </c>
      <c r="I11">
        <v>22.71945520369724</v>
      </c>
      <c r="J11">
        <v>18.03398810495359</v>
      </c>
      <c r="K11">
        <v>24.342455331237421</v>
      </c>
      <c r="L11">
        <v>21.554585040441086</v>
      </c>
      <c r="M11">
        <v>27.863052266724917</v>
      </c>
      <c r="N11">
        <v>28.617544947253641</v>
      </c>
      <c r="O11">
        <v>34.926012173537472</v>
      </c>
      <c r="P11">
        <v>40.801109188348626</v>
      </c>
      <c r="Q11">
        <v>47.10957641463245</v>
      </c>
      <c r="R11">
        <v>57.205079895948458</v>
      </c>
      <c r="S11">
        <v>63.513547122232282</v>
      </c>
      <c r="T11">
        <v>73.226009279784932</v>
      </c>
      <c r="U11">
        <v>79.534476506068756</v>
      </c>
      <c r="V11">
        <v>84.649121311291978</v>
      </c>
      <c r="W11">
        <v>90.957588537575802</v>
      </c>
      <c r="X11">
        <v>91.094650914427433</v>
      </c>
      <c r="Y11">
        <v>97.403118140711257</v>
      </c>
      <c r="Z11">
        <v>94.260601004338284</v>
      </c>
      <c r="AA11">
        <v>100.56906823062211</v>
      </c>
      <c r="AB11">
        <v>95.709780855879472</v>
      </c>
      <c r="AC11">
        <v>102.0182480821633</v>
      </c>
      <c r="AD11">
        <v>96.351659144511444</v>
      </c>
      <c r="AE11">
        <v>102.66012637079527</v>
      </c>
      <c r="AF11">
        <v>96.63181298861339</v>
      </c>
      <c r="AG11">
        <v>102.94028021489721</v>
      </c>
      <c r="AH11">
        <v>96.753303254095897</v>
      </c>
      <c r="AI11">
        <v>103.06177048037972</v>
      </c>
      <c r="AJ11">
        <v>96.805840869431179</v>
      </c>
      <c r="AK11">
        <v>103.114308095715</v>
      </c>
      <c r="AL11">
        <v>96.828532878821164</v>
      </c>
      <c r="AM11">
        <v>103.13700010510499</v>
      </c>
      <c r="AN11">
        <v>96.838328865035919</v>
      </c>
      <c r="AO11">
        <v>103.14679609131974</v>
      </c>
      <c r="AP11">
        <v>96.842556769836392</v>
      </c>
      <c r="AQ11">
        <v>103.15102399612022</v>
      </c>
      <c r="AS11" s="5">
        <v>25</v>
      </c>
      <c r="AT11" s="3">
        <v>21.195010186613818</v>
      </c>
      <c r="AU11" s="3">
        <v>29.054966465061089</v>
      </c>
    </row>
    <row r="12" spans="1:88" ht="12.5">
      <c r="A12">
        <v>1.9223299440589943</v>
      </c>
      <c r="B12">
        <v>13.879995355373097</v>
      </c>
      <c r="C12">
        <v>22.745796948502502</v>
      </c>
      <c r="D12">
        <v>14.106138869461496</v>
      </c>
      <c r="E12">
        <v>22.971940462590901</v>
      </c>
      <c r="F12">
        <v>14.594790399557453</v>
      </c>
      <c r="G12">
        <v>23.460591992686858</v>
      </c>
      <c r="H12">
        <v>15.63993467536114</v>
      </c>
      <c r="I12">
        <v>24.505736268490544</v>
      </c>
      <c r="J12">
        <v>17.827270203800655</v>
      </c>
      <c r="K12">
        <v>26.693071796930059</v>
      </c>
      <c r="L12">
        <v>22.203819661905516</v>
      </c>
      <c r="M12">
        <v>31.069621255034921</v>
      </c>
      <c r="N12">
        <v>30.222946672406088</v>
      </c>
      <c r="O12">
        <v>39.088748265535493</v>
      </c>
      <c r="P12">
        <v>42.796837969865358</v>
      </c>
      <c r="Q12">
        <v>51.662639562994762</v>
      </c>
      <c r="R12">
        <v>58.390920323143135</v>
      </c>
      <c r="S12">
        <v>67.256721916272539</v>
      </c>
      <c r="T12">
        <v>72.956234424959732</v>
      </c>
      <c r="U12">
        <v>81.822036018089122</v>
      </c>
      <c r="V12">
        <v>83.371758742375903</v>
      </c>
      <c r="W12">
        <v>92.237560335505293</v>
      </c>
      <c r="X12">
        <v>89.482037708892165</v>
      </c>
      <c r="Y12">
        <v>98.347839302021555</v>
      </c>
      <c r="Z12">
        <v>92.658637705036369</v>
      </c>
      <c r="AA12">
        <v>101.52443929816576</v>
      </c>
      <c r="AB12">
        <v>94.20671266814675</v>
      </c>
      <c r="AC12">
        <v>103.07251426127614</v>
      </c>
      <c r="AD12">
        <v>94.937370668026318</v>
      </c>
      <c r="AE12">
        <v>103.80317226115571</v>
      </c>
      <c r="AF12">
        <v>95.277009102598171</v>
      </c>
      <c r="AG12">
        <v>104.14281069572756</v>
      </c>
      <c r="AH12">
        <v>95.433767196829578</v>
      </c>
      <c r="AI12">
        <v>104.29956878995897</v>
      </c>
      <c r="AJ12">
        <v>95.505880340420845</v>
      </c>
      <c r="AK12">
        <v>104.37168193355024</v>
      </c>
      <c r="AL12">
        <v>95.539004209451491</v>
      </c>
      <c r="AM12">
        <v>104.40480580258088</v>
      </c>
      <c r="AN12">
        <v>95.554208473638042</v>
      </c>
      <c r="AO12">
        <v>104.42001006676743</v>
      </c>
      <c r="AP12">
        <v>95.561185188570633</v>
      </c>
      <c r="AQ12">
        <v>104.42698678170002</v>
      </c>
      <c r="AS12" s="5">
        <v>30</v>
      </c>
      <c r="AT12" s="3">
        <v>28.714447437610342</v>
      </c>
      <c r="AU12" s="3">
        <v>36.57440371605756</v>
      </c>
    </row>
    <row r="13" spans="1:88" ht="12.5">
      <c r="A13">
        <v>1.664278613398495</v>
      </c>
      <c r="B13">
        <v>13.2472364065716</v>
      </c>
      <c r="C13">
        <v>20.922903129488105</v>
      </c>
      <c r="D13">
        <v>13.510116490060541</v>
      </c>
      <c r="E13">
        <v>21.185783212977046</v>
      </c>
      <c r="F13">
        <v>14.059882246054963</v>
      </c>
      <c r="G13">
        <v>21.735548968971468</v>
      </c>
      <c r="H13">
        <v>15.19729523702666</v>
      </c>
      <c r="I13">
        <v>22.872961959943165</v>
      </c>
      <c r="J13">
        <v>17.498908611551318</v>
      </c>
      <c r="K13">
        <v>25.174575334467821</v>
      </c>
      <c r="L13">
        <v>21.954274131206429</v>
      </c>
      <c r="M13">
        <v>29.629940854122932</v>
      </c>
      <c r="N13">
        <v>29.882715396497289</v>
      </c>
      <c r="O13">
        <v>37.558382119413793</v>
      </c>
      <c r="P13">
        <v>42.085183243927752</v>
      </c>
      <c r="Q13">
        <v>49.760849966844255</v>
      </c>
      <c r="R13">
        <v>57.225250871953641</v>
      </c>
      <c r="S13">
        <v>64.900917594870151</v>
      </c>
      <c r="T13">
        <v>71.693650386631106</v>
      </c>
      <c r="U13">
        <v>79.369317109547609</v>
      </c>
      <c r="V13">
        <v>82.452742933960067</v>
      </c>
      <c r="W13">
        <v>90.12840965687657</v>
      </c>
      <c r="X13">
        <v>89.053972124578877</v>
      </c>
      <c r="Y13">
        <v>96.72963884749538</v>
      </c>
      <c r="Z13">
        <v>92.637951592441667</v>
      </c>
      <c r="AA13">
        <v>100.31361831535817</v>
      </c>
      <c r="AB13">
        <v>94.45543194657192</v>
      </c>
      <c r="AC13">
        <v>102.13109866948842</v>
      </c>
      <c r="AD13">
        <v>95.345231712559013</v>
      </c>
      <c r="AE13">
        <v>103.02089843547552</v>
      </c>
      <c r="AF13">
        <v>95.773352267177884</v>
      </c>
      <c r="AG13">
        <v>103.44901899009439</v>
      </c>
      <c r="AH13">
        <v>95.977616090027368</v>
      </c>
      <c r="AI13">
        <v>103.65328281294387</v>
      </c>
      <c r="AJ13">
        <v>96.07468324147338</v>
      </c>
      <c r="AK13">
        <v>103.75034996438988</v>
      </c>
      <c r="AL13">
        <v>96.120721959641514</v>
      </c>
      <c r="AM13">
        <v>103.79638868255802</v>
      </c>
      <c r="AN13">
        <v>96.142538222048032</v>
      </c>
      <c r="AO13">
        <v>103.81820494496453</v>
      </c>
      <c r="AP13">
        <v>96.152871802244007</v>
      </c>
      <c r="AQ13">
        <v>103.82853852516051</v>
      </c>
      <c r="AS13" s="5">
        <v>35</v>
      </c>
      <c r="AT13" s="3">
        <v>40.999687232022296</v>
      </c>
      <c r="AU13" s="3">
        <v>48.859643510469539</v>
      </c>
    </row>
    <row r="14" spans="1:88" ht="12.5">
      <c r="A14">
        <v>1.6345944818319382</v>
      </c>
      <c r="B14">
        <v>12.145092241280619</v>
      </c>
      <c r="C14">
        <v>19.683855504025377</v>
      </c>
      <c r="D14">
        <v>12.378585250635936</v>
      </c>
      <c r="E14">
        <v>19.917348513380695</v>
      </c>
      <c r="F14">
        <v>12.877014691306577</v>
      </c>
      <c r="G14">
        <v>20.415777954051336</v>
      </c>
      <c r="H14">
        <v>13.930473020731771</v>
      </c>
      <c r="I14">
        <v>21.46923628347653</v>
      </c>
      <c r="J14">
        <v>16.110985618219267</v>
      </c>
      <c r="K14">
        <v>23.649748880964026</v>
      </c>
      <c r="L14">
        <v>20.435392208337884</v>
      </c>
      <c r="M14">
        <v>27.974155471082643</v>
      </c>
      <c r="N14">
        <v>28.327678284778319</v>
      </c>
      <c r="O14">
        <v>35.866441547523074</v>
      </c>
      <c r="P14">
        <v>40.764640370590406</v>
      </c>
      <c r="Q14">
        <v>48.303403633335158</v>
      </c>
      <c r="R14">
        <v>56.453353402676804</v>
      </c>
      <c r="S14">
        <v>63.992116665421555</v>
      </c>
      <c r="T14">
        <v>71.510396166642224</v>
      </c>
      <c r="U14">
        <v>79.049159429386989</v>
      </c>
      <c r="V14">
        <v>82.61170088326287</v>
      </c>
      <c r="W14">
        <v>90.150464146007636</v>
      </c>
      <c r="X14">
        <v>89.307089819582359</v>
      </c>
      <c r="Y14">
        <v>96.845853082327125</v>
      </c>
      <c r="Z14">
        <v>92.867508004896294</v>
      </c>
      <c r="AA14">
        <v>100.40627126764106</v>
      </c>
      <c r="AB14">
        <v>94.634752387270055</v>
      </c>
      <c r="AC14">
        <v>102.17351565001482</v>
      </c>
      <c r="AD14">
        <v>95.481938030839245</v>
      </c>
      <c r="AE14">
        <v>103.02070129358401</v>
      </c>
      <c r="AF14">
        <v>95.881284364616718</v>
      </c>
      <c r="AG14">
        <v>103.42004762736148</v>
      </c>
      <c r="AH14">
        <v>96.068033793838509</v>
      </c>
      <c r="AI14">
        <v>103.60679705658328</v>
      </c>
      <c r="AJ14">
        <v>96.155039289637088</v>
      </c>
      <c r="AK14">
        <v>103.69380255238185</v>
      </c>
      <c r="AL14">
        <v>96.19550410579761</v>
      </c>
      <c r="AM14">
        <v>103.73426736854238</v>
      </c>
      <c r="AN14">
        <v>96.214308374543222</v>
      </c>
      <c r="AO14">
        <v>103.75307163728799</v>
      </c>
      <c r="AP14">
        <v>96.223043551579849</v>
      </c>
      <c r="AQ14">
        <v>103.76180681432461</v>
      </c>
      <c r="AS14" s="5">
        <v>40</v>
      </c>
      <c r="AT14" s="3">
        <v>56.912623646080121</v>
      </c>
      <c r="AU14" s="3">
        <v>64.772579924527449</v>
      </c>
    </row>
    <row r="15" spans="1:88" ht="12.5">
      <c r="A15">
        <v>2.3994437872977419</v>
      </c>
      <c r="B15">
        <v>13.165075521902999</v>
      </c>
      <c r="C15">
        <v>24.231330104157962</v>
      </c>
      <c r="D15">
        <v>13.4343953341332</v>
      </c>
      <c r="E15">
        <v>24.500649916388163</v>
      </c>
      <c r="F15">
        <v>13.997634157976222</v>
      </c>
      <c r="G15">
        <v>25.063888740231185</v>
      </c>
      <c r="H15">
        <v>15.162365787847556</v>
      </c>
      <c r="I15">
        <v>26.228620370102519</v>
      </c>
      <c r="J15">
        <v>17.515816444728529</v>
      </c>
      <c r="K15">
        <v>28.582071026983492</v>
      </c>
      <c r="L15">
        <v>22.056316107351993</v>
      </c>
      <c r="M15">
        <v>33.122570689606952</v>
      </c>
      <c r="N15">
        <v>30.083403158579568</v>
      </c>
      <c r="O15">
        <v>41.149657740834527</v>
      </c>
      <c r="P15">
        <v>42.302169542290351</v>
      </c>
      <c r="Q15">
        <v>53.368424124545307</v>
      </c>
      <c r="R15">
        <v>57.233043298739851</v>
      </c>
      <c r="S15">
        <v>68.299297880994814</v>
      </c>
      <c r="T15">
        <v>71.265157461464923</v>
      </c>
      <c r="U15">
        <v>82.331412043719894</v>
      </c>
      <c r="V15">
        <v>81.550523035298895</v>
      </c>
      <c r="W15">
        <v>92.616777617553865</v>
      </c>
      <c r="X15">
        <v>87.797568758628955</v>
      </c>
      <c r="Y15">
        <v>98.863823340883926</v>
      </c>
      <c r="Z15">
        <v>91.168420381907424</v>
      </c>
      <c r="AA15">
        <v>102.23467496416239</v>
      </c>
      <c r="AB15">
        <v>92.871843050767481</v>
      </c>
      <c r="AC15">
        <v>103.93809763302245</v>
      </c>
      <c r="AD15">
        <v>93.704140745183523</v>
      </c>
      <c r="AE15">
        <v>104.77039532743849</v>
      </c>
      <c r="AF15">
        <v>94.104110214693677</v>
      </c>
      <c r="AG15">
        <v>105.17036479694865</v>
      </c>
      <c r="AH15">
        <v>94.2947862529346</v>
      </c>
      <c r="AI15">
        <v>105.36104083518957</v>
      </c>
      <c r="AJ15">
        <v>94.385339379644762</v>
      </c>
      <c r="AK15">
        <v>105.45159396189973</v>
      </c>
      <c r="AL15">
        <v>94.428265409222831</v>
      </c>
      <c r="AM15">
        <v>105.4945199914778</v>
      </c>
      <c r="AN15">
        <v>94.448596622145544</v>
      </c>
      <c r="AO15">
        <v>105.51485120440051</v>
      </c>
      <c r="AP15">
        <v>94.458222234000672</v>
      </c>
      <c r="AQ15">
        <v>105.52447681625564</v>
      </c>
      <c r="AS15" s="5">
        <v>45</v>
      </c>
      <c r="AT15" s="3">
        <v>72.243699293974117</v>
      </c>
      <c r="AU15" s="3">
        <v>80.103655572421516</v>
      </c>
    </row>
    <row r="16" spans="1:88" ht="12.5">
      <c r="A16">
        <v>1.3078170473825577</v>
      </c>
      <c r="B16">
        <v>12.787237977997858</v>
      </c>
      <c r="C16">
        <v>18.818901011724307</v>
      </c>
      <c r="D16">
        <v>13.024777273038215</v>
      </c>
      <c r="E16">
        <v>19.056440306764667</v>
      </c>
      <c r="F16">
        <v>13.529211062925615</v>
      </c>
      <c r="G16">
        <v>19.560874096652068</v>
      </c>
      <c r="H16">
        <v>14.589795545921909</v>
      </c>
      <c r="I16">
        <v>20.621458579648362</v>
      </c>
      <c r="J16">
        <v>16.773716517837446</v>
      </c>
      <c r="K16">
        <v>22.805379551563899</v>
      </c>
      <c r="L16">
        <v>21.083897616244467</v>
      </c>
      <c r="M16">
        <v>27.11556064997092</v>
      </c>
      <c r="N16">
        <v>28.919932406178056</v>
      </c>
      <c r="O16">
        <v>34.951595439904509</v>
      </c>
      <c r="P16">
        <v>41.248185019316935</v>
      </c>
      <c r="Q16">
        <v>47.279848053043381</v>
      </c>
      <c r="R16">
        <v>56.830206017426278</v>
      </c>
      <c r="S16">
        <v>62.861869051152723</v>
      </c>
      <c r="T16">
        <v>71.871686426684775</v>
      </c>
      <c r="U16">
        <v>77.903349460411235</v>
      </c>
      <c r="V16">
        <v>83.052567489548608</v>
      </c>
      <c r="W16">
        <v>89.084230523275068</v>
      </c>
      <c r="X16">
        <v>89.853988889328591</v>
      </c>
      <c r="Y16">
        <v>95.88565192305505</v>
      </c>
      <c r="Z16">
        <v>93.499149342832339</v>
      </c>
      <c r="AA16">
        <v>99.530812376558799</v>
      </c>
      <c r="AB16">
        <v>95.320904866405883</v>
      </c>
      <c r="AC16">
        <v>101.35256790013234</v>
      </c>
      <c r="AD16">
        <v>96.199590828947237</v>
      </c>
      <c r="AE16">
        <v>102.2312538626737</v>
      </c>
      <c r="AF16">
        <v>96.616140262882467</v>
      </c>
      <c r="AG16">
        <v>102.64780329660893</v>
      </c>
      <c r="AH16">
        <v>96.811989857547815</v>
      </c>
      <c r="AI16">
        <v>102.84365289127427</v>
      </c>
      <c r="AJ16">
        <v>96.903716069607611</v>
      </c>
      <c r="AK16">
        <v>102.93537910333407</v>
      </c>
      <c r="AL16">
        <v>96.946597976999129</v>
      </c>
      <c r="AM16">
        <v>102.97826101072559</v>
      </c>
      <c r="AN16">
        <v>96.966628171120888</v>
      </c>
      <c r="AO16">
        <v>102.99829120484735</v>
      </c>
      <c r="AP16">
        <v>96.975980581503933</v>
      </c>
      <c r="AQ16">
        <v>103.00764361523039</v>
      </c>
      <c r="AS16" s="5">
        <v>50</v>
      </c>
      <c r="AT16" s="3">
        <v>83.319988603743582</v>
      </c>
      <c r="AU16" s="3">
        <v>91.179944882190753</v>
      </c>
    </row>
    <row r="17" spans="1:47" ht="12.5">
      <c r="A17">
        <v>1.6770693245881407</v>
      </c>
      <c r="B17">
        <v>14.58434931311348</v>
      </c>
      <c r="C17">
        <v>22.319006901772301</v>
      </c>
      <c r="D17">
        <v>14.747164798108157</v>
      </c>
      <c r="E17">
        <v>22.481822386766979</v>
      </c>
      <c r="F17">
        <v>15.120355487419433</v>
      </c>
      <c r="G17">
        <v>22.855013076078254</v>
      </c>
      <c r="H17">
        <v>15.968486965487125</v>
      </c>
      <c r="I17">
        <v>23.703144554145947</v>
      </c>
      <c r="J17">
        <v>17.859200791298132</v>
      </c>
      <c r="K17">
        <v>25.593858379956952</v>
      </c>
      <c r="L17">
        <v>21.898873464877344</v>
      </c>
      <c r="M17">
        <v>29.633531053536164</v>
      </c>
      <c r="N17">
        <v>29.797872769276317</v>
      </c>
      <c r="O17">
        <v>37.532530357935137</v>
      </c>
      <c r="P17">
        <v>42.873532489738558</v>
      </c>
      <c r="Q17">
        <v>50.608190078397378</v>
      </c>
      <c r="R17">
        <v>59.523441433540711</v>
      </c>
      <c r="S17">
        <v>67.258099022199531</v>
      </c>
      <c r="T17">
        <v>74.864327995587814</v>
      </c>
      <c r="U17">
        <v>82.598985584246634</v>
      </c>
      <c r="V17">
        <v>85.319265474740803</v>
      </c>
      <c r="W17">
        <v>93.053923063399623</v>
      </c>
      <c r="X17">
        <v>91.065928340305646</v>
      </c>
      <c r="Y17">
        <v>98.800585928964466</v>
      </c>
      <c r="Z17">
        <v>93.856684860141442</v>
      </c>
      <c r="AA17">
        <v>101.59134244880026</v>
      </c>
      <c r="AB17">
        <v>95.13040658782883</v>
      </c>
      <c r="AC17">
        <v>102.86506417648765</v>
      </c>
      <c r="AD17">
        <v>95.695236232330203</v>
      </c>
      <c r="AE17">
        <v>103.42989382098902</v>
      </c>
      <c r="AF17">
        <v>95.942504563048487</v>
      </c>
      <c r="AG17">
        <v>103.67716215170731</v>
      </c>
      <c r="AH17">
        <v>96.050141826470266</v>
      </c>
      <c r="AI17">
        <v>103.78479941512909</v>
      </c>
      <c r="AJ17">
        <v>96.096881492327427</v>
      </c>
      <c r="AK17">
        <v>103.83153908098625</v>
      </c>
      <c r="AL17">
        <v>96.117155662426441</v>
      </c>
      <c r="AM17">
        <v>103.85181325108526</v>
      </c>
      <c r="AN17">
        <v>96.125945859256802</v>
      </c>
      <c r="AO17">
        <v>103.86060344791562</v>
      </c>
      <c r="AP17">
        <v>96.129756223873784</v>
      </c>
      <c r="AQ17">
        <v>103.8644138125326</v>
      </c>
      <c r="AS17" s="5">
        <v>55</v>
      </c>
      <c r="AT17" s="3">
        <v>89.781539327301147</v>
      </c>
      <c r="AU17" s="3">
        <v>97.641495605748275</v>
      </c>
    </row>
    <row r="18" spans="1:47" ht="12.5">
      <c r="A18">
        <v>2.0123222900235804</v>
      </c>
      <c r="B18">
        <v>13.050272584116552</v>
      </c>
      <c r="C18">
        <v>22.331119620765197</v>
      </c>
      <c r="D18">
        <v>13.286698561840289</v>
      </c>
      <c r="E18">
        <v>22.567545598488934</v>
      </c>
      <c r="F18">
        <v>13.792868741005176</v>
      </c>
      <c r="G18">
        <v>23.07371577765382</v>
      </c>
      <c r="H18">
        <v>14.86537258978511</v>
      </c>
      <c r="I18">
        <v>24.146219626433755</v>
      </c>
      <c r="J18">
        <v>17.08879985076819</v>
      </c>
      <c r="K18">
        <v>26.369646887416835</v>
      </c>
      <c r="L18">
        <v>21.496605584370975</v>
      </c>
      <c r="M18">
        <v>30.77745262101962</v>
      </c>
      <c r="N18">
        <v>29.508299694004958</v>
      </c>
      <c r="O18">
        <v>38.789146730653599</v>
      </c>
      <c r="P18">
        <v>42.009926237371388</v>
      </c>
      <c r="Q18">
        <v>51.290773274020026</v>
      </c>
      <c r="R18">
        <v>57.526892886313043</v>
      </c>
      <c r="S18">
        <v>66.807739922961687</v>
      </c>
      <c r="T18">
        <v>72.126049145347523</v>
      </c>
      <c r="U18">
        <v>81.406896181996174</v>
      </c>
      <c r="V18">
        <v>82.689120455847188</v>
      </c>
      <c r="W18">
        <v>91.96996749249584</v>
      </c>
      <c r="X18">
        <v>88.967549704435768</v>
      </c>
      <c r="Y18">
        <v>98.24839674108442</v>
      </c>
      <c r="Z18">
        <v>92.272421247907019</v>
      </c>
      <c r="AA18">
        <v>101.55326828455567</v>
      </c>
      <c r="AB18">
        <v>93.901307916978851</v>
      </c>
      <c r="AC18">
        <v>103.1821549536275</v>
      </c>
      <c r="AD18">
        <v>94.678113240011527</v>
      </c>
      <c r="AE18">
        <v>103.95896027666018</v>
      </c>
      <c r="AF18">
        <v>95.042739484564848</v>
      </c>
      <c r="AG18">
        <v>104.3235865212135</v>
      </c>
      <c r="AH18">
        <v>95.212617826913473</v>
      </c>
      <c r="AI18">
        <v>104.49346486356212</v>
      </c>
      <c r="AJ18">
        <v>95.291488028522579</v>
      </c>
      <c r="AK18">
        <v>104.57233506517123</v>
      </c>
      <c r="AL18">
        <v>95.32804614250756</v>
      </c>
      <c r="AM18">
        <v>104.60889317915621</v>
      </c>
      <c r="AN18">
        <v>95.344978916192915</v>
      </c>
      <c r="AO18">
        <v>104.62582595284157</v>
      </c>
      <c r="AP18">
        <v>95.352819008273613</v>
      </c>
      <c r="AQ18">
        <v>104.63366604492226</v>
      </c>
      <c r="AS18" s="5">
        <v>60</v>
      </c>
      <c r="AT18" s="3">
        <v>93.099199198486204</v>
      </c>
      <c r="AU18" s="3">
        <v>100.95915547693359</v>
      </c>
    </row>
    <row r="19" spans="1:47" ht="12.5">
      <c r="A19">
        <v>1.3154883489958371</v>
      </c>
      <c r="B19">
        <v>14.582732224113006</v>
      </c>
      <c r="C19">
        <v>20.649775364295468</v>
      </c>
      <c r="D19">
        <v>14.794197966806362</v>
      </c>
      <c r="E19">
        <v>20.861241106988825</v>
      </c>
      <c r="F19">
        <v>15.254218360386101</v>
      </c>
      <c r="G19">
        <v>21.321261500568564</v>
      </c>
      <c r="H19">
        <v>16.245347760571871</v>
      </c>
      <c r="I19">
        <v>22.312390900754334</v>
      </c>
      <c r="J19">
        <v>18.337142755941748</v>
      </c>
      <c r="K19">
        <v>24.404185896124211</v>
      </c>
      <c r="L19">
        <v>22.565778544969621</v>
      </c>
      <c r="M19">
        <v>28.632821685152084</v>
      </c>
      <c r="N19">
        <v>30.415617222455339</v>
      </c>
      <c r="O19">
        <v>36.482660362637802</v>
      </c>
      <c r="P19">
        <v>42.9218760767086</v>
      </c>
      <c r="Q19">
        <v>48.988919216891063</v>
      </c>
      <c r="R19">
        <v>58.695582147862062</v>
      </c>
      <c r="S19">
        <v>64.762625288044532</v>
      </c>
      <c r="T19">
        <v>73.632512470460227</v>
      </c>
      <c r="U19">
        <v>79.699555610642705</v>
      </c>
      <c r="V19">
        <v>84.394436469531541</v>
      </c>
      <c r="W19">
        <v>90.461479609714019</v>
      </c>
      <c r="X19">
        <v>90.716589740315825</v>
      </c>
      <c r="Y19">
        <v>96.783632880498303</v>
      </c>
      <c r="Z19">
        <v>93.994497017771607</v>
      </c>
      <c r="AA19">
        <v>100.06154015795408</v>
      </c>
      <c r="AB19">
        <v>95.584362246348391</v>
      </c>
      <c r="AC19">
        <v>101.65140538653087</v>
      </c>
      <c r="AD19">
        <v>96.330522902492191</v>
      </c>
      <c r="AE19">
        <v>102.39756604267467</v>
      </c>
      <c r="AF19">
        <v>96.675299985849293</v>
      </c>
      <c r="AG19">
        <v>102.74234312603177</v>
      </c>
      <c r="AH19">
        <v>96.833463018583672</v>
      </c>
      <c r="AI19">
        <v>102.90050615876615</v>
      </c>
      <c r="AJ19">
        <v>96.905778047712957</v>
      </c>
      <c r="AK19">
        <v>102.97282118789543</v>
      </c>
      <c r="AL19">
        <v>96.938791563805225</v>
      </c>
      <c r="AM19">
        <v>103.0058347039877</v>
      </c>
      <c r="AN19">
        <v>96.953852549626475</v>
      </c>
      <c r="AO19">
        <v>103.02089568980895</v>
      </c>
      <c r="AP19">
        <v>96.960721294751664</v>
      </c>
      <c r="AQ19">
        <v>103.02776443493414</v>
      </c>
      <c r="AS19" s="5">
        <v>65</v>
      </c>
      <c r="AT19" s="3">
        <v>94.694360568534549</v>
      </c>
      <c r="AU19" s="3">
        <v>102.55431684698164</v>
      </c>
    </row>
    <row r="20" spans="1:47" ht="12.5">
      <c r="A20">
        <v>1.6147154995105826</v>
      </c>
      <c r="B20">
        <v>16.917793788184113</v>
      </c>
      <c r="C20">
        <v>24.364875020131215</v>
      </c>
      <c r="D20">
        <v>17.094918008865399</v>
      </c>
      <c r="E20">
        <v>24.541999240812501</v>
      </c>
      <c r="F20">
        <v>17.479270053270291</v>
      </c>
      <c r="G20">
        <v>24.926351285217393</v>
      </c>
      <c r="H20">
        <v>18.306389139148546</v>
      </c>
      <c r="I20">
        <v>25.753470371095649</v>
      </c>
      <c r="J20">
        <v>20.054906628038442</v>
      </c>
      <c r="K20">
        <v>27.501987859985544</v>
      </c>
      <c r="L20">
        <v>23.615935171955169</v>
      </c>
      <c r="M20">
        <v>31.063016403902271</v>
      </c>
      <c r="N20">
        <v>30.347397676257369</v>
      </c>
      <c r="O20">
        <v>37.794478908204475</v>
      </c>
      <c r="P20">
        <v>41.448112143416829</v>
      </c>
      <c r="Q20">
        <v>48.895193375363938</v>
      </c>
      <c r="R20">
        <v>56.196292278492898</v>
      </c>
      <c r="S20">
        <v>63.643373510440007</v>
      </c>
      <c r="T20">
        <v>71.034710203520675</v>
      </c>
      <c r="U20">
        <v>78.48179143546777</v>
      </c>
      <c r="V20">
        <v>82.323670870313435</v>
      </c>
      <c r="W20">
        <v>89.770752102260531</v>
      </c>
      <c r="X20">
        <v>89.22030719386801</v>
      </c>
      <c r="Y20">
        <v>96.667388425815105</v>
      </c>
      <c r="Z20">
        <v>92.884433128693843</v>
      </c>
      <c r="AA20">
        <v>100.33151436064094</v>
      </c>
      <c r="AB20">
        <v>94.687574462978276</v>
      </c>
      <c r="AC20">
        <v>102.13465569492537</v>
      </c>
      <c r="AD20">
        <v>95.541453410007833</v>
      </c>
      <c r="AE20">
        <v>102.98853464195493</v>
      </c>
      <c r="AF20">
        <v>95.938441893656275</v>
      </c>
      <c r="AG20">
        <v>103.38552312560337</v>
      </c>
      <c r="AH20">
        <v>96.121432525935404</v>
      </c>
      <c r="AI20">
        <v>103.5685137578825</v>
      </c>
      <c r="AJ20">
        <v>96.205447402104781</v>
      </c>
      <c r="AK20">
        <v>103.65252863405188</v>
      </c>
      <c r="AL20">
        <v>96.243950114709591</v>
      </c>
      <c r="AM20">
        <v>103.69103134665669</v>
      </c>
      <c r="AN20">
        <v>96.261580558008106</v>
      </c>
      <c r="AO20">
        <v>103.7086617899552</v>
      </c>
      <c r="AP20">
        <v>96.269650469566869</v>
      </c>
      <c r="AQ20">
        <v>103.71673170151396</v>
      </c>
      <c r="AS20" s="5">
        <v>70</v>
      </c>
      <c r="AT20" s="3">
        <v>95.438186421687675</v>
      </c>
      <c r="AU20" s="3">
        <v>103.29814270013485</v>
      </c>
    </row>
    <row r="21" spans="1:47" ht="12.5">
      <c r="A21">
        <v>1.1303550258817652</v>
      </c>
      <c r="B21">
        <v>15.996165263051711</v>
      </c>
      <c r="C21">
        <v>21.209371986609273</v>
      </c>
      <c r="D21">
        <v>16.174938554759866</v>
      </c>
      <c r="E21">
        <v>21.388145278317428</v>
      </c>
      <c r="F21">
        <v>16.569377391323666</v>
      </c>
      <c r="G21">
        <v>21.782584114881228</v>
      </c>
      <c r="H21">
        <v>17.43225684326157</v>
      </c>
      <c r="I21">
        <v>22.645463566819132</v>
      </c>
      <c r="J21">
        <v>19.285160074786901</v>
      </c>
      <c r="K21">
        <v>24.498366798344463</v>
      </c>
      <c r="L21">
        <v>23.109987223138244</v>
      </c>
      <c r="M21">
        <v>28.323193946695806</v>
      </c>
      <c r="N21">
        <v>30.39946881406506</v>
      </c>
      <c r="O21">
        <v>35.612675537622621</v>
      </c>
      <c r="P21">
        <v>42.392315085136687</v>
      </c>
      <c r="Q21">
        <v>47.605521808694249</v>
      </c>
      <c r="R21">
        <v>58.044258581519472</v>
      </c>
      <c r="S21">
        <v>63.257465305077034</v>
      </c>
      <c r="T21">
        <v>73.287268337588671</v>
      </c>
      <c r="U21">
        <v>78.500475061146233</v>
      </c>
      <c r="V21">
        <v>84.438401202759934</v>
      </c>
      <c r="W21">
        <v>89.651607926317496</v>
      </c>
      <c r="X21">
        <v>91.004919016122557</v>
      </c>
      <c r="Y21">
        <v>96.218125739680119</v>
      </c>
      <c r="Z21">
        <v>94.388855633848081</v>
      </c>
      <c r="AA21">
        <v>99.602062357405643</v>
      </c>
      <c r="AB21">
        <v>96.013258284011584</v>
      </c>
      <c r="AC21">
        <v>101.22646500756915</v>
      </c>
      <c r="AD21">
        <v>96.766439615894527</v>
      </c>
      <c r="AE21">
        <v>101.97964633945209</v>
      </c>
      <c r="AF21">
        <v>97.110041035128532</v>
      </c>
      <c r="AG21">
        <v>102.32324775868609</v>
      </c>
      <c r="AH21">
        <v>97.265630335418308</v>
      </c>
      <c r="AI21">
        <v>102.47883705897587</v>
      </c>
      <c r="AJ21">
        <v>97.335846748533356</v>
      </c>
      <c r="AK21">
        <v>102.54905347209092</v>
      </c>
      <c r="AL21">
        <v>97.367486670602403</v>
      </c>
      <c r="AM21">
        <v>102.58069339415997</v>
      </c>
      <c r="AN21">
        <v>97.381734006945322</v>
      </c>
      <c r="AO21">
        <v>102.59494073050288</v>
      </c>
      <c r="AP21">
        <v>97.388147542597991</v>
      </c>
      <c r="AQ21">
        <v>102.60135426615555</v>
      </c>
      <c r="AS21" s="5">
        <v>75</v>
      </c>
      <c r="AT21" s="3">
        <v>95.780533988311745</v>
      </c>
      <c r="AU21" s="3">
        <v>103.64049026675897</v>
      </c>
    </row>
    <row r="22" spans="1:47" ht="12.5">
      <c r="A22">
        <v>2.218005545715918</v>
      </c>
      <c r="B22">
        <v>11.554832526510193</v>
      </c>
      <c r="C22">
        <v>21.784292438712736</v>
      </c>
      <c r="D22">
        <v>11.738189619131255</v>
      </c>
      <c r="E22">
        <v>21.967649531333798</v>
      </c>
      <c r="F22">
        <v>12.150433632635355</v>
      </c>
      <c r="G22">
        <v>22.379893544837898</v>
      </c>
      <c r="H22">
        <v>13.069017533874671</v>
      </c>
      <c r="I22">
        <v>23.298477446077214</v>
      </c>
      <c r="J22">
        <v>15.0756036635184</v>
      </c>
      <c r="K22">
        <v>25.305063575720943</v>
      </c>
      <c r="L22">
        <v>19.274853796991241</v>
      </c>
      <c r="M22">
        <v>29.504313709193784</v>
      </c>
      <c r="N22">
        <v>27.324598388438737</v>
      </c>
      <c r="O22">
        <v>37.55405830064128</v>
      </c>
      <c r="P22">
        <v>40.448542565678615</v>
      </c>
      <c r="Q22">
        <v>50.678002477881158</v>
      </c>
      <c r="R22">
        <v>57.079051759547852</v>
      </c>
      <c r="S22">
        <v>67.308511671750395</v>
      </c>
      <c r="T22">
        <v>72.538630474458444</v>
      </c>
      <c r="U22">
        <v>82.768090386660987</v>
      </c>
      <c r="V22">
        <v>83.282593381165455</v>
      </c>
      <c r="W22">
        <v>93.512053293367998</v>
      </c>
      <c r="X22">
        <v>89.330401175257805</v>
      </c>
      <c r="Y22">
        <v>99.559861087460348</v>
      </c>
      <c r="Z22">
        <v>92.337576884955155</v>
      </c>
      <c r="AA22">
        <v>102.5670367971577</v>
      </c>
      <c r="AB22">
        <v>93.740705054963129</v>
      </c>
      <c r="AC22">
        <v>103.97016496716567</v>
      </c>
      <c r="AD22">
        <v>94.375931557712875</v>
      </c>
      <c r="AE22">
        <v>104.60539146991542</v>
      </c>
      <c r="AF22">
        <v>94.659577697355928</v>
      </c>
      <c r="AG22">
        <v>104.88903760955847</v>
      </c>
      <c r="AH22">
        <v>94.785453827259232</v>
      </c>
      <c r="AI22">
        <v>105.01491373946178</v>
      </c>
      <c r="AJ22">
        <v>94.841161848526667</v>
      </c>
      <c r="AK22">
        <v>105.07062176072921</v>
      </c>
      <c r="AL22">
        <v>94.86578615895634</v>
      </c>
      <c r="AM22">
        <v>105.09524607115888</v>
      </c>
      <c r="AN22">
        <v>94.876664857731413</v>
      </c>
      <c r="AO22">
        <v>105.10612476993396</v>
      </c>
      <c r="AP22">
        <v>94.881469783313705</v>
      </c>
      <c r="AQ22">
        <v>105.11092969551625</v>
      </c>
      <c r="AS22" s="5">
        <v>80</v>
      </c>
      <c r="AT22" s="3">
        <v>95.937360833212281</v>
      </c>
      <c r="AU22" s="3">
        <v>103.79731711165948</v>
      </c>
    </row>
    <row r="23" spans="1:47" ht="12.5">
      <c r="A23">
        <v>2.2788807299337108</v>
      </c>
      <c r="B23">
        <v>11.423814338540584</v>
      </c>
      <c r="C23">
        <v>21.934031103586275</v>
      </c>
      <c r="D23">
        <v>11.654721493466955</v>
      </c>
      <c r="E23">
        <v>22.164938258512645</v>
      </c>
      <c r="F23">
        <v>12.151827912450937</v>
      </c>
      <c r="G23">
        <v>22.662044677496628</v>
      </c>
      <c r="H23">
        <v>13.211227896037304</v>
      </c>
      <c r="I23">
        <v>23.721444661082995</v>
      </c>
      <c r="J23">
        <v>15.420981152344016</v>
      </c>
      <c r="K23">
        <v>25.931197917389706</v>
      </c>
      <c r="L23">
        <v>19.830539885734005</v>
      </c>
      <c r="M23">
        <v>30.340756650779696</v>
      </c>
      <c r="N23">
        <v>27.900630714345265</v>
      </c>
      <c r="O23">
        <v>38.410847479390959</v>
      </c>
      <c r="P23">
        <v>40.574250020826128</v>
      </c>
      <c r="Q23">
        <v>51.084466785871825</v>
      </c>
      <c r="R23">
        <v>56.374296075462603</v>
      </c>
      <c r="S23">
        <v>66.884512840508293</v>
      </c>
      <c r="T23">
        <v>71.254479626754431</v>
      </c>
      <c r="U23">
        <v>81.764696391800129</v>
      </c>
      <c r="V23">
        <v>81.993848289443406</v>
      </c>
      <c r="W23">
        <v>92.504065054489104</v>
      </c>
      <c r="X23">
        <v>88.346699434284275</v>
      </c>
      <c r="Y23">
        <v>98.856916199329973</v>
      </c>
      <c r="Z23">
        <v>91.671862376502474</v>
      </c>
      <c r="AA23">
        <v>102.18207914154817</v>
      </c>
      <c r="AB23">
        <v>93.301274520660542</v>
      </c>
      <c r="AC23">
        <v>103.81149128570624</v>
      </c>
      <c r="AD23">
        <v>94.073929442178397</v>
      </c>
      <c r="AE23">
        <v>104.58414620722409</v>
      </c>
      <c r="AF23">
        <v>94.434606218425841</v>
      </c>
      <c r="AG23">
        <v>104.94482298347154</v>
      </c>
      <c r="AH23">
        <v>94.601735639817534</v>
      </c>
      <c r="AI23">
        <v>105.11195240486323</v>
      </c>
      <c r="AJ23">
        <v>94.678915304947381</v>
      </c>
      <c r="AK23">
        <v>105.18913206999308</v>
      </c>
      <c r="AL23">
        <v>94.714500273630478</v>
      </c>
      <c r="AM23">
        <v>105.22471703867618</v>
      </c>
      <c r="AN23">
        <v>94.730895360775904</v>
      </c>
      <c r="AO23">
        <v>105.2411121258216</v>
      </c>
      <c r="AP23">
        <v>94.738446543768262</v>
      </c>
      <c r="AQ23">
        <v>105.24866330881396</v>
      </c>
      <c r="AS23" s="5">
        <v>85</v>
      </c>
      <c r="AT23" s="3">
        <v>96.009142503060531</v>
      </c>
      <c r="AU23" s="3">
        <v>103.86909878150774</v>
      </c>
    </row>
    <row r="24" spans="1:47" ht="12.5">
      <c r="A24">
        <v>1.9638469746081793</v>
      </c>
      <c r="B24">
        <v>14.104222894306249</v>
      </c>
      <c r="C24">
        <v>23.161501375533106</v>
      </c>
      <c r="D24">
        <v>14.276453055590069</v>
      </c>
      <c r="E24">
        <v>23.333731536816927</v>
      </c>
      <c r="F24">
        <v>14.660573221085498</v>
      </c>
      <c r="G24">
        <v>23.717851702312352</v>
      </c>
      <c r="H24">
        <v>15.51005833675743</v>
      </c>
      <c r="I24">
        <v>24.567336817984284</v>
      </c>
      <c r="J24">
        <v>17.354101290454125</v>
      </c>
      <c r="K24">
        <v>26.411379771680977</v>
      </c>
      <c r="L24">
        <v>21.200440467364196</v>
      </c>
      <c r="M24">
        <v>30.257718948591055</v>
      </c>
      <c r="N24">
        <v>28.594977022559078</v>
      </c>
      <c r="O24">
        <v>37.652255503785938</v>
      </c>
      <c r="P24">
        <v>40.814964199947937</v>
      </c>
      <c r="Q24">
        <v>49.872242681174797</v>
      </c>
      <c r="R24">
        <v>56.717088780372805</v>
      </c>
      <c r="S24">
        <v>65.774367261599664</v>
      </c>
      <c r="T24">
        <v>72.031638170240669</v>
      </c>
      <c r="U24">
        <v>81.088916651467528</v>
      </c>
      <c r="V24">
        <v>83.052344571903078</v>
      </c>
      <c r="W24">
        <v>92.109623053129937</v>
      </c>
      <c r="X24">
        <v>89.430487798028466</v>
      </c>
      <c r="Y24">
        <v>98.487766279255325</v>
      </c>
      <c r="Z24">
        <v>92.66596661220602</v>
      </c>
      <c r="AA24">
        <v>101.72324509343288</v>
      </c>
      <c r="AB24">
        <v>94.197775333636969</v>
      </c>
      <c r="AC24">
        <v>103.25505381486383</v>
      </c>
      <c r="AD24">
        <v>94.899261881224888</v>
      </c>
      <c r="AE24">
        <v>103.95654036245175</v>
      </c>
      <c r="AF24">
        <v>95.215603663734385</v>
      </c>
      <c r="AG24">
        <v>104.27288214496124</v>
      </c>
      <c r="AH24">
        <v>95.357270999562871</v>
      </c>
      <c r="AI24">
        <v>104.41454948078973</v>
      </c>
      <c r="AJ24">
        <v>95.420515976072423</v>
      </c>
      <c r="AK24">
        <v>104.47779445729928</v>
      </c>
      <c r="AL24">
        <v>95.448711234098212</v>
      </c>
      <c r="AM24">
        <v>104.50598971532507</v>
      </c>
      <c r="AN24">
        <v>95.461273145459458</v>
      </c>
      <c r="AO24">
        <v>104.51855162668632</v>
      </c>
      <c r="AP24">
        <v>95.466868336107922</v>
      </c>
      <c r="AQ24">
        <v>104.52414681733478</v>
      </c>
      <c r="AS24" s="5">
        <v>90</v>
      </c>
      <c r="AT24" s="3">
        <v>96.042029023516776</v>
      </c>
      <c r="AU24" s="3">
        <v>103.90198530196405</v>
      </c>
    </row>
    <row r="25" spans="1:47" ht="12.5">
      <c r="A25">
        <v>1.7813225339502232</v>
      </c>
      <c r="B25">
        <v>10.869839851955415</v>
      </c>
      <c r="C25">
        <v>19.085314104011559</v>
      </c>
      <c r="D25">
        <v>11.174358080163065</v>
      </c>
      <c r="E25">
        <v>19.389832332219207</v>
      </c>
      <c r="F25">
        <v>11.813765364232514</v>
      </c>
      <c r="G25">
        <v>20.029239616288656</v>
      </c>
      <c r="H25">
        <v>13.139923979329202</v>
      </c>
      <c r="I25">
        <v>21.355398231385344</v>
      </c>
      <c r="J25">
        <v>15.821543029324099</v>
      </c>
      <c r="K25">
        <v>24.037017281380244</v>
      </c>
      <c r="L25">
        <v>20.976253319006673</v>
      </c>
      <c r="M25">
        <v>29.19172757106282</v>
      </c>
      <c r="N25">
        <v>29.985223552934876</v>
      </c>
      <c r="O25">
        <v>38.200697804991016</v>
      </c>
      <c r="P25">
        <v>43.39078148657488</v>
      </c>
      <c r="Q25">
        <v>51.60625573863102</v>
      </c>
      <c r="R25">
        <v>59.226216417794582</v>
      </c>
      <c r="S25">
        <v>67.441690669850729</v>
      </c>
      <c r="T25">
        <v>73.540769712983533</v>
      </c>
      <c r="U25">
        <v>81.756243965039673</v>
      </c>
      <c r="V25">
        <v>83.671297213090497</v>
      </c>
      <c r="W25">
        <v>91.886771465146637</v>
      </c>
      <c r="X25">
        <v>89.664580414018459</v>
      </c>
      <c r="Y25">
        <v>97.880054666074599</v>
      </c>
      <c r="Z25">
        <v>92.841408002135637</v>
      </c>
      <c r="AA25">
        <v>101.05688225419178</v>
      </c>
      <c r="AB25">
        <v>94.427708579488538</v>
      </c>
      <c r="AC25">
        <v>102.64318283154468</v>
      </c>
      <c r="AD25">
        <v>95.196188394923411</v>
      </c>
      <c r="AE25">
        <v>103.41166264697955</v>
      </c>
      <c r="AF25">
        <v>95.563015783748625</v>
      </c>
      <c r="AG25">
        <v>103.77849003580477</v>
      </c>
      <c r="AH25">
        <v>95.736882230665117</v>
      </c>
      <c r="AI25">
        <v>103.95235648272126</v>
      </c>
      <c r="AJ25">
        <v>95.819013681566759</v>
      </c>
      <c r="AK25">
        <v>104.0344879336229</v>
      </c>
      <c r="AL25">
        <v>95.857749503412577</v>
      </c>
      <c r="AM25">
        <v>104.07322375546872</v>
      </c>
      <c r="AN25">
        <v>95.876004858540384</v>
      </c>
      <c r="AO25">
        <v>104.09147911059652</v>
      </c>
      <c r="AP25">
        <v>95.884605171176645</v>
      </c>
      <c r="AQ25">
        <v>104.10007942323278</v>
      </c>
      <c r="AS25" s="5">
        <v>95</v>
      </c>
      <c r="AT25" s="3">
        <v>96.057122272786586</v>
      </c>
      <c r="AU25" s="3">
        <v>103.91707855123408</v>
      </c>
    </row>
    <row r="26" spans="1:47" ht="12.5">
      <c r="A26">
        <v>1.7447305860917364</v>
      </c>
      <c r="B26">
        <v>14.26056318255899</v>
      </c>
      <c r="C26">
        <v>22.307275068600859</v>
      </c>
      <c r="D26">
        <v>14.391103833695631</v>
      </c>
      <c r="E26">
        <v>22.4378157197375</v>
      </c>
      <c r="F26">
        <v>14.696125430697869</v>
      </c>
      <c r="G26">
        <v>22.742837316739738</v>
      </c>
      <c r="H26">
        <v>15.403765079567094</v>
      </c>
      <c r="I26">
        <v>23.450476965608964</v>
      </c>
      <c r="J26">
        <v>17.018599347358258</v>
      </c>
      <c r="K26">
        <v>25.065311233400127</v>
      </c>
      <c r="L26">
        <v>20.56886697968535</v>
      </c>
      <c r="M26">
        <v>28.615578865727219</v>
      </c>
      <c r="N26">
        <v>27.77294663955956</v>
      </c>
      <c r="O26">
        <v>35.819658525601433</v>
      </c>
      <c r="P26">
        <v>40.273940026569939</v>
      </c>
      <c r="Q26">
        <v>48.320651912611815</v>
      </c>
      <c r="R26">
        <v>57.039190114772126</v>
      </c>
      <c r="S26">
        <v>65.085902000814002</v>
      </c>
      <c r="T26">
        <v>73.166624752995702</v>
      </c>
      <c r="U26">
        <v>81.213336639037564</v>
      </c>
      <c r="V26">
        <v>84.415438718285799</v>
      </c>
      <c r="W26">
        <v>92.462150604327661</v>
      </c>
      <c r="X26">
        <v>90.620454560029174</v>
      </c>
      <c r="Y26">
        <v>98.667166446071036</v>
      </c>
      <c r="Z26">
        <v>93.60748569861272</v>
      </c>
      <c r="AA26">
        <v>101.65419758465458</v>
      </c>
      <c r="AB26">
        <v>94.951059020249559</v>
      </c>
      <c r="AC26">
        <v>102.99777090629142</v>
      </c>
      <c r="AD26">
        <v>95.536896177964891</v>
      </c>
      <c r="AE26">
        <v>103.58360806400675</v>
      </c>
      <c r="AF26">
        <v>95.788867840588807</v>
      </c>
      <c r="AG26">
        <v>103.83557972663067</v>
      </c>
      <c r="AH26">
        <v>95.896603971144401</v>
      </c>
      <c r="AI26">
        <v>103.94331585718626</v>
      </c>
      <c r="AJ26">
        <v>95.942552585351024</v>
      </c>
      <c r="AK26">
        <v>103.98926447139289</v>
      </c>
      <c r="AL26">
        <v>95.962128162092654</v>
      </c>
      <c r="AM26">
        <v>104.00884004813452</v>
      </c>
      <c r="AN26">
        <v>95.970464146396324</v>
      </c>
      <c r="AO26">
        <v>104.01717603243819</v>
      </c>
      <c r="AP26">
        <v>95.974013212640244</v>
      </c>
      <c r="AQ26">
        <v>104.02072509868211</v>
      </c>
      <c r="AS26" s="5">
        <v>100</v>
      </c>
      <c r="AT26" s="3">
        <v>96.06406391664342</v>
      </c>
      <c r="AU26" s="3">
        <v>103.92402019509043</v>
      </c>
    </row>
    <row r="27" spans="1:47">
      <c r="A27">
        <v>1.191664922746577</v>
      </c>
      <c r="B27">
        <v>15.453311973433138</v>
      </c>
      <c r="C27">
        <v>20.949280448155498</v>
      </c>
      <c r="D27">
        <v>15.699142105207002</v>
      </c>
      <c r="E27">
        <v>21.195110579929363</v>
      </c>
      <c r="F27">
        <v>16.214599802774263</v>
      </c>
      <c r="G27">
        <v>21.710568277496623</v>
      </c>
      <c r="H27">
        <v>17.284361078787228</v>
      </c>
      <c r="I27">
        <v>22.780329553509588</v>
      </c>
      <c r="J27">
        <v>19.45789692873339</v>
      </c>
      <c r="K27">
        <v>24.953865403455751</v>
      </c>
      <c r="L27">
        <v>23.689710548787239</v>
      </c>
      <c r="M27">
        <v>29.1856790235096</v>
      </c>
      <c r="N27">
        <v>31.284702461584814</v>
      </c>
      <c r="O27">
        <v>36.780670936307175</v>
      </c>
      <c r="P27">
        <v>43.114762663654616</v>
      </c>
      <c r="Q27">
        <v>48.610731138376977</v>
      </c>
      <c r="R27">
        <v>58.009522464185181</v>
      </c>
      <c r="S27">
        <v>63.505490938907542</v>
      </c>
      <c r="T27">
        <v>72.451291704008639</v>
      </c>
      <c r="U27">
        <v>77.947260178731</v>
      </c>
      <c r="V27">
        <v>83.310421175277014</v>
      </c>
      <c r="W27">
        <v>88.806389649999375</v>
      </c>
      <c r="X27">
        <v>90.016101264052509</v>
      </c>
      <c r="Y27">
        <v>95.512069738774869</v>
      </c>
      <c r="Z27">
        <v>93.666335335761232</v>
      </c>
      <c r="AA27">
        <v>99.162303810483593</v>
      </c>
      <c r="AB27">
        <v>95.517869573037146</v>
      </c>
      <c r="AC27">
        <v>101.01383804775951</v>
      </c>
      <c r="AD27">
        <v>96.423428954685136</v>
      </c>
      <c r="AE27">
        <v>101.9193974294075</v>
      </c>
      <c r="AF27">
        <v>96.858429553195037</v>
      </c>
      <c r="AG27">
        <v>102.3543980279174</v>
      </c>
      <c r="AH27">
        <v>97.065583150100295</v>
      </c>
      <c r="AI27">
        <v>102.56155162482266</v>
      </c>
      <c r="AJ27">
        <v>97.163824777969936</v>
      </c>
      <c r="AK27">
        <v>102.6597932526923</v>
      </c>
      <c r="AL27">
        <v>97.210323847515781</v>
      </c>
      <c r="AM27">
        <v>102.70629232223814</v>
      </c>
      <c r="AN27">
        <v>97.232311982083715</v>
      </c>
      <c r="AO27">
        <v>102.72828045680608</v>
      </c>
      <c r="AP27">
        <v>97.242704987262613</v>
      </c>
      <c r="AQ27">
        <v>102.73867346198497</v>
      </c>
    </row>
    <row r="28" spans="1:47">
      <c r="A28">
        <v>2.19547259642292</v>
      </c>
      <c r="B28">
        <v>11.405702236428077</v>
      </c>
      <c r="C28">
        <v>21.531240000220471</v>
      </c>
      <c r="D28">
        <v>11.605460512727277</v>
      </c>
      <c r="E28">
        <v>21.730998276519671</v>
      </c>
      <c r="F28">
        <v>12.040130096983489</v>
      </c>
      <c r="G28">
        <v>22.165667860775883</v>
      </c>
      <c r="H28">
        <v>12.977507936326834</v>
      </c>
      <c r="I28">
        <v>23.103045700119228</v>
      </c>
      <c r="J28">
        <v>14.960426793412623</v>
      </c>
      <c r="K28">
        <v>25.085964557205017</v>
      </c>
      <c r="L28">
        <v>18.989320834665417</v>
      </c>
      <c r="M28">
        <v>29.114858598457811</v>
      </c>
      <c r="N28">
        <v>26.543756451233136</v>
      </c>
      <c r="O28">
        <v>36.669294215025531</v>
      </c>
      <c r="P28">
        <v>38.78947231364225</v>
      </c>
      <c r="Q28">
        <v>48.915010077434644</v>
      </c>
      <c r="R28">
        <v>54.618177669748356</v>
      </c>
      <c r="S28">
        <v>64.743715433540757</v>
      </c>
      <c r="T28">
        <v>70.020135834359735</v>
      </c>
      <c r="U28">
        <v>80.145673598152143</v>
      </c>
      <c r="V28">
        <v>81.377566818320233</v>
      </c>
      <c r="W28">
        <v>91.503104582112641</v>
      </c>
      <c r="X28">
        <v>88.155433920264329</v>
      </c>
      <c r="Y28">
        <v>98.280971684056738</v>
      </c>
      <c r="Z28">
        <v>91.701637401608394</v>
      </c>
      <c r="AA28">
        <v>101.8271751654008</v>
      </c>
      <c r="AB28">
        <v>93.429869121856385</v>
      </c>
      <c r="AC28">
        <v>103.55540688564879</v>
      </c>
      <c r="AD28">
        <v>94.242963066161778</v>
      </c>
      <c r="AE28">
        <v>104.36850082995419</v>
      </c>
      <c r="AF28">
        <v>94.61915908964977</v>
      </c>
      <c r="AG28">
        <v>104.74469685344218</v>
      </c>
      <c r="AH28">
        <v>94.791866557488902</v>
      </c>
      <c r="AI28">
        <v>104.91740432128131</v>
      </c>
      <c r="AJ28">
        <v>94.870871567431308</v>
      </c>
      <c r="AK28">
        <v>104.99640933122372</v>
      </c>
      <c r="AL28">
        <v>94.906953256087249</v>
      </c>
      <c r="AM28">
        <v>105.03249101987966</v>
      </c>
      <c r="AN28">
        <v>94.923419482571134</v>
      </c>
      <c r="AO28">
        <v>105.04895724636354</v>
      </c>
      <c r="AP28">
        <v>94.930931437451221</v>
      </c>
      <c r="AQ28">
        <v>105.05646920124363</v>
      </c>
    </row>
    <row r="29" spans="1:47">
      <c r="A29">
        <v>1.8415173216908116</v>
      </c>
      <c r="B29">
        <v>16.805884012786336</v>
      </c>
      <c r="C29">
        <v>25.298977123508202</v>
      </c>
      <c r="D29">
        <v>16.908115092113881</v>
      </c>
      <c r="E29">
        <v>25.401208202835747</v>
      </c>
      <c r="F29">
        <v>17.151208663860924</v>
      </c>
      <c r="G29">
        <v>25.644301774582789</v>
      </c>
      <c r="H29">
        <v>17.725775401176225</v>
      </c>
      <c r="I29">
        <v>26.218868511898091</v>
      </c>
      <c r="J29">
        <v>19.064625560850427</v>
      </c>
      <c r="K29">
        <v>27.557718671572292</v>
      </c>
      <c r="L29">
        <v>22.083653454809102</v>
      </c>
      <c r="M29">
        <v>30.576746565530968</v>
      </c>
      <c r="N29">
        <v>28.414952316895242</v>
      </c>
      <c r="O29">
        <v>36.908045427617104</v>
      </c>
      <c r="P29">
        <v>39.882789087365644</v>
      </c>
      <c r="Q29">
        <v>48.375882198087503</v>
      </c>
      <c r="R29">
        <v>56.036923649823876</v>
      </c>
      <c r="S29">
        <v>64.530016760545735</v>
      </c>
      <c r="T29">
        <v>72.260173525545497</v>
      </c>
      <c r="U29">
        <v>80.753266636267369</v>
      </c>
      <c r="V29">
        <v>83.861587315472491</v>
      </c>
      <c r="W29">
        <v>92.354680426194363</v>
      </c>
      <c r="X29">
        <v>90.296970486680351</v>
      </c>
      <c r="Y29">
        <v>98.790063597402224</v>
      </c>
      <c r="Z29">
        <v>93.373271717257012</v>
      </c>
      <c r="AA29">
        <v>101.86636482797888</v>
      </c>
      <c r="AB29">
        <v>94.739104833470194</v>
      </c>
      <c r="AC29">
        <v>103.23219794419207</v>
      </c>
      <c r="AD29">
        <v>95.325550134762466</v>
      </c>
      <c r="AE29">
        <v>103.81864324548434</v>
      </c>
      <c r="AF29">
        <v>95.573723472714732</v>
      </c>
      <c r="AG29">
        <v>104.06681658343661</v>
      </c>
      <c r="AH29">
        <v>95.678100411760937</v>
      </c>
      <c r="AI29">
        <v>104.17119352248281</v>
      </c>
      <c r="AJ29">
        <v>95.721885435405298</v>
      </c>
      <c r="AK29">
        <v>104.21497854612717</v>
      </c>
      <c r="AL29">
        <v>95.740232767017247</v>
      </c>
      <c r="AM29">
        <v>104.23332587773912</v>
      </c>
      <c r="AN29">
        <v>95.747917374155378</v>
      </c>
      <c r="AO29">
        <v>104.24101048487725</v>
      </c>
      <c r="AP29">
        <v>95.751135383138418</v>
      </c>
      <c r="AQ29">
        <v>104.24422849386029</v>
      </c>
    </row>
    <row r="30" spans="1:47">
      <c r="A30">
        <v>2.1670129661102981</v>
      </c>
      <c r="B30">
        <v>16.06853469290963</v>
      </c>
      <c r="C30">
        <v>26.062816406435886</v>
      </c>
      <c r="D30">
        <v>16.144827869203482</v>
      </c>
      <c r="E30">
        <v>26.139109582729738</v>
      </c>
      <c r="F30">
        <v>16.333455738410869</v>
      </c>
      <c r="G30">
        <v>26.327737451937125</v>
      </c>
      <c r="H30">
        <v>16.797518311723838</v>
      </c>
      <c r="I30">
        <v>26.791800025250094</v>
      </c>
      <c r="J30">
        <v>17.925437712986589</v>
      </c>
      <c r="K30">
        <v>27.919719426512845</v>
      </c>
      <c r="L30">
        <v>20.587891945825657</v>
      </c>
      <c r="M30">
        <v>30.582173659351913</v>
      </c>
      <c r="N30">
        <v>26.461287309162273</v>
      </c>
      <c r="O30">
        <v>36.455569022688529</v>
      </c>
      <c r="P30">
        <v>37.684190966094505</v>
      </c>
      <c r="Q30">
        <v>47.678472679620754</v>
      </c>
      <c r="R30">
        <v>54.241236459767272</v>
      </c>
      <c r="S30">
        <v>64.235518173293528</v>
      </c>
      <c r="T30">
        <v>71.257077588220952</v>
      </c>
      <c r="U30">
        <v>81.2513593017472</v>
      </c>
      <c r="V30">
        <v>83.337474769750784</v>
      </c>
      <c r="W30">
        <v>93.331756483277033</v>
      </c>
      <c r="X30">
        <v>89.845851758342803</v>
      </c>
      <c r="Y30">
        <v>99.840133471869052</v>
      </c>
      <c r="Z30">
        <v>92.83973625895068</v>
      </c>
      <c r="AA30">
        <v>102.83401797247693</v>
      </c>
      <c r="AB30">
        <v>94.116399627671385</v>
      </c>
      <c r="AC30">
        <v>104.11068134119763</v>
      </c>
      <c r="AD30">
        <v>94.643111626896754</v>
      </c>
      <c r="AE30">
        <v>104.637393340423</v>
      </c>
      <c r="AF30">
        <v>94.857447265885625</v>
      </c>
      <c r="AG30">
        <v>104.85172897941187</v>
      </c>
      <c r="AH30">
        <v>94.944178187946633</v>
      </c>
      <c r="AI30">
        <v>104.93845990147288</v>
      </c>
      <c r="AJ30">
        <v>94.979193974620244</v>
      </c>
      <c r="AK30">
        <v>104.97347568814649</v>
      </c>
      <c r="AL30">
        <v>94.993317853690371</v>
      </c>
      <c r="AM30">
        <v>104.98759956721662</v>
      </c>
      <c r="AN30">
        <v>94.999012710094419</v>
      </c>
      <c r="AO30">
        <v>104.99329442362067</v>
      </c>
      <c r="AP30">
        <v>95.00130857597739</v>
      </c>
      <c r="AQ30">
        <v>104.99559028950364</v>
      </c>
    </row>
    <row r="31" spans="1:47">
      <c r="A31">
        <v>1.2045596220756416</v>
      </c>
      <c r="B31">
        <v>14.308909287852355</v>
      </c>
      <c r="C31">
        <v>19.864348222475659</v>
      </c>
      <c r="D31">
        <v>14.591790118886419</v>
      </c>
      <c r="E31">
        <v>20.147229053509722</v>
      </c>
      <c r="F31">
        <v>15.178006478827417</v>
      </c>
      <c r="G31">
        <v>20.73344541345072</v>
      </c>
      <c r="H31">
        <v>16.379140559970189</v>
      </c>
      <c r="I31">
        <v>21.934579494593493</v>
      </c>
      <c r="J31">
        <v>18.784066046274262</v>
      </c>
      <c r="K31">
        <v>24.339504980897566</v>
      </c>
      <c r="L31">
        <v>23.384190867341168</v>
      </c>
      <c r="M31">
        <v>28.939629801964472</v>
      </c>
      <c r="N31">
        <v>31.461050863673815</v>
      </c>
      <c r="O31">
        <v>37.016489798297123</v>
      </c>
      <c r="P31">
        <v>43.717976116779482</v>
      </c>
      <c r="Q31">
        <v>49.273415051402793</v>
      </c>
      <c r="R31">
        <v>58.73937003952723</v>
      </c>
      <c r="S31">
        <v>64.294808974150541</v>
      </c>
      <c r="T31">
        <v>72.988191080504421</v>
      </c>
      <c r="U31">
        <v>78.543630015127732</v>
      </c>
      <c r="V31">
        <v>83.572567200731129</v>
      </c>
      <c r="W31">
        <v>89.12800613535444</v>
      </c>
      <c r="X31">
        <v>90.093302309158716</v>
      </c>
      <c r="Y31">
        <v>95.648741243782027</v>
      </c>
      <c r="Z31">
        <v>93.658627523670177</v>
      </c>
      <c r="AA31">
        <v>99.214066458293487</v>
      </c>
      <c r="AB31">
        <v>95.481685160794015</v>
      </c>
      <c r="AC31">
        <v>101.03712409541733</v>
      </c>
      <c r="AD31">
        <v>96.381965568437693</v>
      </c>
      <c r="AE31">
        <v>101.937404503061</v>
      </c>
      <c r="AF31">
        <v>96.818904516816701</v>
      </c>
      <c r="AG31">
        <v>102.37434345144001</v>
      </c>
      <c r="AH31">
        <v>97.029180974938214</v>
      </c>
      <c r="AI31">
        <v>102.58461990956152</v>
      </c>
      <c r="AJ31">
        <v>97.129964375892982</v>
      </c>
      <c r="AK31">
        <v>102.68540331051629</v>
      </c>
      <c r="AL31">
        <v>97.178174403922483</v>
      </c>
      <c r="AM31">
        <v>102.73361333854579</v>
      </c>
      <c r="AN31">
        <v>97.201214217430703</v>
      </c>
      <c r="AO31">
        <v>102.75665315205401</v>
      </c>
      <c r="AP31">
        <v>97.212220130447804</v>
      </c>
      <c r="AQ31">
        <v>102.76765906507111</v>
      </c>
    </row>
    <row r="32" spans="1:47">
      <c r="A32">
        <v>1.166038071027794</v>
      </c>
      <c r="B32">
        <v>17.611857651625833</v>
      </c>
      <c r="C32">
        <v>22.989634874374275</v>
      </c>
      <c r="D32">
        <v>17.70833648840896</v>
      </c>
      <c r="E32">
        <v>23.08611371115741</v>
      </c>
      <c r="F32">
        <v>17.943976212785735</v>
      </c>
      <c r="G32">
        <v>23.321753435534184</v>
      </c>
      <c r="H32">
        <v>18.516046399052691</v>
      </c>
      <c r="I32">
        <v>23.89382362180114</v>
      </c>
      <c r="J32">
        <v>19.884805895242273</v>
      </c>
      <c r="K32">
        <v>25.262583117990715</v>
      </c>
      <c r="L32">
        <v>23.048736565777666</v>
      </c>
      <c r="M32">
        <v>28.426513788526115</v>
      </c>
      <c r="N32">
        <v>29.813559605071056</v>
      </c>
      <c r="O32">
        <v>35.191336827819505</v>
      </c>
      <c r="P32">
        <v>42.139806463681055</v>
      </c>
      <c r="Q32">
        <v>47.517583686429504</v>
      </c>
      <c r="R32">
        <v>59.206526738263811</v>
      </c>
      <c r="S32">
        <v>64.584303961012253</v>
      </c>
      <c r="T32">
        <v>75.64470524204495</v>
      </c>
      <c r="U32">
        <v>81.022482464793399</v>
      </c>
      <c r="V32">
        <v>86.783476340722842</v>
      </c>
      <c r="W32">
        <v>92.161253563471291</v>
      </c>
      <c r="X32">
        <v>92.65471862798762</v>
      </c>
      <c r="Y32">
        <v>98.032495850736069</v>
      </c>
      <c r="Z32">
        <v>95.344580428756345</v>
      </c>
      <c r="AA32">
        <v>100.72235765150479</v>
      </c>
      <c r="AB32">
        <v>96.497421323167586</v>
      </c>
      <c r="AC32">
        <v>101.87519854591604</v>
      </c>
      <c r="AD32">
        <v>96.977330951262985</v>
      </c>
      <c r="AE32">
        <v>102.35510817401143</v>
      </c>
      <c r="AF32">
        <v>97.174681803423624</v>
      </c>
      <c r="AG32">
        <v>102.55245902617207</v>
      </c>
      <c r="AH32">
        <v>97.255428888332574</v>
      </c>
      <c r="AI32">
        <v>102.63320611108102</v>
      </c>
      <c r="AJ32">
        <v>97.288398711537539</v>
      </c>
      <c r="AK32">
        <v>102.66617593428599</v>
      </c>
      <c r="AL32">
        <v>97.301849243613219</v>
      </c>
      <c r="AM32">
        <v>102.67962646636167</v>
      </c>
      <c r="AN32">
        <v>97.307334697681384</v>
      </c>
      <c r="AO32">
        <v>102.68511192042983</v>
      </c>
      <c r="AP32">
        <v>97.309571484694047</v>
      </c>
      <c r="AQ32">
        <v>102.6873487074425</v>
      </c>
    </row>
    <row r="33" spans="1:43">
      <c r="A33">
        <v>1.4537584679893176</v>
      </c>
      <c r="B33">
        <v>15.345001972149364</v>
      </c>
      <c r="C33">
        <v>22.049748044153283</v>
      </c>
      <c r="D33">
        <v>15.442336567028862</v>
      </c>
      <c r="E33">
        <v>22.147082639032782</v>
      </c>
      <c r="F33">
        <v>15.677176726841084</v>
      </c>
      <c r="G33">
        <v>22.381922798845004</v>
      </c>
      <c r="H33">
        <v>16.240510368048206</v>
      </c>
      <c r="I33">
        <v>22.945256440052127</v>
      </c>
      <c r="J33">
        <v>17.573288491776324</v>
      </c>
      <c r="K33">
        <v>24.278034563780238</v>
      </c>
      <c r="L33">
        <v>20.62598593140784</v>
      </c>
      <c r="M33">
        <v>27.330732003411761</v>
      </c>
      <c r="N33">
        <v>27.127875118928372</v>
      </c>
      <c r="O33">
        <v>33.832621190932286</v>
      </c>
      <c r="P33">
        <v>39.059928791601656</v>
      </c>
      <c r="Q33">
        <v>45.76467486360557</v>
      </c>
      <c r="R33">
        <v>55.972759086487144</v>
      </c>
      <c r="S33">
        <v>62.677505158491059</v>
      </c>
      <c r="T33">
        <v>72.881883769556495</v>
      </c>
      <c r="U33">
        <v>79.586629841560423</v>
      </c>
      <c r="V33">
        <v>84.806866055941313</v>
      </c>
      <c r="W33">
        <v>91.511612127945241</v>
      </c>
      <c r="X33">
        <v>91.303350577313552</v>
      </c>
      <c r="Y33">
        <v>98.00809664931748</v>
      </c>
      <c r="Z33">
        <v>94.353133041961414</v>
      </c>
      <c r="AA33">
        <v>101.05787911396534</v>
      </c>
      <c r="AB33">
        <v>95.684562892033213</v>
      </c>
      <c r="AC33">
        <v>102.38930896403714</v>
      </c>
      <c r="AD33">
        <v>96.247312830711635</v>
      </c>
      <c r="AE33">
        <v>102.95205890271556</v>
      </c>
      <c r="AF33">
        <v>96.481907234054773</v>
      </c>
      <c r="AG33">
        <v>103.1866533060587</v>
      </c>
      <c r="AH33">
        <v>96.579139551552615</v>
      </c>
      <c r="AI33">
        <v>103.28388562355654</v>
      </c>
      <c r="AJ33">
        <v>96.619342867911556</v>
      </c>
      <c r="AK33">
        <v>103.32408893991548</v>
      </c>
      <c r="AL33">
        <v>96.635949519720555</v>
      </c>
      <c r="AM33">
        <v>103.34069559172448</v>
      </c>
      <c r="AN33">
        <v>96.642806362310381</v>
      </c>
      <c r="AO33">
        <v>103.34755243431431</v>
      </c>
      <c r="AP33">
        <v>96.645637055063872</v>
      </c>
      <c r="AQ33">
        <v>103.3503831270678</v>
      </c>
    </row>
    <row r="34" spans="1:43">
      <c r="A34">
        <v>2.0794218268474398</v>
      </c>
      <c r="B34">
        <v>12.946516147317681</v>
      </c>
      <c r="C34">
        <v>22.536826802482878</v>
      </c>
      <c r="D34">
        <v>13.162314368029108</v>
      </c>
      <c r="E34">
        <v>22.752625023194305</v>
      </c>
      <c r="F34">
        <v>13.627702110642499</v>
      </c>
      <c r="G34">
        <v>23.218012765807696</v>
      </c>
      <c r="H34">
        <v>14.621729654351554</v>
      </c>
      <c r="I34">
        <v>24.212040309516752</v>
      </c>
      <c r="J34">
        <v>16.701878763352976</v>
      </c>
      <c r="K34">
        <v>26.292189418518173</v>
      </c>
      <c r="L34">
        <v>20.87437328599863</v>
      </c>
      <c r="M34">
        <v>30.464683941163827</v>
      </c>
      <c r="N34">
        <v>28.575491340848842</v>
      </c>
      <c r="O34">
        <v>38.165801996014039</v>
      </c>
      <c r="P34">
        <v>40.826949005801239</v>
      </c>
      <c r="Q34">
        <v>50.417259660966437</v>
      </c>
      <c r="R34">
        <v>56.359418987194282</v>
      </c>
      <c r="S34">
        <v>65.949729642359472</v>
      </c>
      <c r="T34">
        <v>71.243198954921681</v>
      </c>
      <c r="U34">
        <v>80.833509610086864</v>
      </c>
      <c r="V34">
        <v>82.133940604882838</v>
      </c>
      <c r="W34">
        <v>91.724251260048021</v>
      </c>
      <c r="X34">
        <v>88.631164676917322</v>
      </c>
      <c r="Y34">
        <v>98.221475332082505</v>
      </c>
      <c r="Z34">
        <v>92.045845827254141</v>
      </c>
      <c r="AA34">
        <v>101.63615648241932</v>
      </c>
      <c r="AB34">
        <v>93.721459697289561</v>
      </c>
      <c r="AC34">
        <v>103.31177035245474</v>
      </c>
      <c r="AD34">
        <v>94.516007072170055</v>
      </c>
      <c r="AE34">
        <v>104.10631772733524</v>
      </c>
      <c r="AF34">
        <v>94.886642738277843</v>
      </c>
      <c r="AG34">
        <v>104.47695339344303</v>
      </c>
      <c r="AH34">
        <v>95.058212018886181</v>
      </c>
      <c r="AI34">
        <v>104.64852267405136</v>
      </c>
      <c r="AJ34">
        <v>95.137349976076251</v>
      </c>
      <c r="AK34">
        <v>104.72766063124143</v>
      </c>
      <c r="AL34">
        <v>95.173793123690189</v>
      </c>
      <c r="AM34">
        <v>104.76410377885537</v>
      </c>
      <c r="AN34">
        <v>95.190562536693378</v>
      </c>
      <c r="AO34">
        <v>104.78087319185856</v>
      </c>
      <c r="AP34">
        <v>95.198276336983582</v>
      </c>
      <c r="AQ34">
        <v>104.78858699214877</v>
      </c>
    </row>
    <row r="35" spans="1:43">
      <c r="A35">
        <v>1.9162349273050181</v>
      </c>
      <c r="B35">
        <v>12.982047457200887</v>
      </c>
      <c r="C35">
        <v>21.819738782675898</v>
      </c>
      <c r="D35">
        <v>13.202146651848844</v>
      </c>
      <c r="E35">
        <v>22.039837977323856</v>
      </c>
      <c r="F35">
        <v>13.671466176073176</v>
      </c>
      <c r="G35">
        <v>22.509157501548188</v>
      </c>
      <c r="H35">
        <v>14.662731067047476</v>
      </c>
      <c r="I35">
        <v>23.500422392522488</v>
      </c>
      <c r="J35">
        <v>16.71500503183637</v>
      </c>
      <c r="K35">
        <v>25.552696357311383</v>
      </c>
      <c r="L35">
        <v>20.793572601135544</v>
      </c>
      <c r="M35">
        <v>29.631263926610551</v>
      </c>
      <c r="N35">
        <v>28.27775358755239</v>
      </c>
      <c r="O35">
        <v>37.115444913027396</v>
      </c>
      <c r="P35">
        <v>40.19568492175258</v>
      </c>
      <c r="Q35">
        <v>49.033376247227586</v>
      </c>
      <c r="R35">
        <v>55.468918332096806</v>
      </c>
      <c r="S35">
        <v>64.306609657571812</v>
      </c>
      <c r="T35">
        <v>70.400210627798231</v>
      </c>
      <c r="U35">
        <v>79.237901953273251</v>
      </c>
      <c r="V35">
        <v>81.594902102116109</v>
      </c>
      <c r="W35">
        <v>90.432593427591129</v>
      </c>
      <c r="X35">
        <v>88.430497192598878</v>
      </c>
      <c r="Y35">
        <v>97.268188518073899</v>
      </c>
      <c r="Z35">
        <v>92.094575348582097</v>
      </c>
      <c r="AA35">
        <v>100.93226667405712</v>
      </c>
      <c r="AB35">
        <v>93.922313022910586</v>
      </c>
      <c r="AC35">
        <v>102.76000434838561</v>
      </c>
      <c r="AD35">
        <v>94.801333924161995</v>
      </c>
      <c r="AE35">
        <v>103.63902524963702</v>
      </c>
      <c r="AF35">
        <v>95.216653828207541</v>
      </c>
      <c r="AG35">
        <v>104.05434515368256</v>
      </c>
      <c r="AH35">
        <v>95.411239257431205</v>
      </c>
      <c r="AI35">
        <v>104.24893058290623</v>
      </c>
      <c r="AJ35">
        <v>95.502046640954816</v>
      </c>
      <c r="AK35">
        <v>104.33973796642984</v>
      </c>
      <c r="AL35">
        <v>95.54434563285399</v>
      </c>
      <c r="AM35">
        <v>104.38203695832901</v>
      </c>
      <c r="AN35">
        <v>95.564031978776995</v>
      </c>
      <c r="AO35">
        <v>104.40172330425202</v>
      </c>
      <c r="AP35">
        <v>95.57319051813171</v>
      </c>
      <c r="AQ35">
        <v>104.41088184360673</v>
      </c>
    </row>
    <row r="36" spans="1:43">
      <c r="A36">
        <v>1.9707210444733778</v>
      </c>
      <c r="B36">
        <v>13.577514497086668</v>
      </c>
      <c r="C36">
        <v>22.666496245356996</v>
      </c>
      <c r="D36">
        <v>13.732737893970171</v>
      </c>
      <c r="E36">
        <v>22.821719642240499</v>
      </c>
      <c r="F36">
        <v>14.081846062335782</v>
      </c>
      <c r="G36">
        <v>23.170827810606109</v>
      </c>
      <c r="H36">
        <v>14.860973823486486</v>
      </c>
      <c r="I36">
        <v>23.949955571756814</v>
      </c>
      <c r="J36">
        <v>16.570229150481552</v>
      </c>
      <c r="K36">
        <v>25.65921089875188</v>
      </c>
      <c r="L36">
        <v>20.182868884130691</v>
      </c>
      <c r="M36">
        <v>29.271850632401019</v>
      </c>
      <c r="N36">
        <v>27.25134407218053</v>
      </c>
      <c r="O36">
        <v>36.340325820450857</v>
      </c>
      <c r="P36">
        <v>39.205010287021487</v>
      </c>
      <c r="Q36">
        <v>48.293992035291815</v>
      </c>
      <c r="R36">
        <v>55.179389986354309</v>
      </c>
      <c r="S36">
        <v>64.268371734624637</v>
      </c>
      <c r="T36">
        <v>70.936723772857661</v>
      </c>
      <c r="U36">
        <v>80.025705521127989</v>
      </c>
      <c r="V36">
        <v>82.450699015475678</v>
      </c>
      <c r="W36">
        <v>91.539680763746006</v>
      </c>
      <c r="X36">
        <v>89.150771609449052</v>
      </c>
      <c r="Y36">
        <v>98.23975335771938</v>
      </c>
      <c r="Z36">
        <v>92.544601516969124</v>
      </c>
      <c r="AA36">
        <v>101.63358326523945</v>
      </c>
      <c r="AB36">
        <v>94.143209911349956</v>
      </c>
      <c r="AC36">
        <v>103.23219165962028</v>
      </c>
      <c r="AD36">
        <v>94.870391598770183</v>
      </c>
      <c r="AE36">
        <v>103.95937334704051</v>
      </c>
      <c r="AF36">
        <v>95.195917949401817</v>
      </c>
      <c r="AG36">
        <v>104.28489969767215</v>
      </c>
      <c r="AH36">
        <v>95.340595438179292</v>
      </c>
      <c r="AI36">
        <v>104.42957718644962</v>
      </c>
      <c r="AJ36">
        <v>95.404690208927931</v>
      </c>
      <c r="AK36">
        <v>104.49367195719826</v>
      </c>
      <c r="AL36">
        <v>95.43304500193625</v>
      </c>
      <c r="AM36">
        <v>104.52202675020658</v>
      </c>
      <c r="AN36">
        <v>95.445580943771191</v>
      </c>
      <c r="AO36">
        <v>104.53456269204152</v>
      </c>
      <c r="AP36">
        <v>95.451121668359903</v>
      </c>
      <c r="AQ36">
        <v>104.54010341663023</v>
      </c>
    </row>
    <row r="37" spans="1:43">
      <c r="A37">
        <v>1.5098306250977289</v>
      </c>
      <c r="B37">
        <v>16.646077322821046</v>
      </c>
      <c r="C37">
        <v>23.609428646934955</v>
      </c>
      <c r="D37">
        <v>16.772478353759521</v>
      </c>
      <c r="E37">
        <v>23.735829677873429</v>
      </c>
      <c r="F37">
        <v>17.064393486489337</v>
      </c>
      <c r="G37">
        <v>24.027744810603245</v>
      </c>
      <c r="H37">
        <v>17.733931499955442</v>
      </c>
      <c r="I37">
        <v>24.697282824069351</v>
      </c>
      <c r="J37">
        <v>19.245654690655769</v>
      </c>
      <c r="K37">
        <v>26.209006014769678</v>
      </c>
      <c r="L37">
        <v>22.541118264690713</v>
      </c>
      <c r="M37">
        <v>29.504469588804621</v>
      </c>
      <c r="N37">
        <v>29.20571020189772</v>
      </c>
      <c r="O37">
        <v>36.169061526011625</v>
      </c>
      <c r="P37">
        <v>40.849052967920727</v>
      </c>
      <c r="Q37">
        <v>47.812404292034628</v>
      </c>
      <c r="R37">
        <v>56.799270950444615</v>
      </c>
      <c r="S37">
        <v>63.762622274558517</v>
      </c>
      <c r="T37">
        <v>72.665580811194062</v>
      </c>
      <c r="U37">
        <v>79.628932135307977</v>
      </c>
      <c r="V37">
        <v>84.142669500548109</v>
      </c>
      <c r="W37">
        <v>91.106020824662025</v>
      </c>
      <c r="X37">
        <v>90.672668745867213</v>
      </c>
      <c r="Y37">
        <v>97.636020069981129</v>
      </c>
      <c r="Z37">
        <v>93.891047949024411</v>
      </c>
      <c r="AA37">
        <v>100.85439927313833</v>
      </c>
      <c r="AB37">
        <v>95.365087300749948</v>
      </c>
      <c r="AC37">
        <v>102.32843862486386</v>
      </c>
      <c r="AD37">
        <v>96.017469234514664</v>
      </c>
      <c r="AE37">
        <v>102.98082055862858</v>
      </c>
      <c r="AF37">
        <v>96.301814920308829</v>
      </c>
      <c r="AG37">
        <v>103.26516624442274</v>
      </c>
      <c r="AH37">
        <v>96.424921482157743</v>
      </c>
      <c r="AI37">
        <v>103.38827280627166</v>
      </c>
      <c r="AJ37">
        <v>96.478065382260652</v>
      </c>
      <c r="AK37">
        <v>103.44141670637457</v>
      </c>
      <c r="AL37">
        <v>96.500978292536274</v>
      </c>
      <c r="AM37">
        <v>103.46432961665019</v>
      </c>
      <c r="AN37">
        <v>96.51085180907809</v>
      </c>
      <c r="AO37">
        <v>103.47420313319201</v>
      </c>
      <c r="AP37">
        <v>96.51510546231691</v>
      </c>
      <c r="AQ37">
        <v>103.47845678643083</v>
      </c>
    </row>
    <row r="38" spans="1:43">
      <c r="A38">
        <v>1.7817924886505088</v>
      </c>
      <c r="B38">
        <v>13.570908983966456</v>
      </c>
      <c r="C38">
        <v>21.788550670985245</v>
      </c>
      <c r="D38">
        <v>13.759524180399472</v>
      </c>
      <c r="E38">
        <v>21.977165867418258</v>
      </c>
      <c r="F38">
        <v>14.180581366051284</v>
      </c>
      <c r="G38">
        <v>22.398223053070069</v>
      </c>
      <c r="H38">
        <v>15.111952985606043</v>
      </c>
      <c r="I38">
        <v>23.329594672624829</v>
      </c>
      <c r="J38">
        <v>17.130989476057962</v>
      </c>
      <c r="K38">
        <v>25.348631163076753</v>
      </c>
      <c r="L38">
        <v>21.322711738968174</v>
      </c>
      <c r="M38">
        <v>29.540353425986957</v>
      </c>
      <c r="N38">
        <v>29.294096190205018</v>
      </c>
      <c r="O38">
        <v>37.511737877223801</v>
      </c>
      <c r="P38">
        <v>42.202057125452249</v>
      </c>
      <c r="Q38">
        <v>50.419698812471033</v>
      </c>
      <c r="R38">
        <v>58.50082609612852</v>
      </c>
      <c r="S38">
        <v>66.718467783147304</v>
      </c>
      <c r="T38">
        <v>73.671379901311312</v>
      </c>
      <c r="U38">
        <v>81.889021588330095</v>
      </c>
      <c r="V38">
        <v>84.27300642150206</v>
      </c>
      <c r="W38">
        <v>92.490648108520844</v>
      </c>
      <c r="X38">
        <v>90.286827815302459</v>
      </c>
      <c r="Y38">
        <v>98.504469502321243</v>
      </c>
      <c r="Z38">
        <v>93.301536458473876</v>
      </c>
      <c r="AA38">
        <v>101.51917814549266</v>
      </c>
      <c r="AB38">
        <v>94.719287916503248</v>
      </c>
      <c r="AC38">
        <v>102.93692960352203</v>
      </c>
      <c r="AD38">
        <v>95.365966341584937</v>
      </c>
      <c r="AE38">
        <v>103.58360802860372</v>
      </c>
      <c r="AF38">
        <v>95.656820377098427</v>
      </c>
      <c r="AG38">
        <v>103.87446206411721</v>
      </c>
      <c r="AH38">
        <v>95.786809476390886</v>
      </c>
      <c r="AI38">
        <v>104.00445116340967</v>
      </c>
      <c r="AJ38">
        <v>95.844739725692008</v>
      </c>
      <c r="AK38">
        <v>104.06238141271079</v>
      </c>
      <c r="AL38">
        <v>95.870523931987577</v>
      </c>
      <c r="AM38">
        <v>104.08816561900636</v>
      </c>
      <c r="AN38">
        <v>95.881993768025325</v>
      </c>
      <c r="AO38">
        <v>104.09963545504411</v>
      </c>
      <c r="AP38">
        <v>95.887094725249966</v>
      </c>
      <c r="AQ38">
        <v>104.10473641226875</v>
      </c>
    </row>
    <row r="39" spans="1:43">
      <c r="A39">
        <v>2.2442380790743233</v>
      </c>
      <c r="B39">
        <v>11.652518544330066</v>
      </c>
      <c r="C39">
        <v>22.002963117235389</v>
      </c>
      <c r="D39">
        <v>11.846845478169113</v>
      </c>
      <c r="E39">
        <v>22.197290051074432</v>
      </c>
      <c r="F39">
        <v>12.271790569528212</v>
      </c>
      <c r="G39">
        <v>22.622235142433532</v>
      </c>
      <c r="H39">
        <v>13.19282511083358</v>
      </c>
      <c r="I39">
        <v>23.543269683738899</v>
      </c>
      <c r="J39">
        <v>15.151231410842692</v>
      </c>
      <c r="K39">
        <v>25.501675983748015</v>
      </c>
      <c r="L39">
        <v>19.150988510014528</v>
      </c>
      <c r="M39">
        <v>29.501433082919846</v>
      </c>
      <c r="N39">
        <v>26.687178229450936</v>
      </c>
      <c r="O39">
        <v>37.03762280235626</v>
      </c>
      <c r="P39">
        <v>38.947158242973984</v>
      </c>
      <c r="Q39">
        <v>49.297602815879301</v>
      </c>
      <c r="R39">
        <v>54.8096828317045</v>
      </c>
      <c r="S39">
        <v>65.160127404609824</v>
      </c>
      <c r="T39">
        <v>70.206645058505089</v>
      </c>
      <c r="U39">
        <v>80.55708963141042</v>
      </c>
      <c r="V39">
        <v>81.501318999459627</v>
      </c>
      <c r="W39">
        <v>91.851763572364959</v>
      </c>
      <c r="X39">
        <v>88.198819904078803</v>
      </c>
      <c r="Y39">
        <v>98.549264476984135</v>
      </c>
      <c r="Z39">
        <v>91.680779073719961</v>
      </c>
      <c r="AA39">
        <v>102.03122364662529</v>
      </c>
      <c r="AB39">
        <v>93.367715341090545</v>
      </c>
      <c r="AC39">
        <v>103.71815991399588</v>
      </c>
      <c r="AD39">
        <v>94.157050065782769</v>
      </c>
      <c r="AE39">
        <v>104.5074946386881</v>
      </c>
      <c r="AF39">
        <v>94.520368099287893</v>
      </c>
      <c r="AG39">
        <v>104.87081267219322</v>
      </c>
      <c r="AH39">
        <v>94.686331826291962</v>
      </c>
      <c r="AI39">
        <v>105.03677639919729</v>
      </c>
      <c r="AJ39">
        <v>94.761880887246065</v>
      </c>
      <c r="AK39">
        <v>105.1123254601514</v>
      </c>
      <c r="AL39">
        <v>94.796217447432255</v>
      </c>
      <c r="AM39">
        <v>105.14666202033759</v>
      </c>
      <c r="AN39">
        <v>94.811811952427519</v>
      </c>
      <c r="AO39">
        <v>105.16225652533285</v>
      </c>
      <c r="AP39">
        <v>94.818892131830097</v>
      </c>
      <c r="AQ39">
        <v>105.16933670473543</v>
      </c>
    </row>
    <row r="40" spans="1:43">
      <c r="A40">
        <v>2.3902604453352132</v>
      </c>
      <c r="B40">
        <v>11.921934999903634</v>
      </c>
      <c r="C40">
        <v>22.945835933112413</v>
      </c>
      <c r="D40">
        <v>12.115511221831774</v>
      </c>
      <c r="E40">
        <v>23.139412155040553</v>
      </c>
      <c r="F40">
        <v>12.536106155504736</v>
      </c>
      <c r="G40">
        <v>23.560007088713515</v>
      </c>
      <c r="H40">
        <v>13.441980916194922</v>
      </c>
      <c r="I40">
        <v>24.465881849403701</v>
      </c>
      <c r="J40">
        <v>15.356730253283509</v>
      </c>
      <c r="K40">
        <v>26.380631186492288</v>
      </c>
      <c r="L40">
        <v>19.247934646028284</v>
      </c>
      <c r="M40">
        <v>30.271835579237063</v>
      </c>
      <c r="N40">
        <v>26.559989906085711</v>
      </c>
      <c r="O40">
        <v>37.58389083929449</v>
      </c>
      <c r="P40">
        <v>38.475892199866813</v>
      </c>
      <c r="Q40">
        <v>49.499793133075592</v>
      </c>
      <c r="R40">
        <v>54.016866510425231</v>
      </c>
      <c r="S40">
        <v>65.04076744363401</v>
      </c>
      <c r="T40">
        <v>69.309477851114139</v>
      </c>
      <c r="U40">
        <v>80.333378784322917</v>
      </c>
      <c r="V40">
        <v>80.707893724832459</v>
      </c>
      <c r="W40">
        <v>91.731794658041238</v>
      </c>
      <c r="X40">
        <v>87.566781483401712</v>
      </c>
      <c r="Y40">
        <v>98.590682416610491</v>
      </c>
      <c r="Z40">
        <v>91.17575276987057</v>
      </c>
      <c r="AA40">
        <v>102.19965370307935</v>
      </c>
      <c r="AB40">
        <v>92.941286768330215</v>
      </c>
      <c r="AC40">
        <v>103.96518770153899</v>
      </c>
      <c r="AD40">
        <v>93.774207419073875</v>
      </c>
      <c r="AE40">
        <v>104.79810835228265</v>
      </c>
      <c r="AF40">
        <v>94.160416394358023</v>
      </c>
      <c r="AG40">
        <v>105.1843173275668</v>
      </c>
      <c r="AH40">
        <v>94.338057413826476</v>
      </c>
      <c r="AI40">
        <v>105.36195834703526</v>
      </c>
      <c r="AJ40">
        <v>94.419462545512658</v>
      </c>
      <c r="AK40">
        <v>105.44336347872144</v>
      </c>
      <c r="AL40">
        <v>94.456703490124951</v>
      </c>
      <c r="AM40">
        <v>105.48060442333373</v>
      </c>
      <c r="AN40">
        <v>94.473727077246423</v>
      </c>
      <c r="AO40">
        <v>105.4976280104552</v>
      </c>
      <c r="AP40">
        <v>94.481506129557033</v>
      </c>
      <c r="AQ40">
        <v>105.50540706276581</v>
      </c>
    </row>
    <row r="41" spans="1:43">
      <c r="A41">
        <v>1.650396144201981</v>
      </c>
      <c r="B41">
        <v>11.551895156460745</v>
      </c>
      <c r="C41">
        <v>19.163535816682131</v>
      </c>
      <c r="D41">
        <v>11.851847584623936</v>
      </c>
      <c r="E41">
        <v>19.463488244845323</v>
      </c>
      <c r="F41">
        <v>12.472650956686675</v>
      </c>
      <c r="G41">
        <v>20.084291616908065</v>
      </c>
      <c r="H41">
        <v>13.742522418813735</v>
      </c>
      <c r="I41">
        <v>21.354163079035125</v>
      </c>
      <c r="J41">
        <v>16.278845905529209</v>
      </c>
      <c r="K41">
        <v>23.890486565750599</v>
      </c>
      <c r="L41">
        <v>21.111617295923189</v>
      </c>
      <c r="M41">
        <v>28.723257956144579</v>
      </c>
      <c r="N41">
        <v>29.54519040179385</v>
      </c>
      <c r="O41">
        <v>37.156831062015236</v>
      </c>
      <c r="P41">
        <v>42.228724597697777</v>
      </c>
      <c r="Q41">
        <v>49.84036525791916</v>
      </c>
      <c r="R41">
        <v>57.597735638478717</v>
      </c>
      <c r="S41">
        <v>65.209376298700107</v>
      </c>
      <c r="T41">
        <v>72.009607665406904</v>
      </c>
      <c r="U41">
        <v>79.621248325628287</v>
      </c>
      <c r="V41">
        <v>82.617355794076033</v>
      </c>
      <c r="W41">
        <v>90.228996454297416</v>
      </c>
      <c r="X41">
        <v>89.114716924267725</v>
      </c>
      <c r="Y41">
        <v>96.726357584489108</v>
      </c>
      <c r="Z41">
        <v>92.656855694596658</v>
      </c>
      <c r="AA41">
        <v>100.26849635481804</v>
      </c>
      <c r="AB41">
        <v>94.466066886671243</v>
      </c>
      <c r="AC41">
        <v>102.07770754689263</v>
      </c>
      <c r="AD41">
        <v>95.359424613963682</v>
      </c>
      <c r="AE41">
        <v>102.97106527418507</v>
      </c>
      <c r="AF41">
        <v>95.793182092877871</v>
      </c>
      <c r="AG41">
        <v>103.40482275309925</v>
      </c>
      <c r="AH41">
        <v>96.002064413721101</v>
      </c>
      <c r="AI41">
        <v>103.61370507394248</v>
      </c>
      <c r="AJ41">
        <v>96.10225687753001</v>
      </c>
      <c r="AK41">
        <v>103.71389753775139</v>
      </c>
      <c r="AL41">
        <v>96.150223807295859</v>
      </c>
      <c r="AM41">
        <v>103.76186446751724</v>
      </c>
      <c r="AN41">
        <v>96.173166949738899</v>
      </c>
      <c r="AO41">
        <v>103.78480760996028</v>
      </c>
      <c r="AP41">
        <v>96.184136137747146</v>
      </c>
      <c r="AQ41">
        <v>103.79577679796853</v>
      </c>
    </row>
    <row r="42" spans="1:43">
      <c r="A42">
        <v>1.1920755122724553</v>
      </c>
      <c r="B42">
        <v>17.113371255283848</v>
      </c>
      <c r="C42">
        <v>22.611233372293736</v>
      </c>
      <c r="D42">
        <v>17.225534861309555</v>
      </c>
      <c r="E42">
        <v>22.723396978319442</v>
      </c>
      <c r="F42">
        <v>17.491071816913983</v>
      </c>
      <c r="G42">
        <v>22.988933933923871</v>
      </c>
      <c r="H42">
        <v>18.115657457494486</v>
      </c>
      <c r="I42">
        <v>23.613519574504373</v>
      </c>
      <c r="J42">
        <v>19.562720640260025</v>
      </c>
      <c r="K42">
        <v>25.060582757269913</v>
      </c>
      <c r="L42">
        <v>22.800943990733249</v>
      </c>
      <c r="M42">
        <v>28.298806107743136</v>
      </c>
      <c r="N42">
        <v>29.516556944670832</v>
      </c>
      <c r="O42">
        <v>35.014419061680719</v>
      </c>
      <c r="P42">
        <v>41.482217250619826</v>
      </c>
      <c r="Q42">
        <v>46.980079367629713</v>
      </c>
      <c r="R42">
        <v>57.982636210792862</v>
      </c>
      <c r="S42">
        <v>63.480498327802749</v>
      </c>
      <c r="T42">
        <v>74.203043038100631</v>
      </c>
      <c r="U42">
        <v>79.700905155110533</v>
      </c>
      <c r="V42">
        <v>85.625468161027726</v>
      </c>
      <c r="W42">
        <v>91.123330278037628</v>
      </c>
      <c r="X42">
        <v>91.915348568590062</v>
      </c>
      <c r="Y42">
        <v>97.413210685599964</v>
      </c>
      <c r="Z42">
        <v>94.917922534790662</v>
      </c>
      <c r="AA42">
        <v>100.41578465180056</v>
      </c>
      <c r="AB42">
        <v>96.253367497069604</v>
      </c>
      <c r="AC42">
        <v>101.75122961407951</v>
      </c>
      <c r="AD42">
        <v>96.82857762795939</v>
      </c>
      <c r="AE42">
        <v>102.32643974496929</v>
      </c>
      <c r="AF42">
        <v>97.072904609428704</v>
      </c>
      <c r="AG42">
        <v>102.57076672643861</v>
      </c>
      <c r="AH42">
        <v>97.176069949263365</v>
      </c>
      <c r="AI42">
        <v>102.67393206627327</v>
      </c>
      <c r="AJ42">
        <v>97.219521359107304</v>
      </c>
      <c r="AK42">
        <v>102.71738347611721</v>
      </c>
      <c r="AL42">
        <v>97.23780293076031</v>
      </c>
      <c r="AM42">
        <v>102.73566504777021</v>
      </c>
      <c r="AN42">
        <v>97.245491214772983</v>
      </c>
      <c r="AO42">
        <v>102.74335333178288</v>
      </c>
      <c r="AP42">
        <v>97.248723902901588</v>
      </c>
      <c r="AQ42">
        <v>102.74658601991149</v>
      </c>
    </row>
    <row r="43" spans="1:43">
      <c r="A43">
        <v>2.0156937636628505</v>
      </c>
      <c r="B43">
        <v>12.67268242859303</v>
      </c>
      <c r="C43">
        <v>21.969078729536605</v>
      </c>
      <c r="D43">
        <v>12.87310458539403</v>
      </c>
      <c r="E43">
        <v>22.169500886337602</v>
      </c>
      <c r="F43">
        <v>13.311372273771946</v>
      </c>
      <c r="G43">
        <v>22.607768574715521</v>
      </c>
      <c r="H43">
        <v>14.260951388656673</v>
      </c>
      <c r="I43">
        <v>23.557347689600249</v>
      </c>
      <c r="J43">
        <v>16.27791450548623</v>
      </c>
      <c r="K43">
        <v>25.574310806429807</v>
      </c>
      <c r="L43">
        <v>20.38699964004072</v>
      </c>
      <c r="M43">
        <v>29.683395940984298</v>
      </c>
      <c r="N43">
        <v>28.08971780225859</v>
      </c>
      <c r="O43">
        <v>37.386114103202161</v>
      </c>
      <c r="P43">
        <v>40.508332824371777</v>
      </c>
      <c r="Q43">
        <v>49.804729125315347</v>
      </c>
      <c r="R43">
        <v>56.369417468160961</v>
      </c>
      <c r="S43">
        <v>65.665813769104531</v>
      </c>
      <c r="T43">
        <v>71.543405722569744</v>
      </c>
      <c r="U43">
        <v>80.839802023513315</v>
      </c>
      <c r="V43">
        <v>82.536525478842009</v>
      </c>
      <c r="W43">
        <v>91.832921779785579</v>
      </c>
      <c r="X43">
        <v>88.999877240689699</v>
      </c>
      <c r="Y43">
        <v>98.296273541633269</v>
      </c>
      <c r="Z43">
        <v>92.343483929610969</v>
      </c>
      <c r="AA43">
        <v>101.63988023055454</v>
      </c>
      <c r="AB43">
        <v>93.959085321567883</v>
      </c>
      <c r="AC43">
        <v>103.25548162251145</v>
      </c>
      <c r="AD43">
        <v>94.713968182808586</v>
      </c>
      <c r="AE43">
        <v>104.01036448375216</v>
      </c>
      <c r="AF43">
        <v>95.061148030382284</v>
      </c>
      <c r="AG43">
        <v>104.35754433132585</v>
      </c>
      <c r="AH43">
        <v>95.219657847227708</v>
      </c>
      <c r="AI43">
        <v>104.51605414817128</v>
      </c>
      <c r="AJ43">
        <v>95.291786220013805</v>
      </c>
      <c r="AK43">
        <v>104.58818252095737</v>
      </c>
      <c r="AL43">
        <v>95.324557614949924</v>
      </c>
      <c r="AM43">
        <v>104.62095391589349</v>
      </c>
      <c r="AN43">
        <v>95.339436938634236</v>
      </c>
      <c r="AO43">
        <v>104.63583323957781</v>
      </c>
      <c r="AP43">
        <v>95.346190533098834</v>
      </c>
      <c r="AQ43">
        <v>104.6425868340424</v>
      </c>
    </row>
    <row r="44" spans="1:43">
      <c r="A44">
        <v>1.62535842009911</v>
      </c>
      <c r="B44">
        <v>12.639977413562788</v>
      </c>
      <c r="C44">
        <v>20.13614388324493</v>
      </c>
      <c r="D44">
        <v>12.867012459694058</v>
      </c>
      <c r="E44">
        <v>20.3631789293762</v>
      </c>
      <c r="F44">
        <v>13.354191309070464</v>
      </c>
      <c r="G44">
        <v>20.850357778752606</v>
      </c>
      <c r="H44">
        <v>14.389351462378782</v>
      </c>
      <c r="I44">
        <v>21.885517932060925</v>
      </c>
      <c r="J44">
        <v>16.54357086967989</v>
      </c>
      <c r="K44">
        <v>24.039737339362034</v>
      </c>
      <c r="L44">
        <v>20.838672218015095</v>
      </c>
      <c r="M44">
        <v>28.334838687697239</v>
      </c>
      <c r="N44">
        <v>28.715134377904246</v>
      </c>
      <c r="O44">
        <v>36.211300847586386</v>
      </c>
      <c r="P44">
        <v>41.167071157347216</v>
      </c>
      <c r="Q44">
        <v>48.663237627029353</v>
      </c>
      <c r="R44">
        <v>56.878633630421085</v>
      </c>
      <c r="S44">
        <v>64.374800100103229</v>
      </c>
      <c r="T44">
        <v>71.9071062494519</v>
      </c>
      <c r="U44">
        <v>79.403272719134051</v>
      </c>
      <c r="V44">
        <v>82.920355011090976</v>
      </c>
      <c r="W44">
        <v>90.416521480773127</v>
      </c>
      <c r="X44">
        <v>89.515767467631079</v>
      </c>
      <c r="Y44">
        <v>97.011933937313231</v>
      </c>
      <c r="Z44">
        <v>92.998893954245077</v>
      </c>
      <c r="AA44">
        <v>100.49506042392723</v>
      </c>
      <c r="AB44">
        <v>94.716838740814026</v>
      </c>
      <c r="AC44">
        <v>102.21300521049618</v>
      </c>
      <c r="AD44">
        <v>95.535592196303782</v>
      </c>
      <c r="AE44">
        <v>103.03175866598593</v>
      </c>
      <c r="AF44">
        <v>95.91941790394668</v>
      </c>
      <c r="AG44">
        <v>103.41558437362883</v>
      </c>
      <c r="AH44">
        <v>96.097960678863302</v>
      </c>
      <c r="AI44">
        <v>103.59412714854545</v>
      </c>
      <c r="AJ44">
        <v>96.180712656195396</v>
      </c>
      <c r="AK44">
        <v>103.67687912587755</v>
      </c>
      <c r="AL44">
        <v>96.219002634163076</v>
      </c>
      <c r="AM44">
        <v>103.71516910384523</v>
      </c>
      <c r="AN44">
        <v>96.236705933749718</v>
      </c>
      <c r="AO44">
        <v>103.73287240343187</v>
      </c>
      <c r="AP44">
        <v>96.244888078984744</v>
      </c>
      <c r="AQ44">
        <v>103.7410545486669</v>
      </c>
    </row>
    <row r="45" spans="1:43">
      <c r="A45">
        <v>0.89261161708126047</v>
      </c>
      <c r="B45">
        <v>15.424197830435158</v>
      </c>
      <c r="C45">
        <v>19.54092998727555</v>
      </c>
      <c r="D45">
        <v>15.630001686698701</v>
      </c>
      <c r="E45">
        <v>19.746733843539094</v>
      </c>
      <c r="F45">
        <v>16.080095269644179</v>
      </c>
      <c r="G45">
        <v>20.196827426484571</v>
      </c>
      <c r="H45">
        <v>17.055158222351434</v>
      </c>
      <c r="I45">
        <v>21.171890379191826</v>
      </c>
      <c r="J45">
        <v>19.124761414893978</v>
      </c>
      <c r="K45">
        <v>23.24149357173437</v>
      </c>
      <c r="L45">
        <v>23.333137972431018</v>
      </c>
      <c r="M45">
        <v>27.44987012927141</v>
      </c>
      <c r="N45">
        <v>31.190377207718573</v>
      </c>
      <c r="O45">
        <v>35.307109364558961</v>
      </c>
      <c r="P45">
        <v>43.767676343143783</v>
      </c>
      <c r="Q45">
        <v>47.884408499984168</v>
      </c>
      <c r="R45">
        <v>59.666365647183106</v>
      </c>
      <c r="S45">
        <v>63.783097804023491</v>
      </c>
      <c r="T45">
        <v>74.701861708873409</v>
      </c>
      <c r="U45">
        <v>78.818593865713794</v>
      </c>
      <c r="V45">
        <v>85.487264870458176</v>
      </c>
      <c r="W45">
        <v>89.603997027298561</v>
      </c>
      <c r="X45">
        <v>91.785563376585259</v>
      </c>
      <c r="Y45">
        <v>95.902295533425644</v>
      </c>
      <c r="Z45">
        <v>95.030756553193086</v>
      </c>
      <c r="AA45">
        <v>99.147488710033471</v>
      </c>
      <c r="AB45">
        <v>96.595328761926794</v>
      </c>
      <c r="AC45">
        <v>100.71206091876718</v>
      </c>
      <c r="AD45">
        <v>97.325451706373386</v>
      </c>
      <c r="AE45">
        <v>101.44218386321377</v>
      </c>
      <c r="AF45">
        <v>97.660983374061516</v>
      </c>
      <c r="AG45">
        <v>101.7777155309019</v>
      </c>
      <c r="AH45">
        <v>97.814090844600571</v>
      </c>
      <c r="AI45">
        <v>101.93082300144096</v>
      </c>
      <c r="AJ45">
        <v>97.883730007675496</v>
      </c>
      <c r="AK45">
        <v>102.00046216451588</v>
      </c>
      <c r="AL45">
        <v>97.915357937889141</v>
      </c>
      <c r="AM45">
        <v>102.03209009472953</v>
      </c>
      <c r="AN45">
        <v>97.929712741204042</v>
      </c>
      <c r="AO45">
        <v>102.04644489804443</v>
      </c>
      <c r="AP45">
        <v>97.936225901000782</v>
      </c>
      <c r="AQ45">
        <v>102.05295805784117</v>
      </c>
    </row>
    <row r="46" spans="1:43">
      <c r="A46">
        <v>1.4850566443610855</v>
      </c>
      <c r="B46">
        <v>15.348906990542613</v>
      </c>
      <c r="C46">
        <v>22.198000510702574</v>
      </c>
      <c r="D46">
        <v>15.508227895246968</v>
      </c>
      <c r="E46">
        <v>22.357321415406929</v>
      </c>
      <c r="F46">
        <v>15.865605687037295</v>
      </c>
      <c r="G46">
        <v>22.714699207197256</v>
      </c>
      <c r="H46">
        <v>16.6609118017086</v>
      </c>
      <c r="I46">
        <v>23.510005321868562</v>
      </c>
      <c r="J46">
        <v>18.399932828272128</v>
      </c>
      <c r="K46">
        <v>25.249026348432089</v>
      </c>
      <c r="L46">
        <v>22.060502664000527</v>
      </c>
      <c r="M46">
        <v>28.909596184160488</v>
      </c>
      <c r="N46">
        <v>29.184233329190722</v>
      </c>
      <c r="O46">
        <v>36.033326849350686</v>
      </c>
      <c r="P46">
        <v>41.146806489555786</v>
      </c>
      <c r="Q46">
        <v>47.995900009715754</v>
      </c>
      <c r="R46">
        <v>57.004083939202644</v>
      </c>
      <c r="S46">
        <v>63.853177459362612</v>
      </c>
      <c r="T46">
        <v>72.532092880397087</v>
      </c>
      <c r="U46">
        <v>79.381186400557041</v>
      </c>
      <c r="V46">
        <v>83.826114456759456</v>
      </c>
      <c r="W46">
        <v>90.67520797691941</v>
      </c>
      <c r="X46">
        <v>90.387728569852044</v>
      </c>
      <c r="Y46">
        <v>97.236822090011998</v>
      </c>
      <c r="Z46">
        <v>93.713214580882124</v>
      </c>
      <c r="AA46">
        <v>100.56230810104208</v>
      </c>
      <c r="AB46">
        <v>95.282224598283634</v>
      </c>
      <c r="AC46">
        <v>102.13131811844359</v>
      </c>
      <c r="AD46">
        <v>95.997474638183846</v>
      </c>
      <c r="AE46">
        <v>102.8465681583438</v>
      </c>
      <c r="AF46">
        <v>96.31840916148056</v>
      </c>
      <c r="AG46">
        <v>103.16750268164051</v>
      </c>
      <c r="AH46">
        <v>96.461389824458919</v>
      </c>
      <c r="AI46">
        <v>103.31048334461887</v>
      </c>
      <c r="AJ46">
        <v>96.524887143502113</v>
      </c>
      <c r="AK46">
        <v>103.37398066366207</v>
      </c>
      <c r="AL46">
        <v>96.553046247798704</v>
      </c>
      <c r="AM46">
        <v>103.40213976795866</v>
      </c>
      <c r="AN46">
        <v>96.56552610466791</v>
      </c>
      <c r="AO46">
        <v>103.41461962482786</v>
      </c>
      <c r="AP46">
        <v>96.571055523694071</v>
      </c>
      <c r="AQ46">
        <v>103.42014904385402</v>
      </c>
    </row>
    <row r="47" spans="1:43">
      <c r="A47">
        <v>2.3792045666785224</v>
      </c>
      <c r="B47">
        <v>11.820114268807895</v>
      </c>
      <c r="C47">
        <v>22.793025398257509</v>
      </c>
      <c r="D47">
        <v>12.046933933316854</v>
      </c>
      <c r="E47">
        <v>23.019845062766468</v>
      </c>
      <c r="F47">
        <v>12.529662465611928</v>
      </c>
      <c r="G47">
        <v>23.502573595061541</v>
      </c>
      <c r="H47">
        <v>13.547069763538115</v>
      </c>
      <c r="I47">
        <v>24.519980892987729</v>
      </c>
      <c r="J47">
        <v>15.648032222578479</v>
      </c>
      <c r="K47">
        <v>26.620943352028092</v>
      </c>
      <c r="L47">
        <v>19.809277038451313</v>
      </c>
      <c r="M47">
        <v>30.782188167900927</v>
      </c>
      <c r="N47">
        <v>27.409866216849984</v>
      </c>
      <c r="O47">
        <v>38.382777346299598</v>
      </c>
      <c r="P47">
        <v>39.438618099771105</v>
      </c>
      <c r="Q47">
        <v>50.411529229220719</v>
      </c>
      <c r="R47">
        <v>54.742612605647132</v>
      </c>
      <c r="S47">
        <v>65.715523735096752</v>
      </c>
      <c r="T47">
        <v>69.602330434688668</v>
      </c>
      <c r="U47">
        <v>80.575241564138281</v>
      </c>
      <c r="V47">
        <v>80.689840313514523</v>
      </c>
      <c r="W47">
        <v>91.662751442964137</v>
      </c>
      <c r="X47">
        <v>87.444191084512013</v>
      </c>
      <c r="Y47">
        <v>98.417102213961627</v>
      </c>
      <c r="Z47">
        <v>91.063186877076177</v>
      </c>
      <c r="AA47">
        <v>102.03609800652579</v>
      </c>
      <c r="AB47">
        <v>92.869685686655856</v>
      </c>
      <c r="AC47">
        <v>103.84259681610547</v>
      </c>
      <c r="AD47">
        <v>93.739573288771098</v>
      </c>
      <c r="AE47">
        <v>104.71248441822071</v>
      </c>
      <c r="AF47">
        <v>94.151191784229994</v>
      </c>
      <c r="AG47">
        <v>105.12410291367961</v>
      </c>
      <c r="AH47">
        <v>94.344351618693779</v>
      </c>
      <c r="AI47">
        <v>105.31726274814339</v>
      </c>
      <c r="AJ47">
        <v>94.434641912353115</v>
      </c>
      <c r="AK47">
        <v>105.40755304180273</v>
      </c>
      <c r="AL47">
        <v>94.476769918898285</v>
      </c>
      <c r="AM47">
        <v>105.4496810483479</v>
      </c>
      <c r="AN47">
        <v>94.496409395931636</v>
      </c>
      <c r="AO47">
        <v>105.46932052538125</v>
      </c>
      <c r="AP47">
        <v>94.505561395943488</v>
      </c>
      <c r="AQ47">
        <v>105.4784725253931</v>
      </c>
    </row>
    <row r="48" spans="1:43">
      <c r="A48">
        <v>2.1746409041682968</v>
      </c>
      <c r="B48">
        <v>11.842349793303921</v>
      </c>
      <c r="C48">
        <v>21.871811620210767</v>
      </c>
      <c r="D48">
        <v>12.020709217343374</v>
      </c>
      <c r="E48">
        <v>22.05017104425022</v>
      </c>
      <c r="F48">
        <v>12.417931570325376</v>
      </c>
      <c r="G48">
        <v>22.447393397232222</v>
      </c>
      <c r="H48">
        <v>13.29506498205912</v>
      </c>
      <c r="I48">
        <v>23.324526808965967</v>
      </c>
      <c r="J48">
        <v>15.195953814734718</v>
      </c>
      <c r="K48">
        <v>25.225415641641565</v>
      </c>
      <c r="L48">
        <v>19.153210237623597</v>
      </c>
      <c r="M48">
        <v>29.182672064530443</v>
      </c>
      <c r="N48">
        <v>26.74343682214624</v>
      </c>
      <c r="O48">
        <v>36.772898649053083</v>
      </c>
      <c r="P48">
        <v>39.253495923356546</v>
      </c>
      <c r="Q48">
        <v>49.282957750263385</v>
      </c>
      <c r="R48">
        <v>55.490419694209564</v>
      </c>
      <c r="S48">
        <v>65.519881521116403</v>
      </c>
      <c r="T48">
        <v>71.097704867571125</v>
      </c>
      <c r="U48">
        <v>81.127166694477964</v>
      </c>
      <c r="V48">
        <v>82.321017224799959</v>
      </c>
      <c r="W48">
        <v>92.350479051706799</v>
      </c>
      <c r="X48">
        <v>88.818619034921497</v>
      </c>
      <c r="Y48">
        <v>98.848080861828336</v>
      </c>
      <c r="Z48">
        <v>92.117873360994466</v>
      </c>
      <c r="AA48">
        <v>102.14733518790131</v>
      </c>
      <c r="AB48">
        <v>93.68180893309966</v>
      </c>
      <c r="AC48">
        <v>103.7112707600065</v>
      </c>
      <c r="AD48">
        <v>94.398961342666425</v>
      </c>
      <c r="AE48">
        <v>104.42842316957326</v>
      </c>
      <c r="AF48">
        <v>94.722805934884846</v>
      </c>
      <c r="AG48">
        <v>104.75226776179169</v>
      </c>
      <c r="AH48">
        <v>94.868029919765931</v>
      </c>
      <c r="AI48">
        <v>104.89749174667277</v>
      </c>
      <c r="AJ48">
        <v>94.932950381715216</v>
      </c>
      <c r="AK48">
        <v>104.96241220862206</v>
      </c>
      <c r="AL48">
        <v>94.961931627624452</v>
      </c>
      <c r="AM48">
        <v>104.99139345453129</v>
      </c>
      <c r="AN48">
        <v>94.974861107892082</v>
      </c>
      <c r="AO48">
        <v>105.00432293479892</v>
      </c>
      <c r="AP48">
        <v>94.980627762849679</v>
      </c>
      <c r="AQ48">
        <v>105.01008958975652</v>
      </c>
    </row>
    <row r="49" spans="1:43">
      <c r="A49">
        <v>2.3400483319230121</v>
      </c>
      <c r="B49">
        <v>12.840835221634833</v>
      </c>
      <c r="C49">
        <v>23.633157472703175</v>
      </c>
      <c r="D49">
        <v>13.012602450014139</v>
      </c>
      <c r="E49">
        <v>23.804924701082481</v>
      </c>
      <c r="F49">
        <v>13.395905566881385</v>
      </c>
      <c r="G49">
        <v>24.188227817949727</v>
      </c>
      <c r="H49">
        <v>14.244104556227754</v>
      </c>
      <c r="I49">
        <v>25.036426807296095</v>
      </c>
      <c r="J49">
        <v>16.086675904393516</v>
      </c>
      <c r="K49">
        <v>26.878998155461858</v>
      </c>
      <c r="L49">
        <v>19.933432931670193</v>
      </c>
      <c r="M49">
        <v>30.725755182738535</v>
      </c>
      <c r="N49">
        <v>27.33777684301527</v>
      </c>
      <c r="O49">
        <v>38.130099094083612</v>
      </c>
      <c r="P49">
        <v>39.593589316784289</v>
      </c>
      <c r="Q49">
        <v>50.385911567852631</v>
      </c>
      <c r="R49">
        <v>55.571790083853564</v>
      </c>
      <c r="S49">
        <v>66.364112334921913</v>
      </c>
      <c r="T49">
        <v>70.985217569041112</v>
      </c>
      <c r="U49">
        <v>81.777539820109467</v>
      </c>
      <c r="V49">
        <v>82.088899974166395</v>
      </c>
      <c r="W49">
        <v>92.881222225234751</v>
      </c>
      <c r="X49">
        <v>88.517590950292259</v>
      </c>
      <c r="Y49">
        <v>99.309913201360587</v>
      </c>
      <c r="Z49">
        <v>91.778451541280191</v>
      </c>
      <c r="AA49">
        <v>102.57077379234852</v>
      </c>
      <c r="AB49">
        <v>93.321768098722202</v>
      </c>
      <c r="AC49">
        <v>104.11409034979056</v>
      </c>
      <c r="AD49">
        <v>94.028212602787903</v>
      </c>
      <c r="AE49">
        <v>104.82053485385623</v>
      </c>
      <c r="AF49">
        <v>94.346635121534121</v>
      </c>
      <c r="AG49">
        <v>105.13895737260248</v>
      </c>
      <c r="AH49">
        <v>94.48916238958185</v>
      </c>
      <c r="AI49">
        <v>105.28148464065018</v>
      </c>
      <c r="AJ49">
        <v>94.552758799992034</v>
      </c>
      <c r="AK49">
        <v>105.34508105106036</v>
      </c>
      <c r="AL49">
        <v>94.581096205445419</v>
      </c>
      <c r="AM49">
        <v>105.37341845651378</v>
      </c>
      <c r="AN49">
        <v>94.593714972399226</v>
      </c>
      <c r="AO49">
        <v>105.38603722346755</v>
      </c>
      <c r="AP49">
        <v>94.599332603482708</v>
      </c>
      <c r="AQ49">
        <v>105.39165485455106</v>
      </c>
    </row>
    <row r="50" spans="1:43">
      <c r="A50">
        <v>1.1266588310914367</v>
      </c>
      <c r="B50">
        <v>12.98589081651296</v>
      </c>
      <c r="C50">
        <v>18.182050659142572</v>
      </c>
      <c r="D50">
        <v>13.212112825088916</v>
      </c>
      <c r="E50">
        <v>18.408272667718524</v>
      </c>
      <c r="F50">
        <v>13.701947486691498</v>
      </c>
      <c r="G50">
        <v>18.89810732932111</v>
      </c>
      <c r="H50">
        <v>14.752085191617976</v>
      </c>
      <c r="I50">
        <v>19.948245034247588</v>
      </c>
      <c r="J50">
        <v>16.95621941776708</v>
      </c>
      <c r="K50">
        <v>22.152379260396692</v>
      </c>
      <c r="L50">
        <v>21.383423940445851</v>
      </c>
      <c r="M50">
        <v>26.579583783075464</v>
      </c>
      <c r="N50">
        <v>29.539317034848473</v>
      </c>
      <c r="O50">
        <v>34.735476877478085</v>
      </c>
      <c r="P50">
        <v>42.421142051471818</v>
      </c>
      <c r="Q50">
        <v>47.617301894101431</v>
      </c>
      <c r="R50">
        <v>58.533471970222287</v>
      </c>
      <c r="S50">
        <v>63.729631812851899</v>
      </c>
      <c r="T50">
        <v>73.701258278290894</v>
      </c>
      <c r="U50">
        <v>78.897418120920506</v>
      </c>
      <c r="V50">
        <v>84.605937629077403</v>
      </c>
      <c r="W50">
        <v>89.802097471707015</v>
      </c>
      <c r="X50">
        <v>91.019151982078697</v>
      </c>
      <c r="Y50">
        <v>96.215311824708309</v>
      </c>
      <c r="Z50">
        <v>94.35452769288176</v>
      </c>
      <c r="AA50">
        <v>99.550687535511372</v>
      </c>
      <c r="AB50">
        <v>95.978682395300027</v>
      </c>
      <c r="AC50">
        <v>101.17484223792964</v>
      </c>
      <c r="AD50">
        <v>96.744199345699556</v>
      </c>
      <c r="AE50">
        <v>101.94035918832917</v>
      </c>
      <c r="AF50">
        <v>97.099464736174738</v>
      </c>
      <c r="AG50">
        <v>102.29562457880435</v>
      </c>
      <c r="AH50">
        <v>97.263152055114631</v>
      </c>
      <c r="AI50">
        <v>102.45931189774424</v>
      </c>
      <c r="AJ50">
        <v>97.338319445909477</v>
      </c>
      <c r="AK50">
        <v>102.53447928853909</v>
      </c>
      <c r="AL50">
        <v>97.372784464373652</v>
      </c>
      <c r="AM50">
        <v>102.56894430700326</v>
      </c>
      <c r="AN50">
        <v>97.38857592626276</v>
      </c>
      <c r="AO50">
        <v>102.58473576889237</v>
      </c>
      <c r="AP50">
        <v>97.395809056470384</v>
      </c>
      <c r="AQ50">
        <v>102.5919688991</v>
      </c>
    </row>
    <row r="51" spans="1:43">
      <c r="A51">
        <v>2.7273946919177283</v>
      </c>
      <c r="B51">
        <v>7.9681749031483742</v>
      </c>
      <c r="C51">
        <v>20.546941768549082</v>
      </c>
      <c r="D51">
        <v>8.2395991728822828</v>
      </c>
      <c r="E51">
        <v>20.818366038282992</v>
      </c>
      <c r="F51">
        <v>8.8078037419977235</v>
      </c>
      <c r="G51">
        <v>21.386570607398433</v>
      </c>
      <c r="H51">
        <v>9.9845326921935609</v>
      </c>
      <c r="I51">
        <v>22.56329955759427</v>
      </c>
      <c r="J51">
        <v>12.367963264413234</v>
      </c>
      <c r="K51">
        <v>24.946730129813943</v>
      </c>
      <c r="L51">
        <v>16.985487330676861</v>
      </c>
      <c r="M51">
        <v>29.56425419607757</v>
      </c>
      <c r="N51">
        <v>25.206702772938243</v>
      </c>
      <c r="O51">
        <v>37.785469638338952</v>
      </c>
      <c r="P51">
        <v>37.858871130374375</v>
      </c>
      <c r="Q51">
        <v>50.437637995775084</v>
      </c>
      <c r="R51">
        <v>53.542871438139706</v>
      </c>
      <c r="S51">
        <v>66.121638303540408</v>
      </c>
      <c r="T51">
        <v>68.506164123619968</v>
      </c>
      <c r="U51">
        <v>81.084930989020663</v>
      </c>
      <c r="V51">
        <v>79.610637937689958</v>
      </c>
      <c r="W51">
        <v>92.189404803090653</v>
      </c>
      <c r="X51">
        <v>86.410339663439387</v>
      </c>
      <c r="Y51">
        <v>98.989106528840082</v>
      </c>
      <c r="Z51">
        <v>90.095782108524006</v>
      </c>
      <c r="AA51">
        <v>102.6745489739247</v>
      </c>
      <c r="AB51">
        <v>91.962025674759843</v>
      </c>
      <c r="AC51">
        <v>104.54079254016054</v>
      </c>
      <c r="AD51">
        <v>92.874556156952721</v>
      </c>
      <c r="AE51">
        <v>105.45332302235342</v>
      </c>
      <c r="AF51">
        <v>93.313114977455925</v>
      </c>
      <c r="AG51">
        <v>105.89188184285662</v>
      </c>
      <c r="AH51">
        <v>93.522135227550649</v>
      </c>
      <c r="AI51">
        <v>106.10090209295134</v>
      </c>
      <c r="AJ51">
        <v>93.621359932213466</v>
      </c>
      <c r="AK51">
        <v>106.20012679761416</v>
      </c>
      <c r="AL51">
        <v>93.668374191712616</v>
      </c>
      <c r="AM51">
        <v>106.24714105711331</v>
      </c>
      <c r="AN51">
        <v>93.6906303331522</v>
      </c>
      <c r="AO51">
        <v>106.26939719855289</v>
      </c>
      <c r="AP51">
        <v>93.701161723486081</v>
      </c>
      <c r="AQ51">
        <v>106.27992858888678</v>
      </c>
    </row>
    <row r="52" spans="1:43">
      <c r="A52">
        <v>1.8105206928571183</v>
      </c>
      <c r="B52">
        <v>16.81336771712208</v>
      </c>
      <c r="C52">
        <v>25.163504119426275</v>
      </c>
      <c r="D52">
        <v>16.892649085045207</v>
      </c>
      <c r="E52">
        <v>25.242785487349401</v>
      </c>
      <c r="F52">
        <v>17.090212008142938</v>
      </c>
      <c r="G52">
        <v>25.440348410447132</v>
      </c>
      <c r="H52">
        <v>17.57995242000457</v>
      </c>
      <c r="I52">
        <v>25.930088822308765</v>
      </c>
      <c r="J52">
        <v>18.778379317259724</v>
      </c>
      <c r="K52">
        <v>27.128515719563918</v>
      </c>
      <c r="L52">
        <v>21.620506789919542</v>
      </c>
      <c r="M52">
        <v>29.970643192223736</v>
      </c>
      <c r="N52">
        <v>27.887485791091169</v>
      </c>
      <c r="O52">
        <v>36.23762219339536</v>
      </c>
      <c r="P52">
        <v>39.733756583038577</v>
      </c>
      <c r="Q52">
        <v>48.083892985342764</v>
      </c>
      <c r="R52">
        <v>56.765443640268749</v>
      </c>
      <c r="S52">
        <v>65.115580042572944</v>
      </c>
      <c r="T52">
        <v>73.623396138224095</v>
      </c>
      <c r="U52">
        <v>81.973532540528296</v>
      </c>
      <c r="V52">
        <v>85.147456627782219</v>
      </c>
      <c r="W52">
        <v>93.497593030086421</v>
      </c>
      <c r="X52">
        <v>91.178550219924261</v>
      </c>
      <c r="Y52">
        <v>99.528686622228463</v>
      </c>
      <c r="Z52">
        <v>93.898964609134509</v>
      </c>
      <c r="AA52">
        <v>102.24910101143871</v>
      </c>
      <c r="AB52">
        <v>95.043329686597232</v>
      </c>
      <c r="AC52">
        <v>103.39346608890143</v>
      </c>
      <c r="AD52">
        <v>95.510511084965771</v>
      </c>
      <c r="AE52">
        <v>103.86064748726997</v>
      </c>
      <c r="AF52">
        <v>95.698897094361087</v>
      </c>
      <c r="AG52">
        <v>104.04903349666529</v>
      </c>
      <c r="AH52">
        <v>95.774483431069697</v>
      </c>
      <c r="AI52">
        <v>104.1246198333739</v>
      </c>
      <c r="AJ52">
        <v>95.804750237351826</v>
      </c>
      <c r="AK52">
        <v>104.15488663965603</v>
      </c>
      <c r="AL52">
        <v>95.81686014340066</v>
      </c>
      <c r="AM52">
        <v>104.16699654570486</v>
      </c>
      <c r="AN52">
        <v>95.821703821030226</v>
      </c>
      <c r="AO52">
        <v>104.17184022333443</v>
      </c>
      <c r="AP52">
        <v>95.823640928867903</v>
      </c>
      <c r="AQ52">
        <v>104.1737773311721</v>
      </c>
    </row>
    <row r="53" spans="1:43">
      <c r="A53">
        <v>1.8285059598307505</v>
      </c>
      <c r="B53">
        <v>14.797994768972664</v>
      </c>
      <c r="C53">
        <v>23.231079371236227</v>
      </c>
      <c r="D53">
        <v>14.912595933212337</v>
      </c>
      <c r="E53">
        <v>23.3456805354759</v>
      </c>
      <c r="F53">
        <v>15.184874214278981</v>
      </c>
      <c r="G53">
        <v>23.617958816542544</v>
      </c>
      <c r="H53">
        <v>15.827525308929797</v>
      </c>
      <c r="I53">
        <v>24.26060991119336</v>
      </c>
      <c r="J53">
        <v>17.321052351551529</v>
      </c>
      <c r="K53">
        <v>25.754136953815092</v>
      </c>
      <c r="L53">
        <v>20.670556836591025</v>
      </c>
      <c r="M53">
        <v>29.103641438854588</v>
      </c>
      <c r="N53">
        <v>27.617447324161937</v>
      </c>
      <c r="O53">
        <v>36.050531926425499</v>
      </c>
      <c r="P53">
        <v>39.945839310465956</v>
      </c>
      <c r="Q53">
        <v>48.378923912729519</v>
      </c>
      <c r="R53">
        <v>56.784165371668287</v>
      </c>
      <c r="S53">
        <v>65.217249973931843</v>
      </c>
      <c r="T53">
        <v>73.108208374094417</v>
      </c>
      <c r="U53">
        <v>81.54129297635798</v>
      </c>
      <c r="V53">
        <v>84.441586060210938</v>
      </c>
      <c r="W53">
        <v>92.8746706624745</v>
      </c>
      <c r="X53">
        <v>90.612062180946168</v>
      </c>
      <c r="Y53">
        <v>99.045146783209731</v>
      </c>
      <c r="Z53">
        <v>93.533837397902516</v>
      </c>
      <c r="AA53">
        <v>101.96692200016608</v>
      </c>
      <c r="AB53">
        <v>94.825677207241185</v>
      </c>
      <c r="AC53">
        <v>103.25876180950475</v>
      </c>
      <c r="AD53">
        <v>95.379482861923051</v>
      </c>
      <c r="AE53">
        <v>103.81256746418661</v>
      </c>
      <c r="AF53">
        <v>95.613746646646959</v>
      </c>
      <c r="AG53">
        <v>104.04683124891052</v>
      </c>
      <c r="AH53">
        <v>95.712281441752097</v>
      </c>
      <c r="AI53">
        <v>104.14536604401566</v>
      </c>
      <c r="AJ53">
        <v>95.753627705828606</v>
      </c>
      <c r="AK53">
        <v>104.18671230809217</v>
      </c>
      <c r="AL53">
        <v>95.770959644902163</v>
      </c>
      <c r="AM53">
        <v>104.20404424716573</v>
      </c>
      <c r="AN53">
        <v>95.778221963656136</v>
      </c>
      <c r="AO53">
        <v>104.2113065659197</v>
      </c>
      <c r="AP53">
        <v>95.781264437727174</v>
      </c>
      <c r="AQ53">
        <v>104.21434903999074</v>
      </c>
    </row>
    <row r="54" spans="1:43">
      <c r="A54">
        <v>1.9523702860614056</v>
      </c>
      <c r="B54">
        <v>14.580665206985678</v>
      </c>
      <c r="C54">
        <v>23.585013105761639</v>
      </c>
      <c r="D54">
        <v>14.739351714489459</v>
      </c>
      <c r="E54">
        <v>23.74369961326542</v>
      </c>
      <c r="F54">
        <v>15.094139069829414</v>
      </c>
      <c r="G54">
        <v>24.098486968605375</v>
      </c>
      <c r="H54">
        <v>15.881143017338275</v>
      </c>
      <c r="I54">
        <v>24.885490916114236</v>
      </c>
      <c r="J54">
        <v>17.596824991439931</v>
      </c>
      <c r="K54">
        <v>26.601172890215892</v>
      </c>
      <c r="L54">
        <v>21.199337444459136</v>
      </c>
      <c r="M54">
        <v>30.203685343235097</v>
      </c>
      <c r="N54">
        <v>28.201710613295134</v>
      </c>
      <c r="O54">
        <v>37.206058512071095</v>
      </c>
      <c r="P54">
        <v>39.975711697753468</v>
      </c>
      <c r="Q54">
        <v>48.980059596529429</v>
      </c>
      <c r="R54">
        <v>55.658903739457472</v>
      </c>
      <c r="S54">
        <v>64.663251638233433</v>
      </c>
      <c r="T54">
        <v>71.139958176689547</v>
      </c>
      <c r="U54">
        <v>80.144306075465508</v>
      </c>
      <c r="V54">
        <v>82.502464333501081</v>
      </c>
      <c r="W54">
        <v>91.506812232277042</v>
      </c>
      <c r="X54">
        <v>89.157416781243271</v>
      </c>
      <c r="Y54">
        <v>98.161764680019232</v>
      </c>
      <c r="Z54">
        <v>92.551891147697333</v>
      </c>
      <c r="AA54">
        <v>101.55623904647329</v>
      </c>
      <c r="AB54">
        <v>94.161567462620496</v>
      </c>
      <c r="AC54">
        <v>103.16591536139646</v>
      </c>
      <c r="AD54">
        <v>94.898457102380249</v>
      </c>
      <c r="AE54">
        <v>103.90280500115621</v>
      </c>
      <c r="AF54">
        <v>95.23034716518886</v>
      </c>
      <c r="AG54">
        <v>104.23469506396482</v>
      </c>
      <c r="AH54">
        <v>95.378730990200594</v>
      </c>
      <c r="AI54">
        <v>104.38307888897656</v>
      </c>
      <c r="AJ54">
        <v>95.444852918641175</v>
      </c>
      <c r="AK54">
        <v>104.44920081741714</v>
      </c>
      <c r="AL54">
        <v>95.474274441561349</v>
      </c>
      <c r="AM54">
        <v>104.47862234033731</v>
      </c>
      <c r="AN54">
        <v>95.487357226530762</v>
      </c>
      <c r="AO54">
        <v>104.49170512530672</v>
      </c>
      <c r="AP54">
        <v>95.493173016174509</v>
      </c>
      <c r="AQ54">
        <v>104.49752091495047</v>
      </c>
    </row>
    <row r="55" spans="1:43">
      <c r="A55">
        <v>2.0666645204619347</v>
      </c>
      <c r="B55">
        <v>13.144069742425584</v>
      </c>
      <c r="C55">
        <v>22.675543595081301</v>
      </c>
      <c r="D55">
        <v>13.245124206983201</v>
      </c>
      <c r="E55">
        <v>22.776598059638921</v>
      </c>
      <c r="F55">
        <v>13.487314027522862</v>
      </c>
      <c r="G55">
        <v>23.018787880178579</v>
      </c>
      <c r="H55">
        <v>14.064365645656691</v>
      </c>
      <c r="I55">
        <v>23.595839498312408</v>
      </c>
      <c r="J55">
        <v>15.420310522137969</v>
      </c>
      <c r="K55">
        <v>24.951784374793689</v>
      </c>
      <c r="L55">
        <v>18.505114156856131</v>
      </c>
      <c r="M55">
        <v>28.036588009511853</v>
      </c>
      <c r="N55">
        <v>25.034941884770014</v>
      </c>
      <c r="O55">
        <v>34.566415737425736</v>
      </c>
      <c r="P55">
        <v>36.968612540766259</v>
      </c>
      <c r="Q55">
        <v>46.500086393421981</v>
      </c>
      <c r="R55">
        <v>53.885591315024932</v>
      </c>
      <c r="S55">
        <v>63.417065167680654</v>
      </c>
      <c r="T55">
        <v>70.893813160740606</v>
      </c>
      <c r="U55">
        <v>80.425287013396328</v>
      </c>
      <c r="V55">
        <v>83.002632645926056</v>
      </c>
      <c r="W55">
        <v>92.534106498581778</v>
      </c>
      <c r="X55">
        <v>89.667531683622968</v>
      </c>
      <c r="Y55">
        <v>99.19900553627869</v>
      </c>
      <c r="Z55">
        <v>92.825863865975876</v>
      </c>
      <c r="AA55">
        <v>102.3573377186316</v>
      </c>
      <c r="AB55">
        <v>94.216108681894013</v>
      </c>
      <c r="AC55">
        <v>103.74758253454974</v>
      </c>
      <c r="AD55">
        <v>94.808124757548327</v>
      </c>
      <c r="AE55">
        <v>104.33959861020405</v>
      </c>
      <c r="AF55">
        <v>95.056660587546361</v>
      </c>
      <c r="AG55">
        <v>104.58813444020208</v>
      </c>
      <c r="AH55">
        <v>95.160374380081606</v>
      </c>
      <c r="AI55">
        <v>104.69184823273733</v>
      </c>
      <c r="AJ55">
        <v>95.203545548511741</v>
      </c>
      <c r="AK55">
        <v>104.73501940116746</v>
      </c>
      <c r="AL55">
        <v>95.221496891728975</v>
      </c>
      <c r="AM55">
        <v>104.7529707443847</v>
      </c>
      <c r="AN55">
        <v>95.228958135005485</v>
      </c>
      <c r="AO55">
        <v>104.76043198766121</v>
      </c>
      <c r="AP55">
        <v>95.232058743467931</v>
      </c>
      <c r="AQ55">
        <v>104.76353259612365</v>
      </c>
    </row>
    <row r="56" spans="1:43">
      <c r="A56">
        <v>1.376117423256858</v>
      </c>
      <c r="B56">
        <v>12.032253023824239</v>
      </c>
      <c r="C56">
        <v>18.378917955694732</v>
      </c>
      <c r="D56">
        <v>12.24927068047721</v>
      </c>
      <c r="E56">
        <v>18.595935612347702</v>
      </c>
      <c r="F56">
        <v>12.730391799241648</v>
      </c>
      <c r="G56">
        <v>19.07705673111214</v>
      </c>
      <c r="H56">
        <v>13.786331306439738</v>
      </c>
      <c r="I56">
        <v>20.132996238310231</v>
      </c>
      <c r="J56">
        <v>16.053476579211132</v>
      </c>
      <c r="K56">
        <v>22.400141511081625</v>
      </c>
      <c r="L56">
        <v>20.699483471048026</v>
      </c>
      <c r="M56">
        <v>27.046148402918519</v>
      </c>
      <c r="N56">
        <v>29.372518687417966</v>
      </c>
      <c r="O56">
        <v>35.719183619288458</v>
      </c>
      <c r="P56">
        <v>43.064290185994587</v>
      </c>
      <c r="Q56">
        <v>49.410955117865079</v>
      </c>
      <c r="R56">
        <v>59.844387958045935</v>
      </c>
      <c r="S56">
        <v>66.191052889916421</v>
      </c>
      <c r="T56">
        <v>75.04285418923206</v>
      </c>
      <c r="U56">
        <v>81.389519121102552</v>
      </c>
      <c r="V56">
        <v>85.473021429695706</v>
      </c>
      <c r="W56">
        <v>91.819686361566198</v>
      </c>
      <c r="X56">
        <v>91.342620057295989</v>
      </c>
      <c r="Y56">
        <v>97.689284989166481</v>
      </c>
      <c r="Z56">
        <v>94.282622464306485</v>
      </c>
      <c r="AA56">
        <v>100.62928739617698</v>
      </c>
      <c r="AB56">
        <v>95.669433823018977</v>
      </c>
      <c r="AC56">
        <v>102.01609875488947</v>
      </c>
      <c r="AD56">
        <v>96.305049777428223</v>
      </c>
      <c r="AE56">
        <v>102.65171470929872</v>
      </c>
      <c r="AF56">
        <v>96.592526022803995</v>
      </c>
      <c r="AG56">
        <v>102.93919095467449</v>
      </c>
      <c r="AH56">
        <v>96.721763919735338</v>
      </c>
      <c r="AI56">
        <v>103.06842885160583</v>
      </c>
      <c r="AJ56">
        <v>96.779706566827997</v>
      </c>
      <c r="AK56">
        <v>103.12637149869849</v>
      </c>
      <c r="AL56">
        <v>96.805652995052014</v>
      </c>
      <c r="AM56">
        <v>103.15231792692251</v>
      </c>
      <c r="AN56">
        <v>96.817265335986207</v>
      </c>
      <c r="AO56">
        <v>103.1639302678567</v>
      </c>
      <c r="AP56">
        <v>96.822461177140568</v>
      </c>
      <c r="AQ56">
        <v>103.16912610901106</v>
      </c>
    </row>
    <row r="57" spans="1:43">
      <c r="A57">
        <v>2.0247575781198273</v>
      </c>
      <c r="B57">
        <v>14.74173718225509</v>
      </c>
      <c r="C57">
        <v>24.079935870401155</v>
      </c>
      <c r="D57">
        <v>14.876434153687701</v>
      </c>
      <c r="E57">
        <v>24.214632841833765</v>
      </c>
      <c r="F57">
        <v>15.182709817810156</v>
      </c>
      <c r="G57">
        <v>24.520908505956221</v>
      </c>
      <c r="H57">
        <v>15.874270124995867</v>
      </c>
      <c r="I57">
        <v>25.212468813141932</v>
      </c>
      <c r="J57">
        <v>17.411433028209377</v>
      </c>
      <c r="K57">
        <v>26.749631716355442</v>
      </c>
      <c r="L57">
        <v>20.711909981002854</v>
      </c>
      <c r="M57">
        <v>30.050108669148919</v>
      </c>
      <c r="N57">
        <v>27.300207555566228</v>
      </c>
      <c r="O57">
        <v>36.638406243712289</v>
      </c>
      <c r="P57">
        <v>38.726637497889229</v>
      </c>
      <c r="Q57">
        <v>48.064836186035294</v>
      </c>
      <c r="R57">
        <v>54.43218077721486</v>
      </c>
      <c r="S57">
        <v>63.770379465360925</v>
      </c>
      <c r="T57">
        <v>70.30672322900611</v>
      </c>
      <c r="U57">
        <v>79.644921917152175</v>
      </c>
      <c r="V57">
        <v>82.0724945388788</v>
      </c>
      <c r="W57">
        <v>91.410693227024865</v>
      </c>
      <c r="X57">
        <v>88.941228924147396</v>
      </c>
      <c r="Y57">
        <v>98.27942761229346</v>
      </c>
      <c r="Z57">
        <v>92.405852325555003</v>
      </c>
      <c r="AA57">
        <v>101.74405101370107</v>
      </c>
      <c r="AB57">
        <v>94.024898050534929</v>
      </c>
      <c r="AC57">
        <v>103.36309673868099</v>
      </c>
      <c r="AD57">
        <v>94.754427434742908</v>
      </c>
      <c r="AE57">
        <v>104.09262612288897</v>
      </c>
      <c r="AF57">
        <v>95.077743255607785</v>
      </c>
      <c r="AG57">
        <v>104.41594194375385</v>
      </c>
      <c r="AH57">
        <v>95.21997799499988</v>
      </c>
      <c r="AI57">
        <v>104.55817668314594</v>
      </c>
      <c r="AJ57">
        <v>95.282347361975738</v>
      </c>
      <c r="AK57">
        <v>104.6205460501218</v>
      </c>
      <c r="AL57">
        <v>95.309657053792449</v>
      </c>
      <c r="AM57">
        <v>104.64785574193851</v>
      </c>
      <c r="AN57">
        <v>95.321607677994876</v>
      </c>
      <c r="AO57">
        <v>104.65980636614094</v>
      </c>
      <c r="AP57">
        <v>95.326835797143858</v>
      </c>
      <c r="AQ57">
        <v>104.66503448528992</v>
      </c>
    </row>
    <row r="58" spans="1:43">
      <c r="A58">
        <v>1.9030168246887162</v>
      </c>
      <c r="B58">
        <v>9.3409741269049515</v>
      </c>
      <c r="C58">
        <v>18.117703453844832</v>
      </c>
      <c r="D58">
        <v>9.5935980446223414</v>
      </c>
      <c r="E58">
        <v>18.370327371562226</v>
      </c>
      <c r="F58">
        <v>10.142155885273331</v>
      </c>
      <c r="G58">
        <v>18.918885212213212</v>
      </c>
      <c r="H58">
        <v>11.320346666419105</v>
      </c>
      <c r="I58">
        <v>20.097075993358988</v>
      </c>
      <c r="J58">
        <v>13.79241199039185</v>
      </c>
      <c r="K58">
        <v>22.569141317331734</v>
      </c>
      <c r="L58">
        <v>18.734115037189454</v>
      </c>
      <c r="M58">
        <v>27.510844364129341</v>
      </c>
      <c r="N58">
        <v>27.721402237043137</v>
      </c>
      <c r="O58">
        <v>36.498131563983023</v>
      </c>
      <c r="P58">
        <v>41.568780736873968</v>
      </c>
      <c r="Q58">
        <v>50.345510063813855</v>
      </c>
      <c r="R58">
        <v>58.264830866291042</v>
      </c>
      <c r="S58">
        <v>67.041560193230922</v>
      </c>
      <c r="T58">
        <v>73.343423987786039</v>
      </c>
      <c r="U58">
        <v>82.120153314725925</v>
      </c>
      <c r="V58">
        <v>83.797802556682669</v>
      </c>
      <c r="W58">
        <v>92.574531883622555</v>
      </c>
      <c r="X58">
        <v>89.789128342357913</v>
      </c>
      <c r="Y58">
        <v>98.565857669297799</v>
      </c>
      <c r="Z58">
        <v>92.854189469736056</v>
      </c>
      <c r="AA58">
        <v>101.63091879667594</v>
      </c>
      <c r="AB58">
        <v>94.331362991667433</v>
      </c>
      <c r="AC58">
        <v>103.10809231860732</v>
      </c>
      <c r="AD58">
        <v>95.022774950648369</v>
      </c>
      <c r="AE58">
        <v>103.79950427758826</v>
      </c>
      <c r="AF58">
        <v>95.341971187820604</v>
      </c>
      <c r="AG58">
        <v>104.11870051476049</v>
      </c>
      <c r="AH58">
        <v>95.488392938118352</v>
      </c>
      <c r="AI58">
        <v>104.26512226505824</v>
      </c>
      <c r="AJ58">
        <v>95.555362764759579</v>
      </c>
      <c r="AK58">
        <v>104.33209209169947</v>
      </c>
      <c r="AL58">
        <v>95.585952060595133</v>
      </c>
      <c r="AM58">
        <v>104.36268138753502</v>
      </c>
      <c r="AN58">
        <v>95.599915527788227</v>
      </c>
      <c r="AO58">
        <v>104.37664485472811</v>
      </c>
      <c r="AP58">
        <v>95.606287815533122</v>
      </c>
      <c r="AQ58">
        <v>104.38301714247301</v>
      </c>
    </row>
    <row r="59" spans="1:43">
      <c r="A59">
        <v>2.2235520452872848</v>
      </c>
      <c r="B59">
        <v>11.655973299310052</v>
      </c>
      <c r="C59">
        <v>21.911013713386421</v>
      </c>
      <c r="D59">
        <v>11.913196622683639</v>
      </c>
      <c r="E59">
        <v>22.168237036760008</v>
      </c>
      <c r="F59">
        <v>12.44977810221555</v>
      </c>
      <c r="G59">
        <v>22.704818516291919</v>
      </c>
      <c r="H59">
        <v>13.55749615644811</v>
      </c>
      <c r="I59">
        <v>23.812536570524479</v>
      </c>
      <c r="J59">
        <v>15.795798703524657</v>
      </c>
      <c r="K59">
        <v>26.050839117601026</v>
      </c>
      <c r="L59">
        <v>20.129005904812569</v>
      </c>
      <c r="M59">
        <v>30.384046318888938</v>
      </c>
      <c r="N59">
        <v>27.862703054971636</v>
      </c>
      <c r="O59">
        <v>38.117743469048008</v>
      </c>
      <c r="P59">
        <v>39.852736837545123</v>
      </c>
      <c r="Q59">
        <v>50.107777251621485</v>
      </c>
      <c r="R59">
        <v>54.91192884043457</v>
      </c>
      <c r="S59">
        <v>65.166969254510946</v>
      </c>
      <c r="T59">
        <v>69.524239487957772</v>
      </c>
      <c r="U59">
        <v>79.779279902034148</v>
      </c>
      <c r="V59">
        <v>80.552654716697461</v>
      </c>
      <c r="W59">
        <v>90.807695130773837</v>
      </c>
      <c r="X59">
        <v>87.399965298186785</v>
      </c>
      <c r="Y59">
        <v>97.655005712263161</v>
      </c>
      <c r="Z59">
        <v>91.149429383947819</v>
      </c>
      <c r="AA59">
        <v>101.40446979802419</v>
      </c>
      <c r="AB59">
        <v>93.062356784549493</v>
      </c>
      <c r="AC59">
        <v>103.31739719862587</v>
      </c>
      <c r="AD59">
        <v>94.003127034638823</v>
      </c>
      <c r="AE59">
        <v>104.2581674487152</v>
      </c>
      <c r="AF59">
        <v>94.457439031441879</v>
      </c>
      <c r="AG59">
        <v>104.71247944551826</v>
      </c>
      <c r="AH59">
        <v>94.674901750602984</v>
      </c>
      <c r="AI59">
        <v>104.92994216467936</v>
      </c>
      <c r="AJ59">
        <v>94.778552657682397</v>
      </c>
      <c r="AK59">
        <v>105.03359307175877</v>
      </c>
      <c r="AL59">
        <v>94.827856675091638</v>
      </c>
      <c r="AM59">
        <v>105.08289708916801</v>
      </c>
      <c r="AN59">
        <v>94.85128672027875</v>
      </c>
      <c r="AO59">
        <v>105.10632713435513</v>
      </c>
      <c r="AP59">
        <v>94.862415949103166</v>
      </c>
      <c r="AQ59">
        <v>105.11745636317954</v>
      </c>
    </row>
    <row r="60" spans="1:43">
      <c r="A60">
        <v>2.1586013636071519</v>
      </c>
      <c r="B60">
        <v>14.0396490666062</v>
      </c>
      <c r="C60">
        <v>23.995136399852605</v>
      </c>
      <c r="D60">
        <v>14.19423375295178</v>
      </c>
      <c r="E60">
        <v>24.149721086198184</v>
      </c>
      <c r="F60">
        <v>14.542676989254845</v>
      </c>
      <c r="G60">
        <v>24.498164322501253</v>
      </c>
      <c r="H60">
        <v>15.321971442911012</v>
      </c>
      <c r="I60">
        <v>25.277458776157417</v>
      </c>
      <c r="J60">
        <v>17.034793728206601</v>
      </c>
      <c r="K60">
        <v>26.990281061453004</v>
      </c>
      <c r="L60">
        <v>20.659553461425801</v>
      </c>
      <c r="M60">
        <v>30.615040794672211</v>
      </c>
      <c r="N60">
        <v>27.751306758602283</v>
      </c>
      <c r="O60">
        <v>37.706794091848693</v>
      </c>
      <c r="P60">
        <v>39.714703880744651</v>
      </c>
      <c r="Q60">
        <v>49.67019121399106</v>
      </c>
      <c r="R60">
        <v>55.611597895785202</v>
      </c>
      <c r="S60">
        <v>65.567085229031605</v>
      </c>
      <c r="T60">
        <v>71.164882120615914</v>
      </c>
      <c r="U60">
        <v>81.12036945386231</v>
      </c>
      <c r="V60">
        <v>82.433393480697376</v>
      </c>
      <c r="W60">
        <v>92.388880813943771</v>
      </c>
      <c r="X60">
        <v>88.944529063188469</v>
      </c>
      <c r="Y60">
        <v>98.900016396434864</v>
      </c>
      <c r="Z60">
        <v>92.225479525097242</v>
      </c>
      <c r="AA60">
        <v>102.18096685834364</v>
      </c>
      <c r="AB60">
        <v>93.764949731226665</v>
      </c>
      <c r="AC60">
        <v>103.72043706447306</v>
      </c>
      <c r="AD60">
        <v>94.463078155077767</v>
      </c>
      <c r="AE60">
        <v>104.41856548832416</v>
      </c>
      <c r="AF60">
        <v>94.77476731051776</v>
      </c>
      <c r="AG60">
        <v>104.73025464376416</v>
      </c>
      <c r="AH60">
        <v>94.912954888804435</v>
      </c>
      <c r="AI60">
        <v>104.86844222205083</v>
      </c>
      <c r="AJ60">
        <v>94.97403028974081</v>
      </c>
      <c r="AK60">
        <v>104.92951762298721</v>
      </c>
      <c r="AL60">
        <v>95.000986973705352</v>
      </c>
      <c r="AM60">
        <v>104.95647430695175</v>
      </c>
      <c r="AN60">
        <v>95.012877550728291</v>
      </c>
      <c r="AO60">
        <v>104.96836488397469</v>
      </c>
      <c r="AP60">
        <v>95.018121072388269</v>
      </c>
      <c r="AQ60">
        <v>104.97360840563466</v>
      </c>
    </row>
    <row r="61" spans="1:43">
      <c r="A61">
        <v>2.3647373657471142</v>
      </c>
      <c r="B61">
        <v>10.040957074688043</v>
      </c>
      <c r="C61">
        <v>20.947145353847468</v>
      </c>
      <c r="D61">
        <v>10.388669173093984</v>
      </c>
      <c r="E61">
        <v>21.294857452253407</v>
      </c>
      <c r="F61">
        <v>11.092931840244464</v>
      </c>
      <c r="G61">
        <v>21.999120119403887</v>
      </c>
      <c r="H61">
        <v>12.501084155728861</v>
      </c>
      <c r="I61">
        <v>23.407272434888284</v>
      </c>
      <c r="J61">
        <v>15.24543101223173</v>
      </c>
      <c r="K61">
        <v>26.151619291391153</v>
      </c>
      <c r="L61">
        <v>20.336428492641286</v>
      </c>
      <c r="M61">
        <v>31.242616771800709</v>
      </c>
      <c r="N61">
        <v>28.970653042627092</v>
      </c>
      <c r="O61">
        <v>39.876841321786515</v>
      </c>
      <c r="P61">
        <v>41.604060825061431</v>
      </c>
      <c r="Q61">
        <v>52.510249104220854</v>
      </c>
      <c r="R61">
        <v>56.598310757896201</v>
      </c>
      <c r="S61">
        <v>67.504499037055623</v>
      </c>
      <c r="T61">
        <v>70.541896562359454</v>
      </c>
      <c r="U61">
        <v>81.448084841518892</v>
      </c>
      <c r="V61">
        <v>80.857823160136974</v>
      </c>
      <c r="W61">
        <v>91.764011439296382</v>
      </c>
      <c r="X61">
        <v>87.270806493277689</v>
      </c>
      <c r="Y61">
        <v>98.176994772437126</v>
      </c>
      <c r="Z61">
        <v>90.836157922539371</v>
      </c>
      <c r="AA61">
        <v>101.74234620169881</v>
      </c>
      <c r="AB61">
        <v>92.696143348852814</v>
      </c>
      <c r="AC61">
        <v>103.60233162801225</v>
      </c>
      <c r="AD61">
        <v>93.634311826762115</v>
      </c>
      <c r="AE61">
        <v>104.54050010592155</v>
      </c>
      <c r="AF61">
        <v>94.099478086946249</v>
      </c>
      <c r="AG61">
        <v>105.00566636610569</v>
      </c>
      <c r="AH61">
        <v>94.328158386649989</v>
      </c>
      <c r="AI61">
        <v>105.23434666580943</v>
      </c>
      <c r="AJ61">
        <v>94.440108112397837</v>
      </c>
      <c r="AK61">
        <v>105.34629639155725</v>
      </c>
      <c r="AL61">
        <v>94.494799924546129</v>
      </c>
      <c r="AM61">
        <v>105.40098820370557</v>
      </c>
      <c r="AN61">
        <v>94.52149210911</v>
      </c>
      <c r="AO61">
        <v>105.42768038826944</v>
      </c>
      <c r="AP61">
        <v>94.534512750021662</v>
      </c>
      <c r="AQ61">
        <v>105.4407010291811</v>
      </c>
    </row>
    <row r="62" spans="1:43">
      <c r="A62">
        <v>1.8300212522766552</v>
      </c>
      <c r="B62">
        <v>14.314847843540822</v>
      </c>
      <c r="C62">
        <v>22.754920987091207</v>
      </c>
      <c r="D62">
        <v>14.485068017036674</v>
      </c>
      <c r="E62">
        <v>22.92514116058706</v>
      </c>
      <c r="F62">
        <v>14.859862916516441</v>
      </c>
      <c r="G62">
        <v>23.299936060066827</v>
      </c>
      <c r="H62">
        <v>15.678457719015523</v>
      </c>
      <c r="I62">
        <v>24.118530862565908</v>
      </c>
      <c r="J62">
        <v>17.435249045493297</v>
      </c>
      <c r="K62">
        <v>25.875322189043683</v>
      </c>
      <c r="L62">
        <v>21.067457059705848</v>
      </c>
      <c r="M62">
        <v>29.507530203256234</v>
      </c>
      <c r="N62">
        <v>28.03000140843282</v>
      </c>
      <c r="O62">
        <v>36.47007455198321</v>
      </c>
      <c r="P62">
        <v>39.629205700035278</v>
      </c>
      <c r="Q62">
        <v>48.069278843585671</v>
      </c>
      <c r="R62">
        <v>55.076396684766941</v>
      </c>
      <c r="S62">
        <v>63.516469828317334</v>
      </c>
      <c r="T62">
        <v>70.495200630171837</v>
      </c>
      <c r="U62">
        <v>78.93527377372223</v>
      </c>
      <c r="V62">
        <v>82.035887718912221</v>
      </c>
      <c r="W62">
        <v>90.475960862462614</v>
      </c>
      <c r="X62">
        <v>88.948043025489937</v>
      </c>
      <c r="Y62">
        <v>97.38811616904033</v>
      </c>
      <c r="Z62">
        <v>92.549431200931053</v>
      </c>
      <c r="AA62">
        <v>100.98950434448145</v>
      </c>
      <c r="AB62">
        <v>94.290202326969577</v>
      </c>
      <c r="AC62">
        <v>102.73027547051997</v>
      </c>
      <c r="AD62">
        <v>95.101084568400637</v>
      </c>
      <c r="AE62">
        <v>103.54115771195103</v>
      </c>
      <c r="AF62">
        <v>95.472295707907605</v>
      </c>
      <c r="AG62">
        <v>103.912368851458</v>
      </c>
      <c r="AH62">
        <v>95.64087735082839</v>
      </c>
      <c r="AI62">
        <v>104.08095049437878</v>
      </c>
      <c r="AJ62">
        <v>95.717158718316639</v>
      </c>
      <c r="AK62">
        <v>104.15723186186703</v>
      </c>
      <c r="AL62">
        <v>95.751618340949889</v>
      </c>
      <c r="AM62">
        <v>104.19169148450028</v>
      </c>
      <c r="AN62">
        <v>95.767173659385676</v>
      </c>
      <c r="AO62">
        <v>104.20724680293607</v>
      </c>
      <c r="AP62">
        <v>95.774193078329148</v>
      </c>
      <c r="AQ62">
        <v>104.21426622187954</v>
      </c>
    </row>
    <row r="63" spans="1:43">
      <c r="A63">
        <v>1.4059752918391084</v>
      </c>
      <c r="B63">
        <v>13.980710476446367</v>
      </c>
      <c r="C63">
        <v>20.465080145041199</v>
      </c>
      <c r="D63">
        <v>14.128104989021507</v>
      </c>
      <c r="E63">
        <v>20.612474657616339</v>
      </c>
      <c r="F63">
        <v>14.461896090971143</v>
      </c>
      <c r="G63">
        <v>20.946265759565975</v>
      </c>
      <c r="H63">
        <v>15.212246739736086</v>
      </c>
      <c r="I63">
        <v>21.696616408330918</v>
      </c>
      <c r="J63">
        <v>16.871391627854479</v>
      </c>
      <c r="K63">
        <v>23.355761296449309</v>
      </c>
      <c r="L63">
        <v>20.409793134268035</v>
      </c>
      <c r="M63">
        <v>26.894162802862866</v>
      </c>
      <c r="N63">
        <v>27.406800403233891</v>
      </c>
      <c r="O63">
        <v>33.891170071828725</v>
      </c>
      <c r="P63">
        <v>39.38396235576203</v>
      </c>
      <c r="Q63">
        <v>45.868332024356867</v>
      </c>
      <c r="R63">
        <v>55.582167988790367</v>
      </c>
      <c r="S63">
        <v>62.066537657385204</v>
      </c>
      <c r="T63">
        <v>71.698076717053837</v>
      </c>
      <c r="U63">
        <v>78.182446385648674</v>
      </c>
      <c r="V63">
        <v>83.509473471649272</v>
      </c>
      <c r="W63">
        <v>89.99384314024411</v>
      </c>
      <c r="X63">
        <v>90.368819331752817</v>
      </c>
      <c r="Y63">
        <v>96.853189000347655</v>
      </c>
      <c r="Z63">
        <v>93.826223061322267</v>
      </c>
      <c r="AA63">
        <v>100.3105927299171</v>
      </c>
      <c r="AB63">
        <v>95.444765375834876</v>
      </c>
      <c r="AC63">
        <v>101.92913504442971</v>
      </c>
      <c r="AD63">
        <v>96.1762045463459</v>
      </c>
      <c r="AE63">
        <v>102.66057421494074</v>
      </c>
      <c r="AF63">
        <v>96.501473163730964</v>
      </c>
      <c r="AG63">
        <v>102.9858428323258</v>
      </c>
      <c r="AH63">
        <v>96.645082835905242</v>
      </c>
      <c r="AI63">
        <v>103.12945250450008</v>
      </c>
      <c r="AJ63">
        <v>96.708286734225481</v>
      </c>
      <c r="AK63">
        <v>103.19265640282032</v>
      </c>
      <c r="AL63">
        <v>96.736064387572114</v>
      </c>
      <c r="AM63">
        <v>103.22043405616695</v>
      </c>
      <c r="AN63">
        <v>96.748264946062434</v>
      </c>
      <c r="AO63">
        <v>103.23263461465727</v>
      </c>
      <c r="AP63">
        <v>96.753622250705092</v>
      </c>
      <c r="AQ63">
        <v>103.23799191929993</v>
      </c>
    </row>
    <row r="64" spans="1:43">
      <c r="A64">
        <v>1.8958955638365449</v>
      </c>
      <c r="B64">
        <v>13.763385719806781</v>
      </c>
      <c r="C64">
        <v>22.507271732827849</v>
      </c>
      <c r="D64">
        <v>13.982988522399051</v>
      </c>
      <c r="E64">
        <v>22.726874535420119</v>
      </c>
      <c r="F64">
        <v>14.451724673859623</v>
      </c>
      <c r="G64">
        <v>23.195610686880691</v>
      </c>
      <c r="H64">
        <v>15.442673824569795</v>
      </c>
      <c r="I64">
        <v>24.186559837590863</v>
      </c>
      <c r="J64">
        <v>17.495773941977127</v>
      </c>
      <c r="K64">
        <v>26.239659954998196</v>
      </c>
      <c r="L64">
        <v>21.577117555390902</v>
      </c>
      <c r="M64">
        <v>30.321003568411971</v>
      </c>
      <c r="N64">
        <v>29.061971534840985</v>
      </c>
      <c r="O64">
        <v>37.805857547862054</v>
      </c>
      <c r="P64">
        <v>40.957054283057893</v>
      </c>
      <c r="Q64">
        <v>49.700940296078961</v>
      </c>
      <c r="R64">
        <v>56.144592176479591</v>
      </c>
      <c r="S64">
        <v>64.88847818950066</v>
      </c>
      <c r="T64">
        <v>70.919725813579589</v>
      </c>
      <c r="U64">
        <v>79.663611826600658</v>
      </c>
      <c r="V64">
        <v>81.943138194529055</v>
      </c>
      <c r="W64">
        <v>90.687024207550124</v>
      </c>
      <c r="X64">
        <v>88.647208198693022</v>
      </c>
      <c r="Y64">
        <v>97.391094211714091</v>
      </c>
      <c r="Z64">
        <v>92.230253274286113</v>
      </c>
      <c r="AA64">
        <v>100.97413928730718</v>
      </c>
      <c r="AB64">
        <v>94.013780282540324</v>
      </c>
      <c r="AC64">
        <v>102.75766629556139</v>
      </c>
      <c r="AD64">
        <v>94.87014415307894</v>
      </c>
      <c r="AE64">
        <v>103.61403016610001</v>
      </c>
      <c r="AF64">
        <v>95.274210603669488</v>
      </c>
      <c r="AG64">
        <v>104.01809661669056</v>
      </c>
      <c r="AH64">
        <v>95.463293488260973</v>
      </c>
      <c r="AI64">
        <v>104.20717950128204</v>
      </c>
      <c r="AJ64">
        <v>95.551431986447497</v>
      </c>
      <c r="AK64">
        <v>104.29531799946857</v>
      </c>
      <c r="AL64">
        <v>95.592442230361044</v>
      </c>
      <c r="AM64">
        <v>104.33632824338211</v>
      </c>
      <c r="AN64">
        <v>95.611507933441729</v>
      </c>
      <c r="AO64">
        <v>104.3553939464628</v>
      </c>
      <c r="AP64">
        <v>95.620368122677192</v>
      </c>
      <c r="AQ64">
        <v>104.36425413569826</v>
      </c>
    </row>
    <row r="65" spans="1:43">
      <c r="A65">
        <v>1.658928156517292</v>
      </c>
      <c r="B65">
        <v>14.218739015438114</v>
      </c>
      <c r="C65">
        <v>21.869729386988435</v>
      </c>
      <c r="D65">
        <v>14.359447221803396</v>
      </c>
      <c r="E65">
        <v>22.010437593353718</v>
      </c>
      <c r="F65">
        <v>14.68443823544624</v>
      </c>
      <c r="G65">
        <v>22.335428606996562</v>
      </c>
      <c r="H65">
        <v>15.429480053154499</v>
      </c>
      <c r="I65">
        <v>23.080470424704821</v>
      </c>
      <c r="J65">
        <v>17.108638869836874</v>
      </c>
      <c r="K65">
        <v>24.759629241387195</v>
      </c>
      <c r="L65">
        <v>20.752011990277193</v>
      </c>
      <c r="M65">
        <v>28.403002361827514</v>
      </c>
      <c r="N65">
        <v>28.044561878580279</v>
      </c>
      <c r="O65">
        <v>35.695552250130596</v>
      </c>
      <c r="P65">
        <v>40.539953729292392</v>
      </c>
      <c r="Q65">
        <v>48.190944100842714</v>
      </c>
      <c r="R65">
        <v>57.160871959764251</v>
      </c>
      <c r="S65">
        <v>64.811862331314572</v>
      </c>
      <c r="T65">
        <v>73.143540931560054</v>
      </c>
      <c r="U65">
        <v>80.794531303110361</v>
      </c>
      <c r="V65">
        <v>84.373506513706516</v>
      </c>
      <c r="W65">
        <v>92.024496885256823</v>
      </c>
      <c r="X65">
        <v>90.64099646284636</v>
      </c>
      <c r="Y65">
        <v>98.291986834396667</v>
      </c>
      <c r="Z65">
        <v>93.697196334199816</v>
      </c>
      <c r="AA65">
        <v>101.34818670575012</v>
      </c>
      <c r="AB65">
        <v>95.089367516790404</v>
      </c>
      <c r="AC65">
        <v>102.74035788834071</v>
      </c>
      <c r="AD65">
        <v>95.703808462038353</v>
      </c>
      <c r="AE65">
        <v>103.35479883358866</v>
      </c>
      <c r="AF65">
        <v>95.971205910768617</v>
      </c>
      <c r="AG65">
        <v>103.62219628231892</v>
      </c>
      <c r="AH65">
        <v>96.086860967138293</v>
      </c>
      <c r="AI65">
        <v>103.7378513386886</v>
      </c>
      <c r="AJ65">
        <v>96.136751168166825</v>
      </c>
      <c r="AK65">
        <v>103.78774153971713</v>
      </c>
      <c r="AL65">
        <v>96.158247607195435</v>
      </c>
      <c r="AM65">
        <v>103.80923797874574</v>
      </c>
      <c r="AN65">
        <v>96.167505295627734</v>
      </c>
      <c r="AO65">
        <v>103.81849566717804</v>
      </c>
      <c r="AP65">
        <v>96.171491374543123</v>
      </c>
      <c r="AQ65">
        <v>103.82248174609343</v>
      </c>
    </row>
    <row r="66" spans="1:43">
      <c r="A66">
        <v>1.869691038096216</v>
      </c>
      <c r="B66">
        <v>10.871112243780711</v>
      </c>
      <c r="C66">
        <v>19.494142767465096</v>
      </c>
      <c r="D66">
        <v>11.225501309044891</v>
      </c>
      <c r="E66">
        <v>19.848531832729275</v>
      </c>
      <c r="F66">
        <v>11.936729687343004</v>
      </c>
      <c r="G66">
        <v>20.559760211027388</v>
      </c>
      <c r="H66">
        <v>13.345974431035838</v>
      </c>
      <c r="I66">
        <v>21.969004954720223</v>
      </c>
      <c r="J66">
        <v>16.068877609723806</v>
      </c>
      <c r="K66">
        <v>24.691908133408191</v>
      </c>
      <c r="L66">
        <v>21.083038769733552</v>
      </c>
      <c r="M66">
        <v>29.706069293417936</v>
      </c>
      <c r="N66">
        <v>29.548696743677279</v>
      </c>
      <c r="O66">
        <v>38.171727267361661</v>
      </c>
      <c r="P66">
        <v>41.943689139025381</v>
      </c>
      <c r="Q66">
        <v>50.566719662709758</v>
      </c>
      <c r="R66">
        <v>56.768169448448539</v>
      </c>
      <c r="S66">
        <v>65.391199972132924</v>
      </c>
      <c r="T66">
        <v>70.749355385174169</v>
      </c>
      <c r="U66">
        <v>79.372385908858547</v>
      </c>
      <c r="V66">
        <v>81.273705940906268</v>
      </c>
      <c r="W66">
        <v>89.896736464590646</v>
      </c>
      <c r="X66">
        <v>87.928994336559427</v>
      </c>
      <c r="Y66">
        <v>96.552024860243804</v>
      </c>
      <c r="Z66">
        <v>91.685403818550128</v>
      </c>
      <c r="AA66">
        <v>100.30843434223451</v>
      </c>
      <c r="AB66">
        <v>93.670720542221261</v>
      </c>
      <c r="AC66">
        <v>102.29375106590564</v>
      </c>
      <c r="AD66">
        <v>94.683615773725094</v>
      </c>
      <c r="AE66">
        <v>103.30664629740947</v>
      </c>
      <c r="AF66">
        <v>95.191090562933823</v>
      </c>
      <c r="AG66">
        <v>103.8141210866182</v>
      </c>
      <c r="AH66">
        <v>95.443029990158507</v>
      </c>
      <c r="AI66">
        <v>104.06606051384288</v>
      </c>
      <c r="AJ66">
        <v>95.567539691382407</v>
      </c>
      <c r="AK66">
        <v>104.19057021506678</v>
      </c>
      <c r="AL66">
        <v>95.628934727470764</v>
      </c>
      <c r="AM66">
        <v>104.25196525115514</v>
      </c>
      <c r="AN66">
        <v>95.659174694013004</v>
      </c>
      <c r="AO66">
        <v>104.28220521769738</v>
      </c>
      <c r="AP66">
        <v>95.674061168888144</v>
      </c>
      <c r="AQ66">
        <v>104.29709169257252</v>
      </c>
    </row>
    <row r="67" spans="1:43">
      <c r="A67">
        <v>2.0089623102688523</v>
      </c>
      <c r="B67">
        <v>11.276360507801121</v>
      </c>
      <c r="C67">
        <v>20.541711290045356</v>
      </c>
      <c r="D67">
        <v>11.500642471542445</v>
      </c>
      <c r="E67">
        <v>20.765993253786679</v>
      </c>
      <c r="F67">
        <v>11.993519324877226</v>
      </c>
      <c r="G67">
        <v>21.25887010712146</v>
      </c>
      <c r="H67">
        <v>13.065585891579634</v>
      </c>
      <c r="I67">
        <v>22.330936673823867</v>
      </c>
      <c r="J67">
        <v>15.346244695580591</v>
      </c>
      <c r="K67">
        <v>24.611595477824824</v>
      </c>
      <c r="L67">
        <v>19.976787731076527</v>
      </c>
      <c r="M67">
        <v>29.242138513320761</v>
      </c>
      <c r="N67">
        <v>28.547145175387829</v>
      </c>
      <c r="O67">
        <v>37.812495957632066</v>
      </c>
      <c r="P67">
        <v>41.995222281817362</v>
      </c>
      <c r="Q67">
        <v>51.260573064061589</v>
      </c>
      <c r="R67">
        <v>58.45929287360461</v>
      </c>
      <c r="S67">
        <v>67.724643655848851</v>
      </c>
      <c r="T67">
        <v>73.446968718737054</v>
      </c>
      <c r="U67">
        <v>82.712319500981295</v>
      </c>
      <c r="V67">
        <v>83.830731560422407</v>
      </c>
      <c r="W67">
        <v>93.096082342666648</v>
      </c>
      <c r="X67">
        <v>89.73959639911439</v>
      </c>
      <c r="Y67">
        <v>99.004947181358631</v>
      </c>
      <c r="Z67">
        <v>92.731690936295067</v>
      </c>
      <c r="AA67">
        <v>101.99704171853931</v>
      </c>
      <c r="AB67">
        <v>94.157450299341576</v>
      </c>
      <c r="AC67">
        <v>103.42280108158582</v>
      </c>
      <c r="AD67">
        <v>94.817135647796391</v>
      </c>
      <c r="AE67">
        <v>104.08248643004063</v>
      </c>
      <c r="AF67">
        <v>95.118205543009466</v>
      </c>
      <c r="AG67">
        <v>104.38355632525371</v>
      </c>
      <c r="AH67">
        <v>95.254747955810458</v>
      </c>
      <c r="AI67">
        <v>104.5200987380547</v>
      </c>
      <c r="AJ67">
        <v>95.316496603731295</v>
      </c>
      <c r="AK67">
        <v>104.58184738597554</v>
      </c>
      <c r="AL67">
        <v>95.344385155600804</v>
      </c>
      <c r="AM67">
        <v>104.60973593784504</v>
      </c>
      <c r="AN67">
        <v>95.356973564617491</v>
      </c>
      <c r="AO67">
        <v>104.62232434686173</v>
      </c>
      <c r="AP67">
        <v>95.362654256374654</v>
      </c>
      <c r="AQ67">
        <v>104.62800503861889</v>
      </c>
    </row>
    <row r="68" spans="1:43">
      <c r="A68">
        <v>2.3909081360835449</v>
      </c>
      <c r="B68">
        <v>11.553903417867936</v>
      </c>
      <c r="C68">
        <v>22.580791506162221</v>
      </c>
      <c r="D68">
        <v>11.824395989105554</v>
      </c>
      <c r="E68">
        <v>22.851284077399839</v>
      </c>
      <c r="F68">
        <v>12.39116053746157</v>
      </c>
      <c r="G68">
        <v>23.418048625755855</v>
      </c>
      <c r="H68">
        <v>13.565547725667898</v>
      </c>
      <c r="I68">
        <v>24.592435813962183</v>
      </c>
      <c r="J68">
        <v>15.943772429378029</v>
      </c>
      <c r="K68">
        <v>26.970660517672314</v>
      </c>
      <c r="L68">
        <v>20.543609459581958</v>
      </c>
      <c r="M68">
        <v>31.570497547876244</v>
      </c>
      <c r="N68">
        <v>28.698820194962451</v>
      </c>
      <c r="O68">
        <v>39.725708283256736</v>
      </c>
      <c r="P68">
        <v>41.150162512983833</v>
      </c>
      <c r="Q68">
        <v>52.177050601278118</v>
      </c>
      <c r="R68">
        <v>56.405813204910025</v>
      </c>
      <c r="S68">
        <v>67.432701293204303</v>
      </c>
      <c r="T68">
        <v>70.766534624038314</v>
      </c>
      <c r="U68">
        <v>81.793422712332585</v>
      </c>
      <c r="V68">
        <v>81.295753521108111</v>
      </c>
      <c r="W68">
        <v>92.322641609402382</v>
      </c>
      <c r="X68">
        <v>87.68571158362181</v>
      </c>
      <c r="Y68">
        <v>98.712599671916081</v>
      </c>
      <c r="Z68">
        <v>91.128728904596642</v>
      </c>
      <c r="AA68">
        <v>102.15561699289091</v>
      </c>
      <c r="AB68">
        <v>92.86566581337965</v>
      </c>
      <c r="AC68">
        <v>103.89255390167392</v>
      </c>
      <c r="AD68">
        <v>93.71282943229474</v>
      </c>
      <c r="AE68">
        <v>104.73971752058904</v>
      </c>
      <c r="AF68">
        <v>94.119214503900906</v>
      </c>
      <c r="AG68">
        <v>105.14610259219521</v>
      </c>
      <c r="AH68">
        <v>94.31260416601819</v>
      </c>
      <c r="AI68">
        <v>105.33949225431249</v>
      </c>
      <c r="AJ68">
        <v>94.404283541922382</v>
      </c>
      <c r="AK68">
        <v>105.43117163021668</v>
      </c>
      <c r="AL68">
        <v>94.447666950640496</v>
      </c>
      <c r="AM68">
        <v>105.4745550389348</v>
      </c>
      <c r="AN68">
        <v>94.468178733141229</v>
      </c>
      <c r="AO68">
        <v>105.49506682143553</v>
      </c>
      <c r="AP68">
        <v>94.477872823689978</v>
      </c>
      <c r="AQ68">
        <v>105.50476091198428</v>
      </c>
    </row>
    <row r="69" spans="1:43">
      <c r="A69">
        <v>2.0531086088603092</v>
      </c>
      <c r="B69">
        <v>11.326575351245044</v>
      </c>
      <c r="C69">
        <v>20.795529227532793</v>
      </c>
      <c r="D69">
        <v>11.531833155873297</v>
      </c>
      <c r="E69">
        <v>21.000787032161046</v>
      </c>
      <c r="F69">
        <v>11.986693548760911</v>
      </c>
      <c r="G69">
        <v>21.45564742504866</v>
      </c>
      <c r="H69">
        <v>12.985041810523139</v>
      </c>
      <c r="I69">
        <v>22.453995686810888</v>
      </c>
      <c r="J69">
        <v>15.130774813467614</v>
      </c>
      <c r="K69">
        <v>24.599728689755363</v>
      </c>
      <c r="L69">
        <v>19.541594895568451</v>
      </c>
      <c r="M69">
        <v>29.0105487718562</v>
      </c>
      <c r="N69">
        <v>27.832100540143333</v>
      </c>
      <c r="O69">
        <v>37.301054416431079</v>
      </c>
      <c r="P69">
        <v>41.082242497887854</v>
      </c>
      <c r="Q69">
        <v>50.551196374175596</v>
      </c>
      <c r="R69">
        <v>57.6091386465854</v>
      </c>
      <c r="S69">
        <v>67.078092522873149</v>
      </c>
      <c r="T69">
        <v>72.868234431619754</v>
      </c>
      <c r="U69">
        <v>82.337188307907496</v>
      </c>
      <c r="V69">
        <v>83.509045731978361</v>
      </c>
      <c r="W69">
        <v>92.977999608266103</v>
      </c>
      <c r="X69">
        <v>89.561746133791758</v>
      </c>
      <c r="Y69">
        <v>99.030700010079499</v>
      </c>
      <c r="Z69">
        <v>92.612543038959203</v>
      </c>
      <c r="AA69">
        <v>102.08149691524694</v>
      </c>
      <c r="AB69">
        <v>94.056709779557892</v>
      </c>
      <c r="AC69">
        <v>103.52566365584563</v>
      </c>
      <c r="AD69">
        <v>94.720000158950072</v>
      </c>
      <c r="AE69">
        <v>104.18895403523781</v>
      </c>
      <c r="AF69">
        <v>95.020411282028491</v>
      </c>
      <c r="AG69">
        <v>104.48936515831623</v>
      </c>
      <c r="AH69">
        <v>95.15560819973436</v>
      </c>
      <c r="AI69">
        <v>104.6245620760221</v>
      </c>
      <c r="AJ69">
        <v>95.216278004980609</v>
      </c>
      <c r="AK69">
        <v>104.68523188126835</v>
      </c>
      <c r="AL69">
        <v>95.243468636047481</v>
      </c>
      <c r="AM69">
        <v>104.71242251233522</v>
      </c>
      <c r="AN69">
        <v>95.255647738946692</v>
      </c>
      <c r="AO69">
        <v>104.72460161523443</v>
      </c>
      <c r="AP69">
        <v>95.261101536512058</v>
      </c>
      <c r="AQ69">
        <v>104.7300554127998</v>
      </c>
    </row>
    <row r="70" spans="1:43">
      <c r="A70">
        <v>1.7386614268696885</v>
      </c>
      <c r="B70">
        <v>13.263191846476623</v>
      </c>
      <c r="C70">
        <v>21.281912720015107</v>
      </c>
      <c r="D70">
        <v>13.548016532359444</v>
      </c>
      <c r="E70">
        <v>21.566737405897928</v>
      </c>
      <c r="F70">
        <v>14.135377882509331</v>
      </c>
      <c r="G70">
        <v>22.154098756047816</v>
      </c>
      <c r="H70">
        <v>15.333027248559599</v>
      </c>
      <c r="I70">
        <v>23.351748122098083</v>
      </c>
      <c r="J70">
        <v>17.719814782582656</v>
      </c>
      <c r="K70">
        <v>25.73853565612114</v>
      </c>
      <c r="L70">
        <v>22.266637930768002</v>
      </c>
      <c r="M70">
        <v>30.285358804306487</v>
      </c>
      <c r="N70">
        <v>30.228503269358157</v>
      </c>
      <c r="O70">
        <v>38.247224142896641</v>
      </c>
      <c r="P70">
        <v>42.310763724060678</v>
      </c>
      <c r="Q70">
        <v>50.329484597599162</v>
      </c>
      <c r="R70">
        <v>57.174188003693104</v>
      </c>
      <c r="S70">
        <v>65.192908877231588</v>
      </c>
      <c r="T70">
        <v>71.377821899808737</v>
      </c>
      <c r="U70">
        <v>79.396542773347221</v>
      </c>
      <c r="V70">
        <v>82.026957443142024</v>
      </c>
      <c r="W70">
        <v>90.045678316680508</v>
      </c>
      <c r="X70">
        <v>88.648077073003122</v>
      </c>
      <c r="Y70">
        <v>96.666797946541607</v>
      </c>
      <c r="Z70">
        <v>92.297642722081676</v>
      </c>
      <c r="AA70">
        <v>100.31636359562016</v>
      </c>
      <c r="AB70">
        <v>94.176715060010864</v>
      </c>
      <c r="AC70">
        <v>102.19543593354935</v>
      </c>
      <c r="AD70">
        <v>95.110291349765419</v>
      </c>
      <c r="AE70">
        <v>103.1290122233039</v>
      </c>
      <c r="AF70">
        <v>95.565896013520288</v>
      </c>
      <c r="AG70">
        <v>103.58461688705877</v>
      </c>
      <c r="AH70">
        <v>95.786299377928216</v>
      </c>
      <c r="AI70">
        <v>103.8050202514667</v>
      </c>
      <c r="AJ70">
        <v>95.892469376016962</v>
      </c>
      <c r="AK70">
        <v>103.91119024955545</v>
      </c>
      <c r="AL70">
        <v>95.943507530393575</v>
      </c>
      <c r="AM70">
        <v>103.96222840393206</v>
      </c>
      <c r="AN70">
        <v>95.96801846281366</v>
      </c>
      <c r="AO70">
        <v>103.98673933635214</v>
      </c>
      <c r="AP70">
        <v>95.979784195327895</v>
      </c>
      <c r="AQ70">
        <v>103.99850506886638</v>
      </c>
    </row>
    <row r="71" spans="1:43">
      <c r="A71">
        <v>1.7733209750655805</v>
      </c>
      <c r="B71">
        <v>15.309954873635593</v>
      </c>
      <c r="C71">
        <v>23.488525869970093</v>
      </c>
      <c r="D71">
        <v>15.439009901497521</v>
      </c>
      <c r="E71">
        <v>23.617580897832021</v>
      </c>
      <c r="F71">
        <v>15.736759310454364</v>
      </c>
      <c r="G71">
        <v>23.915330306788864</v>
      </c>
      <c r="H71">
        <v>16.418959128973015</v>
      </c>
      <c r="I71">
        <v>24.597530125307514</v>
      </c>
      <c r="J71">
        <v>17.957448190347936</v>
      </c>
      <c r="K71">
        <v>26.136019186682436</v>
      </c>
      <c r="L71">
        <v>21.306467722206214</v>
      </c>
      <c r="M71">
        <v>29.485038718540714</v>
      </c>
      <c r="N71">
        <v>28.06691358375604</v>
      </c>
      <c r="O71">
        <v>36.24548458009054</v>
      </c>
      <c r="P71">
        <v>39.849846654589228</v>
      </c>
      <c r="Q71">
        <v>48.028417650923728</v>
      </c>
      <c r="R71">
        <v>55.948104771613181</v>
      </c>
      <c r="S71">
        <v>64.126675767947674</v>
      </c>
      <c r="T71">
        <v>71.924142135416332</v>
      </c>
      <c r="U71">
        <v>80.102713131750818</v>
      </c>
      <c r="V71">
        <v>83.464707315702441</v>
      </c>
      <c r="W71">
        <v>91.643278312036927</v>
      </c>
      <c r="X71">
        <v>90.028690665422658</v>
      </c>
      <c r="Y71">
        <v>98.207261661757144</v>
      </c>
      <c r="Z71">
        <v>93.265040826154831</v>
      </c>
      <c r="AA71">
        <v>101.44361182248932</v>
      </c>
      <c r="AB71">
        <v>94.748381789220517</v>
      </c>
      <c r="AC71">
        <v>102.926952785555</v>
      </c>
      <c r="AD71">
        <v>95.405446612867252</v>
      </c>
      <c r="AE71">
        <v>103.58401760920174</v>
      </c>
      <c r="AF71">
        <v>95.692094702914972</v>
      </c>
      <c r="AG71">
        <v>103.87066569924946</v>
      </c>
      <c r="AH71">
        <v>95.816313307672331</v>
      </c>
      <c r="AI71">
        <v>103.99488430400682</v>
      </c>
      <c r="AJ71">
        <v>95.869987280509733</v>
      </c>
      <c r="AK71">
        <v>104.04855827684422</v>
      </c>
      <c r="AL71">
        <v>95.893150330025492</v>
      </c>
      <c r="AM71">
        <v>104.07172132635998</v>
      </c>
      <c r="AN71">
        <v>95.903140949230576</v>
      </c>
      <c r="AO71">
        <v>104.08171194556506</v>
      </c>
      <c r="AP71">
        <v>95.907449066951401</v>
      </c>
      <c r="AQ71">
        <v>104.08602006328589</v>
      </c>
    </row>
    <row r="72" spans="1:43">
      <c r="A72">
        <v>1.4444948253983212</v>
      </c>
      <c r="B72">
        <v>14.696511658641301</v>
      </c>
      <c r="C72">
        <v>21.358533734436733</v>
      </c>
      <c r="D72">
        <v>14.848624999964235</v>
      </c>
      <c r="E72">
        <v>21.510647075759664</v>
      </c>
      <c r="F72">
        <v>15.194543113621153</v>
      </c>
      <c r="G72">
        <v>21.856565189416585</v>
      </c>
      <c r="H72">
        <v>15.975101115177308</v>
      </c>
      <c r="I72">
        <v>22.637123190972737</v>
      </c>
      <c r="J72">
        <v>17.705954325549733</v>
      </c>
      <c r="K72">
        <v>24.367976401345167</v>
      </c>
      <c r="L72">
        <v>21.399886992435796</v>
      </c>
      <c r="M72">
        <v>28.06190906823123</v>
      </c>
      <c r="N72">
        <v>28.677248444349878</v>
      </c>
      <c r="O72">
        <v>35.339270520145313</v>
      </c>
      <c r="P72">
        <v>40.993391864302474</v>
      </c>
      <c r="Q72">
        <v>47.655413940097908</v>
      </c>
      <c r="R72">
        <v>57.306953012594057</v>
      </c>
      <c r="S72">
        <v>63.968975088389492</v>
      </c>
      <c r="T72">
        <v>73.104606802558692</v>
      </c>
      <c r="U72">
        <v>79.766628878354112</v>
      </c>
      <c r="V72">
        <v>84.384767929464005</v>
      </c>
      <c r="W72">
        <v>91.046790005259425</v>
      </c>
      <c r="X72">
        <v>90.806088908410985</v>
      </c>
      <c r="Y72">
        <v>97.468110984206405</v>
      </c>
      <c r="Z72">
        <v>93.999174235541858</v>
      </c>
      <c r="AA72">
        <v>100.66119631133728</v>
      </c>
      <c r="AB72">
        <v>95.480340951098043</v>
      </c>
      <c r="AC72">
        <v>102.14236302689346</v>
      </c>
      <c r="AD72">
        <v>96.145201498168532</v>
      </c>
      <c r="AE72">
        <v>102.80722357396395</v>
      </c>
      <c r="AF72">
        <v>96.439233850901132</v>
      </c>
      <c r="AG72">
        <v>103.10125592669655</v>
      </c>
      <c r="AH72">
        <v>96.568412275766107</v>
      </c>
      <c r="AI72">
        <v>103.23043435156153</v>
      </c>
      <c r="AJ72">
        <v>96.624999939165548</v>
      </c>
      <c r="AK72">
        <v>103.28702201496097</v>
      </c>
      <c r="AL72">
        <v>96.649757039676743</v>
      </c>
      <c r="AM72">
        <v>103.31177911547216</v>
      </c>
      <c r="AN72">
        <v>96.660582227539408</v>
      </c>
      <c r="AO72">
        <v>103.32260430333483</v>
      </c>
      <c r="AP72">
        <v>96.665314449598597</v>
      </c>
      <c r="AQ72">
        <v>103.32733652539402</v>
      </c>
    </row>
    <row r="73" spans="1:43">
      <c r="A73">
        <v>1.7463599958551137</v>
      </c>
      <c r="B73">
        <v>14.148268852216773</v>
      </c>
      <c r="C73">
        <v>22.202495589557017</v>
      </c>
      <c r="D73">
        <v>14.305702313860358</v>
      </c>
      <c r="E73">
        <v>22.359929051200602</v>
      </c>
      <c r="F73">
        <v>14.663385858833461</v>
      </c>
      <c r="G73">
        <v>22.717612596173705</v>
      </c>
      <c r="H73">
        <v>15.469524987633839</v>
      </c>
      <c r="I73">
        <v>23.523751724974083</v>
      </c>
      <c r="J73">
        <v>17.253926821332435</v>
      </c>
      <c r="K73">
        <v>25.308153558672679</v>
      </c>
      <c r="L73">
        <v>21.050858454747001</v>
      </c>
      <c r="M73">
        <v>29.105085192087245</v>
      </c>
      <c r="N73">
        <v>28.492605767138897</v>
      </c>
      <c r="O73">
        <v>36.546832504479141</v>
      </c>
      <c r="P73">
        <v>40.981047344236373</v>
      </c>
      <c r="Q73">
        <v>49.035274081576617</v>
      </c>
      <c r="R73">
        <v>57.331470743756697</v>
      </c>
      <c r="S73">
        <v>65.38569748109694</v>
      </c>
      <c r="T73">
        <v>72.96918109140087</v>
      </c>
      <c r="U73">
        <v>81.023407828741099</v>
      </c>
      <c r="V73">
        <v>84.024536129598673</v>
      </c>
      <c r="W73">
        <v>92.078762866938902</v>
      </c>
      <c r="X73">
        <v>90.279948644858663</v>
      </c>
      <c r="Y73">
        <v>98.334175382198893</v>
      </c>
      <c r="Z73">
        <v>93.381649032566003</v>
      </c>
      <c r="AA73">
        <v>101.43587576990623</v>
      </c>
      <c r="AB73">
        <v>94.819012253730207</v>
      </c>
      <c r="AC73">
        <v>102.87323899107044</v>
      </c>
      <c r="AD73">
        <v>95.464179115698329</v>
      </c>
      <c r="AE73">
        <v>103.51840585303856</v>
      </c>
      <c r="AF73">
        <v>95.749610126307829</v>
      </c>
      <c r="AG73">
        <v>103.80383686364806</v>
      </c>
      <c r="AH73">
        <v>95.875080816110525</v>
      </c>
      <c r="AI73">
        <v>103.92930755345076</v>
      </c>
      <c r="AJ73">
        <v>95.930079926523604</v>
      </c>
      <c r="AK73">
        <v>103.98430666386383</v>
      </c>
      <c r="AL73">
        <v>95.954158482708792</v>
      </c>
      <c r="AM73">
        <v>104.00838522004902</v>
      </c>
      <c r="AN73">
        <v>95.964694326838568</v>
      </c>
      <c r="AO73">
        <v>104.0189210641788</v>
      </c>
      <c r="AP73">
        <v>95.969303308747172</v>
      </c>
      <c r="AQ73">
        <v>104.0235300460874</v>
      </c>
    </row>
    <row r="74" spans="1:43">
      <c r="A74">
        <v>1.3269592707506843</v>
      </c>
      <c r="B74">
        <v>18.266107648787184</v>
      </c>
      <c r="C74">
        <v>24.386054774928503</v>
      </c>
      <c r="D74">
        <v>18.364858835930526</v>
      </c>
      <c r="E74">
        <v>24.484805962071846</v>
      </c>
      <c r="F74">
        <v>18.5985975310881</v>
      </c>
      <c r="G74">
        <v>24.718544657229419</v>
      </c>
      <c r="H74">
        <v>19.148650278461723</v>
      </c>
      <c r="I74">
        <v>25.268597404603042</v>
      </c>
      <c r="J74">
        <v>20.425628815105146</v>
      </c>
      <c r="K74">
        <v>26.545575941246465</v>
      </c>
      <c r="L74">
        <v>23.299049853191026</v>
      </c>
      <c r="M74">
        <v>29.418996979332345</v>
      </c>
      <c r="N74">
        <v>29.333941474264773</v>
      </c>
      <c r="O74">
        <v>35.453888600406096</v>
      </c>
      <c r="P74">
        <v>40.356183862586377</v>
      </c>
      <c r="Q74">
        <v>46.476130988727704</v>
      </c>
      <c r="R74">
        <v>56.159928916432101</v>
      </c>
      <c r="S74">
        <v>62.279876042573427</v>
      </c>
      <c r="T74">
        <v>72.431114402234016</v>
      </c>
      <c r="U74">
        <v>78.551061528375328</v>
      </c>
      <c r="V74">
        <v>84.361130713038989</v>
      </c>
      <c r="W74">
        <v>90.481077839180301</v>
      </c>
      <c r="X74">
        <v>91.108444956211017</v>
      </c>
      <c r="Y74">
        <v>97.228392082352329</v>
      </c>
      <c r="Z74">
        <v>94.376713169578608</v>
      </c>
      <c r="AA74">
        <v>100.49666029571992</v>
      </c>
      <c r="AB74">
        <v>95.840914578073296</v>
      </c>
      <c r="AC74">
        <v>101.96086170421461</v>
      </c>
      <c r="AD74">
        <v>96.473860901540476</v>
      </c>
      <c r="AE74">
        <v>102.59380802768179</v>
      </c>
      <c r="AF74">
        <v>96.743235768582608</v>
      </c>
      <c r="AG74">
        <v>102.86318289472392</v>
      </c>
      <c r="AH74">
        <v>96.857116591987705</v>
      </c>
      <c r="AI74">
        <v>102.97706371812902</v>
      </c>
      <c r="AJ74">
        <v>96.905124985363642</v>
      </c>
      <c r="AK74">
        <v>103.02507211150495</v>
      </c>
      <c r="AL74">
        <v>96.925339628603325</v>
      </c>
      <c r="AM74">
        <v>103.04528675474464</v>
      </c>
      <c r="AN74">
        <v>96.933847030388648</v>
      </c>
      <c r="AO74">
        <v>103.05379415652996</v>
      </c>
      <c r="AP74">
        <v>96.937426642991113</v>
      </c>
      <c r="AQ74">
        <v>103.05737376913243</v>
      </c>
    </row>
    <row r="75" spans="1:43">
      <c r="A75">
        <v>1.0989105994597455</v>
      </c>
      <c r="B75">
        <v>14.586168350654127</v>
      </c>
      <c r="C75">
        <v>19.654353119614896</v>
      </c>
      <c r="D75">
        <v>14.763496304818499</v>
      </c>
      <c r="E75">
        <v>19.831681073779269</v>
      </c>
      <c r="F75">
        <v>15.158899714494883</v>
      </c>
      <c r="G75">
        <v>20.227084483455652</v>
      </c>
      <c r="H75">
        <v>16.033071064922471</v>
      </c>
      <c r="I75">
        <v>21.10125583388324</v>
      </c>
      <c r="J75">
        <v>17.929772645791218</v>
      </c>
      <c r="K75">
        <v>22.997957414751987</v>
      </c>
      <c r="L75">
        <v>21.88253304336278</v>
      </c>
      <c r="M75">
        <v>26.95071781232355</v>
      </c>
      <c r="N75">
        <v>29.469948728391675</v>
      </c>
      <c r="O75">
        <v>34.53813349735244</v>
      </c>
      <c r="P75">
        <v>41.976849907353873</v>
      </c>
      <c r="Q75">
        <v>47.045034676314636</v>
      </c>
      <c r="R75">
        <v>58.195290918228338</v>
      </c>
      <c r="S75">
        <v>63.2634756871891</v>
      </c>
      <c r="T75">
        <v>73.755502509509284</v>
      </c>
      <c r="U75">
        <v>78.823687278470061</v>
      </c>
      <c r="V75">
        <v>84.91844185013457</v>
      </c>
      <c r="W75">
        <v>89.986626619095347</v>
      </c>
      <c r="X75">
        <v>91.366305646707644</v>
      </c>
      <c r="Y75">
        <v>96.434490415668421</v>
      </c>
      <c r="Z75">
        <v>94.633903087871886</v>
      </c>
      <c r="AA75">
        <v>99.702087856832662</v>
      </c>
      <c r="AB75">
        <v>96.180282675899292</v>
      </c>
      <c r="AC75">
        <v>101.24846744486007</v>
      </c>
      <c r="AD75">
        <v>96.888362960638844</v>
      </c>
      <c r="AE75">
        <v>101.95654772959962</v>
      </c>
      <c r="AF75">
        <v>97.207687749477827</v>
      </c>
      <c r="AG75">
        <v>102.2758725184386</v>
      </c>
      <c r="AH75">
        <v>97.350704375293461</v>
      </c>
      <c r="AI75">
        <v>102.41888914425424</v>
      </c>
      <c r="AJ75">
        <v>97.4145595259955</v>
      </c>
      <c r="AK75">
        <v>102.48274429495628</v>
      </c>
      <c r="AL75">
        <v>97.443030644539533</v>
      </c>
      <c r="AM75">
        <v>102.51121541350031</v>
      </c>
      <c r="AN75">
        <v>97.455717241364752</v>
      </c>
      <c r="AO75">
        <v>102.52390201032553</v>
      </c>
      <c r="AP75">
        <v>97.461368774954664</v>
      </c>
      <c r="AQ75">
        <v>102.52955354391544</v>
      </c>
    </row>
    <row r="76" spans="1:43">
      <c r="A76">
        <v>1.1208437129678406</v>
      </c>
      <c r="B76">
        <v>16.240901080574307</v>
      </c>
      <c r="C76">
        <v>21.410241550346644</v>
      </c>
      <c r="D76">
        <v>16.407605974107728</v>
      </c>
      <c r="E76">
        <v>21.576946443880065</v>
      </c>
      <c r="F76">
        <v>16.78335287826193</v>
      </c>
      <c r="G76">
        <v>21.952693348034266</v>
      </c>
      <c r="H76">
        <v>17.623176646420973</v>
      </c>
      <c r="I76">
        <v>22.792517116193309</v>
      </c>
      <c r="J76">
        <v>19.46545509101453</v>
      </c>
      <c r="K76">
        <v>24.634795560786866</v>
      </c>
      <c r="L76">
        <v>23.345998157472611</v>
      </c>
      <c r="M76">
        <v>28.515338627244947</v>
      </c>
      <c r="N76">
        <v>30.863850554461564</v>
      </c>
      <c r="O76">
        <v>36.033191024233901</v>
      </c>
      <c r="P76">
        <v>43.322105947012609</v>
      </c>
      <c r="Q76">
        <v>48.491446416784946</v>
      </c>
      <c r="R76">
        <v>59.449166675288218</v>
      </c>
      <c r="S76">
        <v>64.618507145060562</v>
      </c>
      <c r="T76">
        <v>74.76931853360523</v>
      </c>
      <c r="U76">
        <v>79.93865900337758</v>
      </c>
      <c r="V76">
        <v>85.593695075785902</v>
      </c>
      <c r="W76">
        <v>90.763035545558253</v>
      </c>
      <c r="X76">
        <v>91.744396906082301</v>
      </c>
      <c r="Y76">
        <v>96.913737375854652</v>
      </c>
      <c r="Z76">
        <v>94.814711066993027</v>
      </c>
      <c r="AA76">
        <v>99.984051536765378</v>
      </c>
      <c r="AB76">
        <v>96.248366064403925</v>
      </c>
      <c r="AC76">
        <v>101.41770653417628</v>
      </c>
      <c r="AD76">
        <v>96.896889511265655</v>
      </c>
      <c r="AE76">
        <v>102.06622998103801</v>
      </c>
      <c r="AF76">
        <v>97.18603648689465</v>
      </c>
      <c r="AG76">
        <v>102.355376956667</v>
      </c>
      <c r="AH76">
        <v>97.314121057178895</v>
      </c>
      <c r="AI76">
        <v>102.48346152695125</v>
      </c>
      <c r="AJ76">
        <v>97.370696223337418</v>
      </c>
      <c r="AK76">
        <v>102.54003669310977</v>
      </c>
      <c r="AL76">
        <v>97.395653814773766</v>
      </c>
      <c r="AM76">
        <v>102.56499428454612</v>
      </c>
      <c r="AN76">
        <v>97.40665744085176</v>
      </c>
      <c r="AO76">
        <v>102.57599791062411</v>
      </c>
      <c r="AP76">
        <v>97.411507661803768</v>
      </c>
      <c r="AQ76">
        <v>102.58084813157612</v>
      </c>
    </row>
    <row r="77" spans="1:43">
      <c r="A77">
        <v>1.5418617412668758</v>
      </c>
      <c r="B77">
        <v>15.344818423909743</v>
      </c>
      <c r="C77">
        <v>22.455897520584124</v>
      </c>
      <c r="D77">
        <v>15.488524615313242</v>
      </c>
      <c r="E77">
        <v>22.599603711987623</v>
      </c>
      <c r="F77">
        <v>15.816726161433358</v>
      </c>
      <c r="G77">
        <v>22.927805258107739</v>
      </c>
      <c r="H77">
        <v>16.560687077363401</v>
      </c>
      <c r="I77">
        <v>23.671766174037781</v>
      </c>
      <c r="J77">
        <v>18.218801583052191</v>
      </c>
      <c r="K77">
        <v>25.329880679726571</v>
      </c>
      <c r="L77">
        <v>21.779008740406024</v>
      </c>
      <c r="M77">
        <v>28.890087837080404</v>
      </c>
      <c r="N77">
        <v>28.846411251636187</v>
      </c>
      <c r="O77">
        <v>35.957490348310564</v>
      </c>
      <c r="P77">
        <v>40.919719640633744</v>
      </c>
      <c r="Q77">
        <v>48.030798737308118</v>
      </c>
      <c r="R77">
        <v>57.073330979392665</v>
      </c>
      <c r="S77">
        <v>64.184410076067039</v>
      </c>
      <c r="T77">
        <v>72.845155276307892</v>
      </c>
      <c r="U77">
        <v>79.95623437298228</v>
      </c>
      <c r="V77">
        <v>84.154726799899805</v>
      </c>
      <c r="W77">
        <v>91.265805896574193</v>
      </c>
      <c r="X77">
        <v>90.594704104019158</v>
      </c>
      <c r="Y77">
        <v>97.705783200693546</v>
      </c>
      <c r="Z77">
        <v>93.790022262058343</v>
      </c>
      <c r="AA77">
        <v>100.90110135873273</v>
      </c>
      <c r="AB77">
        <v>95.267223766947424</v>
      </c>
      <c r="AC77">
        <v>102.37830286362181</v>
      </c>
      <c r="AD77">
        <v>95.927765971030311</v>
      </c>
      <c r="AE77">
        <v>103.0388450677047</v>
      </c>
      <c r="AF77">
        <v>96.218726270346295</v>
      </c>
      <c r="AG77">
        <v>103.32980536702068</v>
      </c>
      <c r="AH77">
        <v>96.346041233347037</v>
      </c>
      <c r="AI77">
        <v>103.45712033002143</v>
      </c>
      <c r="AJ77">
        <v>96.401588071414707</v>
      </c>
      <c r="AK77">
        <v>103.5126671680891</v>
      </c>
      <c r="AL77">
        <v>96.425792036210183</v>
      </c>
      <c r="AM77">
        <v>103.53687113288457</v>
      </c>
      <c r="AN77">
        <v>96.436332816294126</v>
      </c>
      <c r="AO77">
        <v>103.54741191296851</v>
      </c>
      <c r="AP77">
        <v>96.44092219664067</v>
      </c>
      <c r="AQ77">
        <v>103.55200129331506</v>
      </c>
    </row>
    <row r="78" spans="1:43">
      <c r="A78">
        <v>1.4174111171308839</v>
      </c>
      <c r="B78">
        <v>11.937559967473266</v>
      </c>
      <c r="C78">
        <v>18.474671756849141</v>
      </c>
      <c r="D78">
        <v>12.231674044144706</v>
      </c>
      <c r="E78">
        <v>18.768785833520582</v>
      </c>
      <c r="F78">
        <v>12.835553199697566</v>
      </c>
      <c r="G78">
        <v>19.372664989073442</v>
      </c>
      <c r="H78">
        <v>14.061579552678102</v>
      </c>
      <c r="I78">
        <v>20.598691342053975</v>
      </c>
      <c r="J78">
        <v>16.494846118345485</v>
      </c>
      <c r="K78">
        <v>23.031957907721363</v>
      </c>
      <c r="L78">
        <v>21.11360000521973</v>
      </c>
      <c r="M78">
        <v>27.650711794595601</v>
      </c>
      <c r="N78">
        <v>29.182742547366296</v>
      </c>
      <c r="O78">
        <v>35.719854336742166</v>
      </c>
      <c r="P78">
        <v>41.429048562207477</v>
      </c>
      <c r="Q78">
        <v>47.966160351583348</v>
      </c>
      <c r="R78">
        <v>56.547283005185371</v>
      </c>
      <c r="S78">
        <v>63.084394794561241</v>
      </c>
      <c r="T78">
        <v>71.092395929935137</v>
      </c>
      <c r="U78">
        <v>77.629507719311007</v>
      </c>
      <c r="V78">
        <v>82.09008809428363</v>
      </c>
      <c r="W78">
        <v>88.6271998836595</v>
      </c>
      <c r="X78">
        <v>88.985263735226624</v>
      </c>
      <c r="Y78">
        <v>95.522375524602495</v>
      </c>
      <c r="Z78">
        <v>92.81386382347857</v>
      </c>
      <c r="AA78">
        <v>99.350975612854441</v>
      </c>
      <c r="AB78">
        <v>94.797482784406441</v>
      </c>
      <c r="AC78">
        <v>101.33459457378231</v>
      </c>
      <c r="AD78">
        <v>95.788392261082677</v>
      </c>
      <c r="AE78">
        <v>102.32550405045855</v>
      </c>
      <c r="AF78">
        <v>96.274377867893023</v>
      </c>
      <c r="AG78">
        <v>102.81148965726889</v>
      </c>
      <c r="AH78">
        <v>96.510576644570762</v>
      </c>
      <c r="AI78">
        <v>103.04768843394663</v>
      </c>
      <c r="AJ78">
        <v>96.624868384960138</v>
      </c>
      <c r="AK78">
        <v>103.16198017433601</v>
      </c>
      <c r="AL78">
        <v>96.680053681119745</v>
      </c>
      <c r="AM78">
        <v>103.21716547049562</v>
      </c>
      <c r="AN78">
        <v>96.706672161380382</v>
      </c>
      <c r="AO78">
        <v>103.24378395075625</v>
      </c>
      <c r="AP78">
        <v>96.719505116373199</v>
      </c>
      <c r="AQ78">
        <v>103.25661690574907</v>
      </c>
    </row>
    <row r="79" spans="1:43">
      <c r="A79">
        <v>0.96796426866978447</v>
      </c>
      <c r="B79">
        <v>16.558209661779827</v>
      </c>
      <c r="C79">
        <v>21.022468870656589</v>
      </c>
      <c r="D79">
        <v>16.757780288048366</v>
      </c>
      <c r="E79">
        <v>21.222039496925127</v>
      </c>
      <c r="F79">
        <v>17.187642656342952</v>
      </c>
      <c r="G79">
        <v>21.651901865219713</v>
      </c>
      <c r="H79">
        <v>18.105250066159162</v>
      </c>
      <c r="I79">
        <v>22.569509275035923</v>
      </c>
      <c r="J79">
        <v>20.026969590919641</v>
      </c>
      <c r="K79">
        <v>24.491228799796403</v>
      </c>
      <c r="L79">
        <v>23.895359895554737</v>
      </c>
      <c r="M79">
        <v>28.359619104431498</v>
      </c>
      <c r="N79">
        <v>31.096961701698714</v>
      </c>
      <c r="O79">
        <v>35.561220910575472</v>
      </c>
      <c r="P79">
        <v>42.741651637856421</v>
      </c>
      <c r="Q79">
        <v>47.205910846733175</v>
      </c>
      <c r="R79">
        <v>57.869034329622352</v>
      </c>
      <c r="S79">
        <v>62.333293538499106</v>
      </c>
      <c r="T79">
        <v>72.780636705249862</v>
      </c>
      <c r="U79">
        <v>77.24489591412663</v>
      </c>
      <c r="V79">
        <v>83.972600578741165</v>
      </c>
      <c r="W79">
        <v>88.436859787617934</v>
      </c>
      <c r="X79">
        <v>90.773360332215617</v>
      </c>
      <c r="Y79">
        <v>95.237619541092386</v>
      </c>
      <c r="Z79">
        <v>94.389103108597368</v>
      </c>
      <c r="AA79">
        <v>98.853362317474136</v>
      </c>
      <c r="AB79">
        <v>96.175729486920048</v>
      </c>
      <c r="AC79">
        <v>100.63998869579682</v>
      </c>
      <c r="AD79">
        <v>97.026600598423684</v>
      </c>
      <c r="AE79">
        <v>101.49085980730045</v>
      </c>
      <c r="AF79">
        <v>97.424705338826001</v>
      </c>
      <c r="AG79">
        <v>101.88896454770277</v>
      </c>
      <c r="AH79">
        <v>97.60942491281395</v>
      </c>
      <c r="AI79">
        <v>102.07368412169072</v>
      </c>
      <c r="AJ79">
        <v>97.694802916501303</v>
      </c>
      <c r="AK79">
        <v>102.15906212537807</v>
      </c>
      <c r="AL79">
        <v>97.734194243370766</v>
      </c>
      <c r="AM79">
        <v>102.19845345224753</v>
      </c>
      <c r="AN79">
        <v>97.752353408863982</v>
      </c>
      <c r="AO79">
        <v>102.21661261774075</v>
      </c>
      <c r="AP79">
        <v>97.760721482127792</v>
      </c>
      <c r="AQ79">
        <v>102.22498069100456</v>
      </c>
    </row>
    <row r="80" spans="1:43">
      <c r="A80">
        <v>2.0812614099902635</v>
      </c>
      <c r="B80">
        <v>15.623864521775808</v>
      </c>
      <c r="C80">
        <v>25.2226593496028</v>
      </c>
      <c r="D80">
        <v>15.804954763138852</v>
      </c>
      <c r="E80">
        <v>25.403749590965845</v>
      </c>
      <c r="F80">
        <v>16.192196092757857</v>
      </c>
      <c r="G80">
        <v>25.79099092058485</v>
      </c>
      <c r="H80">
        <v>17.013529423670022</v>
      </c>
      <c r="I80">
        <v>26.612324251497014</v>
      </c>
      <c r="J80">
        <v>18.725767610864899</v>
      </c>
      <c r="K80">
        <v>28.324562438691892</v>
      </c>
      <c r="L80">
        <v>22.17031162731762</v>
      </c>
      <c r="M80">
        <v>31.769106455144613</v>
      </c>
      <c r="N80">
        <v>28.628421934718887</v>
      </c>
      <c r="O80">
        <v>38.227216762545879</v>
      </c>
      <c r="P80">
        <v>39.279171849525305</v>
      </c>
      <c r="Q80">
        <v>48.877966677352298</v>
      </c>
      <c r="R80">
        <v>53.610265400753875</v>
      </c>
      <c r="S80">
        <v>63.209060228580867</v>
      </c>
      <c r="T80">
        <v>68.401859208527966</v>
      </c>
      <c r="U80">
        <v>78.000654036354959</v>
      </c>
      <c r="V80">
        <v>80.025673857859587</v>
      </c>
      <c r="W80">
        <v>89.62446868568658</v>
      </c>
      <c r="X80">
        <v>87.354965007860088</v>
      </c>
      <c r="Y80">
        <v>96.95375983568708</v>
      </c>
      <c r="Z80">
        <v>91.355159860593574</v>
      </c>
      <c r="AA80">
        <v>100.95395468842057</v>
      </c>
      <c r="AB80">
        <v>93.367804304276859</v>
      </c>
      <c r="AC80">
        <v>102.96659913210385</v>
      </c>
      <c r="AD80">
        <v>94.339021489595467</v>
      </c>
      <c r="AE80">
        <v>103.93781631742246</v>
      </c>
      <c r="AF80">
        <v>94.798239693891261</v>
      </c>
      <c r="AG80">
        <v>104.39703452171825</v>
      </c>
      <c r="AH80">
        <v>95.013278316014166</v>
      </c>
      <c r="AI80">
        <v>104.61207314384116</v>
      </c>
      <c r="AJ80">
        <v>95.113517960931944</v>
      </c>
      <c r="AK80">
        <v>104.71231278875894</v>
      </c>
      <c r="AL80">
        <v>95.160145353401703</v>
      </c>
      <c r="AM80">
        <v>104.7589401812287</v>
      </c>
      <c r="AN80">
        <v>95.18181310652642</v>
      </c>
      <c r="AO80">
        <v>104.78060793435341</v>
      </c>
      <c r="AP80">
        <v>95.191877492510514</v>
      </c>
      <c r="AQ80">
        <v>104.79067232033751</v>
      </c>
    </row>
    <row r="81" spans="1:43">
      <c r="A81">
        <v>1.720128744398671</v>
      </c>
      <c r="B81">
        <v>14.82308062636001</v>
      </c>
      <c r="C81">
        <v>22.756328615139921</v>
      </c>
      <c r="D81">
        <v>15.047121937863093</v>
      </c>
      <c r="E81">
        <v>22.980369926643004</v>
      </c>
      <c r="F81">
        <v>15.527900310210594</v>
      </c>
      <c r="G81">
        <v>23.461148298990505</v>
      </c>
      <c r="H81">
        <v>16.54934761579635</v>
      </c>
      <c r="I81">
        <v>24.482595604576261</v>
      </c>
      <c r="J81">
        <v>18.67408621088471</v>
      </c>
      <c r="K81">
        <v>26.607334199664621</v>
      </c>
      <c r="L81">
        <v>22.905735656697029</v>
      </c>
      <c r="M81">
        <v>30.83898364547694</v>
      </c>
      <c r="N81">
        <v>30.648196467655879</v>
      </c>
      <c r="O81">
        <v>38.58144445643579</v>
      </c>
      <c r="P81">
        <v>42.839761133071924</v>
      </c>
      <c r="Q81">
        <v>50.773009121851835</v>
      </c>
      <c r="R81">
        <v>58.136178055198755</v>
      </c>
      <c r="S81">
        <v>66.069426043978666</v>
      </c>
      <c r="T81">
        <v>72.675951667731837</v>
      </c>
      <c r="U81">
        <v>80.609199656511763</v>
      </c>
      <c r="V81">
        <v>83.273421065985247</v>
      </c>
      <c r="W81">
        <v>91.206669054765172</v>
      </c>
      <c r="X81">
        <v>89.595958308232142</v>
      </c>
      <c r="Y81">
        <v>97.529206297012067</v>
      </c>
      <c r="Z81">
        <v>92.927439311527095</v>
      </c>
      <c r="AA81">
        <v>100.86068730030702</v>
      </c>
      <c r="AB81">
        <v>94.568507772029079</v>
      </c>
      <c r="AC81">
        <v>102.501755760809</v>
      </c>
      <c r="AD81">
        <v>95.350060145634089</v>
      </c>
      <c r="AE81">
        <v>103.28330813441401</v>
      </c>
      <c r="AF81">
        <v>95.716284264186697</v>
      </c>
      <c r="AG81">
        <v>103.64953225296662</v>
      </c>
      <c r="AH81">
        <v>95.886586969380332</v>
      </c>
      <c r="AI81">
        <v>103.81983495816026</v>
      </c>
      <c r="AJ81">
        <v>95.965500559239828</v>
      </c>
      <c r="AK81">
        <v>103.89874854801975</v>
      </c>
      <c r="AL81">
        <v>96.002006686351208</v>
      </c>
      <c r="AM81">
        <v>103.93525467513113</v>
      </c>
      <c r="AN81">
        <v>96.018881858538421</v>
      </c>
      <c r="AO81">
        <v>103.95212984731835</v>
      </c>
      <c r="AP81">
        <v>96.026679753666784</v>
      </c>
      <c r="AQ81">
        <v>103.95992774244671</v>
      </c>
    </row>
    <row r="82" spans="1:43">
      <c r="A82">
        <v>1.85196895802391</v>
      </c>
      <c r="B82">
        <v>14.368665423875997</v>
      </c>
      <c r="C82">
        <v>22.909961567765592</v>
      </c>
      <c r="D82">
        <v>14.586027729247744</v>
      </c>
      <c r="E82">
        <v>23.127323873137335</v>
      </c>
      <c r="F82">
        <v>15.060471886542571</v>
      </c>
      <c r="G82">
        <v>23.601768030432162</v>
      </c>
      <c r="H82">
        <v>16.085635708539073</v>
      </c>
      <c r="I82">
        <v>24.626931852428669</v>
      </c>
      <c r="J82">
        <v>18.253164782752528</v>
      </c>
      <c r="K82">
        <v>26.794460926642124</v>
      </c>
      <c r="L82">
        <v>22.632626985364695</v>
      </c>
      <c r="M82">
        <v>31.173923129254284</v>
      </c>
      <c r="N82">
        <v>30.722159100889854</v>
      </c>
      <c r="O82">
        <v>39.26345524477945</v>
      </c>
      <c r="P82">
        <v>43.457317136195201</v>
      </c>
      <c r="Q82">
        <v>51.998613280084797</v>
      </c>
      <c r="R82">
        <v>59.207995759010764</v>
      </c>
      <c r="S82">
        <v>67.749291902900353</v>
      </c>
      <c r="T82">
        <v>73.772775794596129</v>
      </c>
      <c r="U82">
        <v>82.314071938485711</v>
      </c>
      <c r="V82">
        <v>84.037531508251348</v>
      </c>
      <c r="W82">
        <v>92.57882765214093</v>
      </c>
      <c r="X82">
        <v>89.967521235126995</v>
      </c>
      <c r="Y82">
        <v>98.508817379016577</v>
      </c>
      <c r="Z82">
        <v>93.007087319133731</v>
      </c>
      <c r="AA82">
        <v>101.54838346302331</v>
      </c>
      <c r="AB82">
        <v>94.469827420090951</v>
      </c>
      <c r="AC82">
        <v>103.01112356398053</v>
      </c>
      <c r="AD82">
        <v>95.152354693562103</v>
      </c>
      <c r="AE82">
        <v>103.69365083745168</v>
      </c>
      <c r="AF82">
        <v>95.466237490904575</v>
      </c>
      <c r="AG82">
        <v>104.00753363479416</v>
      </c>
      <c r="AH82">
        <v>95.609622558669244</v>
      </c>
      <c r="AI82">
        <v>104.15091870255883</v>
      </c>
      <c r="AJ82">
        <v>95.674921794252185</v>
      </c>
      <c r="AK82">
        <v>104.21621793814177</v>
      </c>
      <c r="AL82">
        <v>95.704618279024587</v>
      </c>
      <c r="AM82">
        <v>104.24591442291417</v>
      </c>
      <c r="AN82">
        <v>95.71811492122923</v>
      </c>
      <c r="AO82">
        <v>104.25941106511881</v>
      </c>
      <c r="AP82">
        <v>95.724247185313558</v>
      </c>
      <c r="AQ82">
        <v>104.26554332920314</v>
      </c>
    </row>
    <row r="83" spans="1:43">
      <c r="A83">
        <v>2.0800364646899143</v>
      </c>
      <c r="B83">
        <v>13.121426127809194</v>
      </c>
      <c r="C83">
        <v>22.714571497784846</v>
      </c>
      <c r="D83">
        <v>13.299223284291088</v>
      </c>
      <c r="E83">
        <v>22.89236865426674</v>
      </c>
      <c r="F83">
        <v>13.69299976692853</v>
      </c>
      <c r="G83">
        <v>23.286145136904182</v>
      </c>
      <c r="H83">
        <v>14.557737621706458</v>
      </c>
      <c r="I83">
        <v>24.15088299168211</v>
      </c>
      <c r="J83">
        <v>16.42178127986951</v>
      </c>
      <c r="K83">
        <v>26.014926649845162</v>
      </c>
      <c r="L83">
        <v>20.283934316004789</v>
      </c>
      <c r="M83">
        <v>29.877079685980441</v>
      </c>
      <c r="N83">
        <v>27.668003957064361</v>
      </c>
      <c r="O83">
        <v>37.261149327040016</v>
      </c>
      <c r="P83">
        <v>39.838204522932458</v>
      </c>
      <c r="Q83">
        <v>49.431349892908116</v>
      </c>
      <c r="R83">
        <v>55.710641414916083</v>
      </c>
      <c r="S83">
        <v>65.303786784891727</v>
      </c>
      <c r="T83">
        <v>71.113509691851291</v>
      </c>
      <c r="U83">
        <v>80.706655061826936</v>
      </c>
      <c r="V83">
        <v>82.320073854076639</v>
      </c>
      <c r="W83">
        <v>91.913219224052284</v>
      </c>
      <c r="X83">
        <v>88.88037422662336</v>
      </c>
      <c r="Y83">
        <v>98.473519596599004</v>
      </c>
      <c r="Z83">
        <v>92.242747680697079</v>
      </c>
      <c r="AA83">
        <v>101.83589305067272</v>
      </c>
      <c r="AB83">
        <v>93.849035168264308</v>
      </c>
      <c r="AC83">
        <v>103.44218053823995</v>
      </c>
      <c r="AD83">
        <v>94.590584994729369</v>
      </c>
      <c r="AE83">
        <v>104.18373036470501</v>
      </c>
      <c r="AF83">
        <v>94.927510472031656</v>
      </c>
      <c r="AG83">
        <v>104.5206558420073</v>
      </c>
      <c r="AH83">
        <v>95.079483999323088</v>
      </c>
      <c r="AI83">
        <v>104.67262936929873</v>
      </c>
      <c r="AJ83">
        <v>95.147808127661165</v>
      </c>
      <c r="AK83">
        <v>104.74095349763681</v>
      </c>
      <c r="AL83">
        <v>95.178479817602152</v>
      </c>
      <c r="AM83">
        <v>104.7716251875778</v>
      </c>
      <c r="AN83">
        <v>95.192239637291081</v>
      </c>
      <c r="AO83">
        <v>104.78538500726673</v>
      </c>
      <c r="AP83">
        <v>95.198410676424047</v>
      </c>
      <c r="AQ83">
        <v>104.79155604639969</v>
      </c>
    </row>
    <row r="84" spans="1:43">
      <c r="A84">
        <v>1.2218218431790024</v>
      </c>
      <c r="B84">
        <v>14.743546709277735</v>
      </c>
      <c r="C84">
        <v>20.378599150329585</v>
      </c>
      <c r="D84">
        <v>14.943106185576637</v>
      </c>
      <c r="E84">
        <v>20.578158626628486</v>
      </c>
      <c r="F84">
        <v>15.377717344245708</v>
      </c>
      <c r="G84">
        <v>21.012769785297557</v>
      </c>
      <c r="H84">
        <v>16.31565455047928</v>
      </c>
      <c r="I84">
        <v>21.950706991531135</v>
      </c>
      <c r="J84">
        <v>18.300627385258117</v>
      </c>
      <c r="K84">
        <v>23.935679826309972</v>
      </c>
      <c r="L84">
        <v>22.332952366321464</v>
      </c>
      <c r="M84">
        <v>27.968004807373319</v>
      </c>
      <c r="N84">
        <v>29.883355264040311</v>
      </c>
      <c r="O84">
        <v>35.518407705092166</v>
      </c>
      <c r="P84">
        <v>42.082164214637068</v>
      </c>
      <c r="Q84">
        <v>47.717216655688922</v>
      </c>
      <c r="R84">
        <v>57.763825614993735</v>
      </c>
      <c r="S84">
        <v>63.398878056045589</v>
      </c>
      <c r="T84">
        <v>72.919265620373309</v>
      </c>
      <c r="U84">
        <v>78.55431806142515</v>
      </c>
      <c r="V84">
        <v>84.023257565743549</v>
      </c>
      <c r="W84">
        <v>89.658310006795389</v>
      </c>
      <c r="X84">
        <v>90.617358287583613</v>
      </c>
      <c r="Y84">
        <v>96.252410728635454</v>
      </c>
      <c r="Z84">
        <v>94.055908409396963</v>
      </c>
      <c r="AA84">
        <v>99.690960850448803</v>
      </c>
      <c r="AB84">
        <v>95.72793035282848</v>
      </c>
      <c r="AC84">
        <v>101.36298279388032</v>
      </c>
      <c r="AD84">
        <v>96.513317932238593</v>
      </c>
      <c r="AE84">
        <v>102.14837037329043</v>
      </c>
      <c r="AF84">
        <v>96.876232101447542</v>
      </c>
      <c r="AG84">
        <v>102.51128454249938</v>
      </c>
      <c r="AH84">
        <v>97.042656988267453</v>
      </c>
      <c r="AI84">
        <v>102.67770942931929</v>
      </c>
      <c r="AJ84">
        <v>97.118709512888756</v>
      </c>
      <c r="AK84">
        <v>102.7537619539406</v>
      </c>
      <c r="AL84">
        <v>97.153408292490695</v>
      </c>
      <c r="AM84">
        <v>102.78846073354254</v>
      </c>
      <c r="AN84">
        <v>97.169227970026512</v>
      </c>
      <c r="AO84">
        <v>102.80428041107835</v>
      </c>
      <c r="AP84">
        <v>97.176437989474039</v>
      </c>
      <c r="AQ84">
        <v>102.81149043052588</v>
      </c>
    </row>
    <row r="85" spans="1:43">
      <c r="A85">
        <v>1.1802797350173291</v>
      </c>
      <c r="B85">
        <v>15.953138230092097</v>
      </c>
      <c r="C85">
        <v>21.396598124890392</v>
      </c>
      <c r="D85">
        <v>16.192828865286582</v>
      </c>
      <c r="E85">
        <v>21.636288760084877</v>
      </c>
      <c r="F85">
        <v>16.692439221775107</v>
      </c>
      <c r="G85">
        <v>22.135899116573402</v>
      </c>
      <c r="H85">
        <v>17.723539752049362</v>
      </c>
      <c r="I85">
        <v>23.166999646847657</v>
      </c>
      <c r="J85">
        <v>19.808608763138825</v>
      </c>
      <c r="K85">
        <v>25.252068657937119</v>
      </c>
      <c r="L85">
        <v>23.856472575919625</v>
      </c>
      <c r="M85">
        <v>29.29993247071792</v>
      </c>
      <c r="N85">
        <v>31.127195471590007</v>
      </c>
      <c r="O85">
        <v>36.570655366388301</v>
      </c>
      <c r="P85">
        <v>42.531255093892</v>
      </c>
      <c r="Q85">
        <v>47.974714988690295</v>
      </c>
      <c r="R85">
        <v>57.100938600387039</v>
      </c>
      <c r="S85">
        <v>62.544398495185334</v>
      </c>
      <c r="T85">
        <v>71.520336918624338</v>
      </c>
      <c r="U85">
        <v>76.963796813422647</v>
      </c>
      <c r="V85">
        <v>82.600884278633956</v>
      </c>
      <c r="W85">
        <v>88.044344173432265</v>
      </c>
      <c r="X85">
        <v>89.573168006884984</v>
      </c>
      <c r="Y85">
        <v>95.016627901683293</v>
      </c>
      <c r="Z85">
        <v>93.424267748491104</v>
      </c>
      <c r="AA85">
        <v>98.867727643289413</v>
      </c>
      <c r="AB85">
        <v>95.399518373345686</v>
      </c>
      <c r="AC85">
        <v>100.84297826814399</v>
      </c>
      <c r="AD85">
        <v>96.374195675863646</v>
      </c>
      <c r="AE85">
        <v>101.81765557066196</v>
      </c>
      <c r="AF85">
        <v>96.845964240662965</v>
      </c>
      <c r="AG85">
        <v>102.28942413546127</v>
      </c>
      <c r="AH85">
        <v>97.072181357318257</v>
      </c>
      <c r="AI85">
        <v>102.51564125211657</v>
      </c>
      <c r="AJ85">
        <v>97.180166685912297</v>
      </c>
      <c r="AK85">
        <v>102.62362658071061</v>
      </c>
      <c r="AL85">
        <v>97.231602863178267</v>
      </c>
      <c r="AM85">
        <v>102.67506275797658</v>
      </c>
      <c r="AN85">
        <v>97.256078095719687</v>
      </c>
      <c r="AO85">
        <v>102.699537990518</v>
      </c>
      <c r="AP85">
        <v>97.267718626667104</v>
      </c>
      <c r="AQ85">
        <v>102.71117852146541</v>
      </c>
    </row>
    <row r="86" spans="1:43">
      <c r="A86">
        <v>1.2821797096204202</v>
      </c>
      <c r="B86">
        <v>15.658083044109105</v>
      </c>
      <c r="C86">
        <v>21.571506464143006</v>
      </c>
      <c r="D86">
        <v>15.826737440651623</v>
      </c>
      <c r="E86">
        <v>21.740160860685524</v>
      </c>
      <c r="F86">
        <v>16.198813871271231</v>
      </c>
      <c r="G86">
        <v>22.112237291305131</v>
      </c>
      <c r="H86">
        <v>17.013088928442663</v>
      </c>
      <c r="I86">
        <v>22.926512348476564</v>
      </c>
      <c r="J86">
        <v>18.764130861630949</v>
      </c>
      <c r="K86">
        <v>24.67755428166485</v>
      </c>
      <c r="L86">
        <v>22.391665077378843</v>
      </c>
      <c r="M86">
        <v>28.305088497412743</v>
      </c>
      <c r="N86">
        <v>29.357780715247653</v>
      </c>
      <c r="O86">
        <v>35.271204135281558</v>
      </c>
      <c r="P86">
        <v>40.977130669711016</v>
      </c>
      <c r="Q86">
        <v>46.890554089744924</v>
      </c>
      <c r="R86">
        <v>56.452557256704331</v>
      </c>
      <c r="S86">
        <v>62.365980676738239</v>
      </c>
      <c r="T86">
        <v>71.878786626527017</v>
      </c>
      <c r="U86">
        <v>77.792210046560911</v>
      </c>
      <c r="V86">
        <v>83.396884198316059</v>
      </c>
      <c r="W86">
        <v>89.310307618349952</v>
      </c>
      <c r="X86">
        <v>90.276032133461939</v>
      </c>
      <c r="Y86">
        <v>96.189455553495833</v>
      </c>
      <c r="Z86">
        <v>93.850518486821414</v>
      </c>
      <c r="AA86">
        <v>99.763941906855308</v>
      </c>
      <c r="AB86">
        <v>95.574056668333867</v>
      </c>
      <c r="AC86">
        <v>101.48748008836776</v>
      </c>
      <c r="AD86">
        <v>96.375121614158715</v>
      </c>
      <c r="AE86">
        <v>102.28854503419261</v>
      </c>
      <c r="AF86">
        <v>96.741073042603205</v>
      </c>
      <c r="AG86">
        <v>102.6544964626371</v>
      </c>
      <c r="AH86">
        <v>96.906932774457005</v>
      </c>
      <c r="AI86">
        <v>102.8203561944909</v>
      </c>
      <c r="AJ86">
        <v>96.98183535896159</v>
      </c>
      <c r="AK86">
        <v>102.89525877899548</v>
      </c>
      <c r="AL86">
        <v>97.015606575056651</v>
      </c>
      <c r="AM86">
        <v>102.92902999509054</v>
      </c>
      <c r="AN86">
        <v>97.030821792546419</v>
      </c>
      <c r="AO86">
        <v>102.94424521258031</v>
      </c>
      <c r="AP86">
        <v>97.037674562218484</v>
      </c>
      <c r="AQ86">
        <v>102.95109798225238</v>
      </c>
    </row>
    <row r="87" spans="1:43">
      <c r="A87">
        <v>1.7766542746960534</v>
      </c>
      <c r="B87">
        <v>13.476536848284029</v>
      </c>
      <c r="C87">
        <v>21.67048105006932</v>
      </c>
      <c r="D87">
        <v>13.680165030318106</v>
      </c>
      <c r="E87">
        <v>21.874109232103393</v>
      </c>
      <c r="F87">
        <v>14.12512805545312</v>
      </c>
      <c r="G87">
        <v>22.31907225723841</v>
      </c>
      <c r="H87">
        <v>15.088376536328278</v>
      </c>
      <c r="I87">
        <v>23.282320738113569</v>
      </c>
      <c r="J87">
        <v>17.131930793783397</v>
      </c>
      <c r="K87">
        <v>25.325874995568689</v>
      </c>
      <c r="L87">
        <v>21.287605728826357</v>
      </c>
      <c r="M87">
        <v>29.481549930611649</v>
      </c>
      <c r="N87">
        <v>29.055077277574256</v>
      </c>
      <c r="O87">
        <v>37.249021479359541</v>
      </c>
      <c r="P87">
        <v>41.523310469639988</v>
      </c>
      <c r="Q87">
        <v>49.717254671425273</v>
      </c>
      <c r="R87">
        <v>57.357806935924557</v>
      </c>
      <c r="S87">
        <v>65.551751137709843</v>
      </c>
      <c r="T87">
        <v>72.418945529551038</v>
      </c>
      <c r="U87">
        <v>80.612889731336324</v>
      </c>
      <c r="V87">
        <v>83.281286648130049</v>
      </c>
      <c r="W87">
        <v>91.475230849915334</v>
      </c>
      <c r="X87">
        <v>89.650765774220588</v>
      </c>
      <c r="Y87">
        <v>97.844709976005873</v>
      </c>
      <c r="Z87">
        <v>92.941947074798705</v>
      </c>
      <c r="AA87">
        <v>101.13589127658399</v>
      </c>
      <c r="AB87">
        <v>94.531773247409603</v>
      </c>
      <c r="AC87">
        <v>102.72571744919489</v>
      </c>
      <c r="AD87">
        <v>95.274744385593024</v>
      </c>
      <c r="AE87">
        <v>103.46868858737831</v>
      </c>
      <c r="AF87">
        <v>95.616579663323719</v>
      </c>
      <c r="AG87">
        <v>103.810523865109</v>
      </c>
      <c r="AH87">
        <v>95.772725519375314</v>
      </c>
      <c r="AI87">
        <v>103.9666697211606</v>
      </c>
      <c r="AJ87">
        <v>95.843815907043918</v>
      </c>
      <c r="AK87">
        <v>104.0377601088292</v>
      </c>
      <c r="AL87">
        <v>95.876133441628454</v>
      </c>
      <c r="AM87">
        <v>104.07007764341374</v>
      </c>
      <c r="AN87">
        <v>95.890814878145534</v>
      </c>
      <c r="AO87">
        <v>104.08475907993082</v>
      </c>
      <c r="AP87">
        <v>95.897482392014354</v>
      </c>
      <c r="AQ87">
        <v>104.09142659379964</v>
      </c>
    </row>
    <row r="88" spans="1:43">
      <c r="A88">
        <v>2.1275713697118559</v>
      </c>
      <c r="B88">
        <v>12.3148901244436</v>
      </c>
      <c r="C88">
        <v>22.127266869332409</v>
      </c>
      <c r="D88">
        <v>12.64502448319536</v>
      </c>
      <c r="E88">
        <v>22.457401228084169</v>
      </c>
      <c r="F88">
        <v>13.304455241018584</v>
      </c>
      <c r="G88">
        <v>23.116831985907393</v>
      </c>
      <c r="H88">
        <v>14.605874333225714</v>
      </c>
      <c r="I88">
        <v>24.418251078114523</v>
      </c>
      <c r="J88">
        <v>17.114306185426731</v>
      </c>
      <c r="K88">
        <v>26.92668293031554</v>
      </c>
      <c r="L88">
        <v>21.736181739932896</v>
      </c>
      <c r="M88">
        <v>31.548558484821704</v>
      </c>
      <c r="N88">
        <v>29.585559499766191</v>
      </c>
      <c r="O88">
        <v>39.397936244655</v>
      </c>
      <c r="P88">
        <v>41.235950228447251</v>
      </c>
      <c r="Q88">
        <v>51.04832697333606</v>
      </c>
      <c r="R88">
        <v>55.479012775510668</v>
      </c>
      <c r="S88">
        <v>65.291389520399477</v>
      </c>
      <c r="T88">
        <v>69.279952520972287</v>
      </c>
      <c r="U88">
        <v>79.092329265861096</v>
      </c>
      <c r="V88">
        <v>79.947427296672174</v>
      </c>
      <c r="W88">
        <v>89.759804041560983</v>
      </c>
      <c r="X88">
        <v>86.841585599263482</v>
      </c>
      <c r="Y88">
        <v>96.653962344152291</v>
      </c>
      <c r="Z88">
        <v>90.79618458143176</v>
      </c>
      <c r="AA88">
        <v>100.60856132632057</v>
      </c>
      <c r="AB88">
        <v>92.910942058844498</v>
      </c>
      <c r="AC88">
        <v>102.72331880373331</v>
      </c>
      <c r="AD88">
        <v>93.999528593936333</v>
      </c>
      <c r="AE88">
        <v>103.81190533882514</v>
      </c>
      <c r="AF88">
        <v>94.548897885334981</v>
      </c>
      <c r="AG88">
        <v>104.36127463022379</v>
      </c>
      <c r="AH88">
        <v>94.823373598871285</v>
      </c>
      <c r="AI88">
        <v>104.63575034376009</v>
      </c>
      <c r="AJ88">
        <v>94.9598189394016</v>
      </c>
      <c r="AK88">
        <v>104.77219568429041</v>
      </c>
      <c r="AL88">
        <v>95.027478013861241</v>
      </c>
      <c r="AM88">
        <v>104.83985475875005</v>
      </c>
      <c r="AN88">
        <v>95.060986424202696</v>
      </c>
      <c r="AO88">
        <v>104.8733631690915</v>
      </c>
      <c r="AP88">
        <v>95.077571378902448</v>
      </c>
      <c r="AQ88">
        <v>104.88994812379126</v>
      </c>
    </row>
    <row r="89" spans="1:43">
      <c r="A89">
        <v>1.79635033721977</v>
      </c>
      <c r="B89">
        <v>12.798538209674781</v>
      </c>
      <c r="C89">
        <v>21.083320814638888</v>
      </c>
      <c r="D89">
        <v>12.925517490961951</v>
      </c>
      <c r="E89">
        <v>21.210300095926058</v>
      </c>
      <c r="F89">
        <v>13.226533277923316</v>
      </c>
      <c r="G89">
        <v>21.511315882887423</v>
      </c>
      <c r="H89">
        <v>13.935082559538113</v>
      </c>
      <c r="I89">
        <v>22.21986516450222</v>
      </c>
      <c r="J89">
        <v>15.575467131635602</v>
      </c>
      <c r="K89">
        <v>23.860249736599709</v>
      </c>
      <c r="L89">
        <v>19.23157304160776</v>
      </c>
      <c r="M89">
        <v>27.516355646571867</v>
      </c>
      <c r="N89">
        <v>26.732823770754987</v>
      </c>
      <c r="O89">
        <v>35.01760637571909</v>
      </c>
      <c r="P89">
        <v>39.80757105305026</v>
      </c>
      <c r="Q89">
        <v>48.092353658014368</v>
      </c>
      <c r="R89">
        <v>57.221394732077776</v>
      </c>
      <c r="S89">
        <v>65.506177337041876</v>
      </c>
      <c r="T89">
        <v>73.6569452881796</v>
      </c>
      <c r="U89">
        <v>81.941727893143707</v>
      </c>
      <c r="V89">
        <v>84.832545429822119</v>
      </c>
      <c r="W89">
        <v>93.117328034786226</v>
      </c>
      <c r="X89">
        <v>90.845106799547906</v>
      </c>
      <c r="Y89">
        <v>99.129889404512014</v>
      </c>
      <c r="Z89">
        <v>93.677792463243378</v>
      </c>
      <c r="AA89">
        <v>101.96257506820749</v>
      </c>
      <c r="AB89">
        <v>94.92868984263896</v>
      </c>
      <c r="AC89">
        <v>103.21347244760307</v>
      </c>
      <c r="AD89">
        <v>95.465232640022592</v>
      </c>
      <c r="AE89">
        <v>103.7500152449867</v>
      </c>
      <c r="AF89">
        <v>95.692491091796086</v>
      </c>
      <c r="AG89">
        <v>103.97727369676019</v>
      </c>
      <c r="AH89">
        <v>95.788235120948897</v>
      </c>
      <c r="AI89">
        <v>104.073017725913</v>
      </c>
      <c r="AJ89">
        <v>95.828481121609798</v>
      </c>
      <c r="AK89">
        <v>104.1132637265739</v>
      </c>
      <c r="AL89">
        <v>95.845382467290122</v>
      </c>
      <c r="AM89">
        <v>104.13016507225423</v>
      </c>
      <c r="AN89">
        <v>95.852477372074276</v>
      </c>
      <c r="AO89">
        <v>104.13725997703838</v>
      </c>
      <c r="AP89">
        <v>95.855455196688212</v>
      </c>
      <c r="AQ89">
        <v>104.14023780165232</v>
      </c>
    </row>
    <row r="90" spans="1:43">
      <c r="A90">
        <v>2.049647307646389</v>
      </c>
      <c r="B90">
        <v>15.41700059395064</v>
      </c>
      <c r="C90">
        <v>24.869990920426602</v>
      </c>
      <c r="D90">
        <v>15.47688211766409</v>
      </c>
      <c r="E90">
        <v>24.929872444140052</v>
      </c>
      <c r="F90">
        <v>15.637349704530905</v>
      </c>
      <c r="G90">
        <v>25.090340031006868</v>
      </c>
      <c r="H90">
        <v>16.065372671323725</v>
      </c>
      <c r="I90">
        <v>25.518362997799688</v>
      </c>
      <c r="J90">
        <v>17.193072433120388</v>
      </c>
      <c r="K90">
        <v>26.646062759596351</v>
      </c>
      <c r="L90">
        <v>20.070174569906772</v>
      </c>
      <c r="M90">
        <v>29.523164896382735</v>
      </c>
      <c r="N90">
        <v>26.845660084507511</v>
      </c>
      <c r="O90">
        <v>36.29865041098347</v>
      </c>
      <c r="P90">
        <v>40.183132781120875</v>
      </c>
      <c r="Q90">
        <v>49.636123107596831</v>
      </c>
      <c r="R90">
        <v>59.119354543496549</v>
      </c>
      <c r="S90">
        <v>68.572344869972511</v>
      </c>
      <c r="T90">
        <v>76.479044728408255</v>
      </c>
      <c r="U90">
        <v>85.932035054884224</v>
      </c>
      <c r="V90">
        <v>87.067260092919611</v>
      </c>
      <c r="W90">
        <v>96.52025041939558</v>
      </c>
      <c r="X90">
        <v>92.009112412088228</v>
      </c>
      <c r="Y90">
        <v>101.4621027385642</v>
      </c>
      <c r="Z90">
        <v>94.02671041286969</v>
      </c>
      <c r="AA90">
        <v>103.47970073934566</v>
      </c>
      <c r="AB90">
        <v>94.804932405938246</v>
      </c>
      <c r="AC90">
        <v>104.25792273241422</v>
      </c>
      <c r="AD90">
        <v>95.098486133766897</v>
      </c>
      <c r="AE90">
        <v>104.55147646024287</v>
      </c>
      <c r="AF90">
        <v>95.208283794917335</v>
      </c>
      <c r="AG90">
        <v>104.6612741213933</v>
      </c>
      <c r="AH90">
        <v>95.249221078410827</v>
      </c>
      <c r="AI90">
        <v>104.7022114048868</v>
      </c>
      <c r="AJ90">
        <v>95.26446617151143</v>
      </c>
      <c r="AK90">
        <v>104.7174564979874</v>
      </c>
      <c r="AL90">
        <v>95.270140955457748</v>
      </c>
      <c r="AM90">
        <v>104.72313128193372</v>
      </c>
      <c r="AN90">
        <v>95.272252971309342</v>
      </c>
      <c r="AO90">
        <v>104.72524329778531</v>
      </c>
      <c r="AP90">
        <v>95.273038963873617</v>
      </c>
      <c r="AQ90">
        <v>104.72602929034959</v>
      </c>
    </row>
    <row r="91" spans="1:43">
      <c r="A91">
        <v>2.3353875774798989</v>
      </c>
      <c r="B91">
        <v>12.04844506995757</v>
      </c>
      <c r="C91">
        <v>22.819271883005687</v>
      </c>
      <c r="D91">
        <v>12.181868236589665</v>
      </c>
      <c r="E91">
        <v>22.952695049637782</v>
      </c>
      <c r="F91">
        <v>12.495565875245187</v>
      </c>
      <c r="G91">
        <v>23.266392688293305</v>
      </c>
      <c r="H91">
        <v>13.227722801198908</v>
      </c>
      <c r="I91">
        <v>23.998549614247025</v>
      </c>
      <c r="J91">
        <v>14.907666302855059</v>
      </c>
      <c r="K91">
        <v>25.678493115903176</v>
      </c>
      <c r="L91">
        <v>18.616043184799754</v>
      </c>
      <c r="M91">
        <v>29.386869997847871</v>
      </c>
      <c r="N91">
        <v>26.146389688309728</v>
      </c>
      <c r="O91">
        <v>36.917216501357849</v>
      </c>
      <c r="P91">
        <v>39.140294823573569</v>
      </c>
      <c r="Q91">
        <v>49.911121636621687</v>
      </c>
      <c r="R91">
        <v>56.320292553783162</v>
      </c>
      <c r="S91">
        <v>67.091119366831279</v>
      </c>
      <c r="T91">
        <v>72.505975513607638</v>
      </c>
      <c r="U91">
        <v>83.276802326655769</v>
      </c>
      <c r="V91">
        <v>83.555638279397371</v>
      </c>
      <c r="W91">
        <v>94.326465092445503</v>
      </c>
      <c r="X91">
        <v>89.545112533813708</v>
      </c>
      <c r="Y91">
        <v>100.31593934686184</v>
      </c>
      <c r="Z91">
        <v>92.391429495121542</v>
      </c>
      <c r="AA91">
        <v>103.16225630816967</v>
      </c>
      <c r="AB91">
        <v>93.659321794090346</v>
      </c>
      <c r="AC91">
        <v>104.43014860713848</v>
      </c>
      <c r="AD91">
        <v>94.207777251424872</v>
      </c>
      <c r="AE91">
        <v>104.978604064473</v>
      </c>
      <c r="AF91">
        <v>94.442007734583697</v>
      </c>
      <c r="AG91">
        <v>105.21283454763183</v>
      </c>
      <c r="AH91">
        <v>94.54149409447831</v>
      </c>
      <c r="AI91">
        <v>105.31232090752644</v>
      </c>
      <c r="AJ91">
        <v>94.583651160591671</v>
      </c>
      <c r="AK91">
        <v>105.3544779736398</v>
      </c>
      <c r="AL91">
        <v>94.601497434330341</v>
      </c>
      <c r="AM91">
        <v>105.37232424737847</v>
      </c>
      <c r="AN91">
        <v>94.60904910043709</v>
      </c>
      <c r="AO91">
        <v>105.37987591348522</v>
      </c>
      <c r="AP91">
        <v>94.612244027961211</v>
      </c>
      <c r="AQ91">
        <v>105.38307084100934</v>
      </c>
    </row>
    <row r="92" spans="1:43">
      <c r="A92">
        <v>1.4859224894804675</v>
      </c>
      <c r="B92">
        <v>15.612767043222759</v>
      </c>
      <c r="C92">
        <v>22.465853848230903</v>
      </c>
      <c r="D92">
        <v>15.80010813508372</v>
      </c>
      <c r="E92">
        <v>22.653194940091865</v>
      </c>
      <c r="F92">
        <v>16.213409128636602</v>
      </c>
      <c r="G92">
        <v>23.066495933644749</v>
      </c>
      <c r="H92">
        <v>17.117047599193114</v>
      </c>
      <c r="I92">
        <v>23.970134404201261</v>
      </c>
      <c r="J92">
        <v>19.054494865165449</v>
      </c>
      <c r="K92">
        <v>25.907581670173595</v>
      </c>
      <c r="L92">
        <v>23.039738694178848</v>
      </c>
      <c r="M92">
        <v>29.892825499186994</v>
      </c>
      <c r="N92">
        <v>30.580449493984702</v>
      </c>
      <c r="O92">
        <v>37.433536298992848</v>
      </c>
      <c r="P92">
        <v>42.829968282844916</v>
      </c>
      <c r="Q92">
        <v>49.683055087853063</v>
      </c>
      <c r="R92">
        <v>58.526621460245828</v>
      </c>
      <c r="S92">
        <v>65.379708265253967</v>
      </c>
      <c r="T92">
        <v>73.502958350828507</v>
      </c>
      <c r="U92">
        <v>80.35604515583664</v>
      </c>
      <c r="V92">
        <v>84.268482563225518</v>
      </c>
      <c r="W92">
        <v>91.121569368233651</v>
      </c>
      <c r="X92">
        <v>90.533196637756276</v>
      </c>
      <c r="Y92">
        <v>97.386283442764409</v>
      </c>
      <c r="Z92">
        <v>93.739765166046482</v>
      </c>
      <c r="AA92">
        <v>100.59285197105461</v>
      </c>
      <c r="AB92">
        <v>95.273550033271434</v>
      </c>
      <c r="AC92">
        <v>102.12663683827957</v>
      </c>
      <c r="AD92">
        <v>95.983404757286621</v>
      </c>
      <c r="AE92">
        <v>102.83649156229475</v>
      </c>
      <c r="AF92">
        <v>96.306915577736248</v>
      </c>
      <c r="AG92">
        <v>103.16000238274438</v>
      </c>
      <c r="AH92">
        <v>96.453318053696236</v>
      </c>
      <c r="AI92">
        <v>103.30640485870437</v>
      </c>
      <c r="AJ92">
        <v>96.519360127990026</v>
      </c>
      <c r="AK92">
        <v>103.37244693299816</v>
      </c>
      <c r="AL92">
        <v>96.54910873388522</v>
      </c>
      <c r="AM92">
        <v>103.40219553889335</v>
      </c>
      <c r="AN92">
        <v>96.562500266115791</v>
      </c>
      <c r="AO92">
        <v>103.41558707112392</v>
      </c>
      <c r="AP92">
        <v>96.568526789409631</v>
      </c>
      <c r="AQ92">
        <v>103.42161359441776</v>
      </c>
    </row>
    <row r="93" spans="1:43">
      <c r="A93">
        <v>1.9159572544528849</v>
      </c>
      <c r="B93">
        <v>12.12558036231334</v>
      </c>
      <c r="C93">
        <v>20.961991058298903</v>
      </c>
      <c r="D93">
        <v>12.415057153790023</v>
      </c>
      <c r="E93">
        <v>21.251467849775587</v>
      </c>
      <c r="F93">
        <v>13.009253989034718</v>
      </c>
      <c r="G93">
        <v>21.845664685020282</v>
      </c>
      <c r="H93">
        <v>14.21530551749527</v>
      </c>
      <c r="I93">
        <v>23.051716213480834</v>
      </c>
      <c r="J93">
        <v>16.608350763894254</v>
      </c>
      <c r="K93">
        <v>25.444761459879818</v>
      </c>
      <c r="L93">
        <v>21.149899972235186</v>
      </c>
      <c r="M93">
        <v>29.986310668220749</v>
      </c>
      <c r="N93">
        <v>29.083545211982305</v>
      </c>
      <c r="O93">
        <v>37.919955907967868</v>
      </c>
      <c r="P93">
        <v>41.125600243080555</v>
      </c>
      <c r="Q93">
        <v>49.962010939066118</v>
      </c>
      <c r="R93">
        <v>55.997163293747192</v>
      </c>
      <c r="S93">
        <v>64.833573989732756</v>
      </c>
      <c r="T93">
        <v>70.313352160465499</v>
      </c>
      <c r="U93">
        <v>79.149762856451062</v>
      </c>
      <c r="V93">
        <v>81.14523766731422</v>
      </c>
      <c r="W93">
        <v>89.981648363299783</v>
      </c>
      <c r="X93">
        <v>87.940714694529348</v>
      </c>
      <c r="Y93">
        <v>96.777125390514911</v>
      </c>
      <c r="Z93">
        <v>91.715933764613226</v>
      </c>
      <c r="AA93">
        <v>100.55234446059879</v>
      </c>
      <c r="AB93">
        <v>93.672734590515802</v>
      </c>
      <c r="AC93">
        <v>102.50914528650137</v>
      </c>
      <c r="AD93">
        <v>94.650601545612659</v>
      </c>
      <c r="AE93">
        <v>103.48701224159822</v>
      </c>
      <c r="AF93">
        <v>95.130345032097438</v>
      </c>
      <c r="AG93">
        <v>103.966755728083</v>
      </c>
      <c r="AH93">
        <v>95.363579791508158</v>
      </c>
      <c r="AI93">
        <v>104.19999048749372</v>
      </c>
      <c r="AJ93">
        <v>95.476469668489003</v>
      </c>
      <c r="AK93">
        <v>104.31288036447457</v>
      </c>
      <c r="AL93">
        <v>95.530993347868659</v>
      </c>
      <c r="AM93">
        <v>104.36740404385422</v>
      </c>
      <c r="AN93">
        <v>95.557299972676418</v>
      </c>
      <c r="AO93">
        <v>104.39371066866198</v>
      </c>
      <c r="AP93">
        <v>95.569986064333833</v>
      </c>
      <c r="AQ93">
        <v>104.4063967603194</v>
      </c>
    </row>
    <row r="94" spans="1:43">
      <c r="A94">
        <v>1.5478236648137813</v>
      </c>
      <c r="B94">
        <v>11.189456286971527</v>
      </c>
      <c r="C94">
        <v>18.328031824329059</v>
      </c>
      <c r="D94">
        <v>11.415511147897337</v>
      </c>
      <c r="E94">
        <v>18.554086685254873</v>
      </c>
      <c r="F94">
        <v>11.914351522453483</v>
      </c>
      <c r="G94">
        <v>19.052927059811019</v>
      </c>
      <c r="H94">
        <v>13.00385270071919</v>
      </c>
      <c r="I94">
        <v>20.142428238076722</v>
      </c>
      <c r="J94">
        <v>15.330683078281218</v>
      </c>
      <c r="K94">
        <v>22.469258615638751</v>
      </c>
      <c r="L94">
        <v>20.070717727371733</v>
      </c>
      <c r="M94">
        <v>27.209293264729265</v>
      </c>
      <c r="N94">
        <v>28.860400959323574</v>
      </c>
      <c r="O94">
        <v>35.998976496681109</v>
      </c>
      <c r="P94">
        <v>42.640880221634788</v>
      </c>
      <c r="Q94">
        <v>49.779455758992327</v>
      </c>
      <c r="R94">
        <v>59.433918794084278</v>
      </c>
      <c r="S94">
        <v>66.572494331441817</v>
      </c>
      <c r="T94">
        <v>74.601657237794313</v>
      </c>
      <c r="U94">
        <v>81.740232775151838</v>
      </c>
      <c r="V94">
        <v>85.016584897210237</v>
      </c>
      <c r="W94">
        <v>92.155160434567762</v>
      </c>
      <c r="X94">
        <v>90.894943389869582</v>
      </c>
      <c r="Y94">
        <v>98.033518927227107</v>
      </c>
      <c r="Z94">
        <v>93.851408124342839</v>
      </c>
      <c r="AA94">
        <v>100.98998366170036</v>
      </c>
      <c r="AB94">
        <v>95.252217735736451</v>
      </c>
      <c r="AC94">
        <v>102.39079327309398</v>
      </c>
      <c r="AD94">
        <v>95.897152916367233</v>
      </c>
      <c r="AE94">
        <v>103.03572845372476</v>
      </c>
      <c r="AF94">
        <v>96.19015287559634</v>
      </c>
      <c r="AG94">
        <v>103.32872841295386</v>
      </c>
      <c r="AH94">
        <v>96.322459352715015</v>
      </c>
      <c r="AI94">
        <v>103.46103489007254</v>
      </c>
      <c r="AJ94">
        <v>96.382039487514163</v>
      </c>
      <c r="AK94">
        <v>103.52061502487169</v>
      </c>
      <c r="AL94">
        <v>96.408836362124404</v>
      </c>
      <c r="AM94">
        <v>103.54741189948193</v>
      </c>
      <c r="AN94">
        <v>96.420881863497172</v>
      </c>
      <c r="AO94">
        <v>103.5594574008547</v>
      </c>
      <c r="AP94">
        <v>96.426295098158818</v>
      </c>
      <c r="AQ94">
        <v>103.56487063551634</v>
      </c>
    </row>
    <row r="95" spans="1:43">
      <c r="A95">
        <v>1.9374852029858955</v>
      </c>
      <c r="B95">
        <v>11.53019469808774</v>
      </c>
      <c r="C95">
        <v>20.46589247067045</v>
      </c>
      <c r="D95">
        <v>11.822354016203867</v>
      </c>
      <c r="E95">
        <v>20.758051788786574</v>
      </c>
      <c r="F95">
        <v>12.423838994972559</v>
      </c>
      <c r="G95">
        <v>21.359536767555266</v>
      </c>
      <c r="H95">
        <v>13.64816605831107</v>
      </c>
      <c r="I95">
        <v>22.583863830893776</v>
      </c>
      <c r="J95">
        <v>16.083668541539993</v>
      </c>
      <c r="K95">
        <v>25.019366314122699</v>
      </c>
      <c r="L95">
        <v>20.714346203100064</v>
      </c>
      <c r="M95">
        <v>29.65004397568277</v>
      </c>
      <c r="N95">
        <v>28.807125156286158</v>
      </c>
      <c r="O95">
        <v>37.742822928868868</v>
      </c>
      <c r="P95">
        <v>41.06643257988528</v>
      </c>
      <c r="Q95">
        <v>50.002130352467994</v>
      </c>
      <c r="R95">
        <v>56.130483374236398</v>
      </c>
      <c r="S95">
        <v>65.066181146819105</v>
      </c>
      <c r="T95">
        <v>70.523646348841865</v>
      </c>
      <c r="U95">
        <v>79.459344121424564</v>
      </c>
      <c r="V95">
        <v>81.323875838029295</v>
      </c>
      <c r="W95">
        <v>90.259573610611994</v>
      </c>
      <c r="X95">
        <v>88.048832387495935</v>
      </c>
      <c r="Y95">
        <v>96.984530160078634</v>
      </c>
      <c r="Z95">
        <v>91.762053010353014</v>
      </c>
      <c r="AA95">
        <v>100.69775078293571</v>
      </c>
      <c r="AB95">
        <v>93.677279952474578</v>
      </c>
      <c r="AC95">
        <v>102.61297772505728</v>
      </c>
      <c r="AD95">
        <v>94.630460448572762</v>
      </c>
      <c r="AE95">
        <v>103.56615822115546</v>
      </c>
      <c r="AF95">
        <v>95.096410529797609</v>
      </c>
      <c r="AG95">
        <v>104.03210830238031</v>
      </c>
      <c r="AH95">
        <v>95.322186547782849</v>
      </c>
      <c r="AI95">
        <v>104.25788432036555</v>
      </c>
      <c r="AJ95">
        <v>95.431119234062578</v>
      </c>
      <c r="AK95">
        <v>104.36681700664528</v>
      </c>
      <c r="AL95">
        <v>95.483568711911019</v>
      </c>
      <c r="AM95">
        <v>104.41926648449372</v>
      </c>
      <c r="AN95">
        <v>95.508797232538441</v>
      </c>
      <c r="AO95">
        <v>104.44449500512114</v>
      </c>
      <c r="AP95">
        <v>95.520926494856454</v>
      </c>
      <c r="AQ95">
        <v>104.45662426743915</v>
      </c>
    </row>
    <row r="96" spans="1:43">
      <c r="A96">
        <v>2.4622189800887271</v>
      </c>
      <c r="B96">
        <v>11.027425900833999</v>
      </c>
      <c r="C96">
        <v>22.383200191178283</v>
      </c>
      <c r="D96">
        <v>11.248517466390124</v>
      </c>
      <c r="E96">
        <v>22.604291756734405</v>
      </c>
      <c r="F96">
        <v>11.724545513595517</v>
      </c>
      <c r="G96">
        <v>23.080319803939801</v>
      </c>
      <c r="H96">
        <v>12.739571532268128</v>
      </c>
      <c r="I96">
        <v>24.095345822612408</v>
      </c>
      <c r="J96">
        <v>14.859794621408314</v>
      </c>
      <c r="K96">
        <v>26.215568911752598</v>
      </c>
      <c r="L96">
        <v>19.104192254469538</v>
      </c>
      <c r="M96">
        <v>30.459966544813824</v>
      </c>
      <c r="N96">
        <v>26.921046445044055</v>
      </c>
      <c r="O96">
        <v>38.276820735388341</v>
      </c>
      <c r="P96">
        <v>39.329681681402995</v>
      </c>
      <c r="Q96">
        <v>50.685455971747281</v>
      </c>
      <c r="R96">
        <v>55.034251619729112</v>
      </c>
      <c r="S96">
        <v>66.39002591007339</v>
      </c>
      <c r="T96">
        <v>70.071241047441134</v>
      </c>
      <c r="U96">
        <v>81.427015337785406</v>
      </c>
      <c r="V96">
        <v>81.077672449167025</v>
      </c>
      <c r="W96">
        <v>92.433446739511297</v>
      </c>
      <c r="X96">
        <v>87.651324765977947</v>
      </c>
      <c r="Y96">
        <v>99.007099056322218</v>
      </c>
      <c r="Z96">
        <v>91.111397899147406</v>
      </c>
      <c r="AA96">
        <v>102.46717218949168</v>
      </c>
      <c r="AB96">
        <v>92.812046480327751</v>
      </c>
      <c r="AC96">
        <v>104.16782077067202</v>
      </c>
      <c r="AD96">
        <v>93.619778373513284</v>
      </c>
      <c r="AE96">
        <v>104.97555266385756</v>
      </c>
      <c r="AF96">
        <v>93.997168527148062</v>
      </c>
      <c r="AG96">
        <v>105.35294281749233</v>
      </c>
      <c r="AH96">
        <v>94.172140445465388</v>
      </c>
      <c r="AI96">
        <v>105.52791473580966</v>
      </c>
      <c r="AJ96">
        <v>94.252974026491273</v>
      </c>
      <c r="AK96">
        <v>105.60874831683554</v>
      </c>
      <c r="AL96">
        <v>94.290255796837684</v>
      </c>
      <c r="AM96">
        <v>105.64603008718196</v>
      </c>
      <c r="AN96">
        <v>94.307437633420051</v>
      </c>
      <c r="AO96">
        <v>105.66321192376432</v>
      </c>
      <c r="AP96">
        <v>94.31535334139511</v>
      </c>
      <c r="AQ96">
        <v>105.67112763173938</v>
      </c>
    </row>
    <row r="97" spans="1:43">
      <c r="A97">
        <v>1.5254647483761137</v>
      </c>
      <c r="B97">
        <v>11.678748354790768</v>
      </c>
      <c r="C97">
        <v>18.714204384705599</v>
      </c>
      <c r="D97">
        <v>12.000488582462712</v>
      </c>
      <c r="E97">
        <v>19.035944612377545</v>
      </c>
      <c r="F97">
        <v>12.656745181732767</v>
      </c>
      <c r="G97">
        <v>19.6922012116476</v>
      </c>
      <c r="H97">
        <v>13.979217419234828</v>
      </c>
      <c r="I97">
        <v>21.014673449149662</v>
      </c>
      <c r="J97">
        <v>16.580413427225839</v>
      </c>
      <c r="K97">
        <v>23.615869457140672</v>
      </c>
      <c r="L97">
        <v>21.461225581629307</v>
      </c>
      <c r="M97">
        <v>28.49668161154414</v>
      </c>
      <c r="N97">
        <v>29.859049641036339</v>
      </c>
      <c r="O97">
        <v>36.894505670951169</v>
      </c>
      <c r="P97">
        <v>42.360527731947911</v>
      </c>
      <c r="Q97">
        <v>49.395983761862738</v>
      </c>
      <c r="R97">
        <v>57.467331899471006</v>
      </c>
      <c r="S97">
        <v>64.502787929385832</v>
      </c>
      <c r="T97">
        <v>71.726271354764506</v>
      </c>
      <c r="U97">
        <v>78.761727384679332</v>
      </c>
      <c r="V97">
        <v>82.369515907918085</v>
      </c>
      <c r="W97">
        <v>89.404971937832912</v>
      </c>
      <c r="X97">
        <v>89.003948035934215</v>
      </c>
      <c r="Y97">
        <v>96.039404065849041</v>
      </c>
      <c r="Z97">
        <v>92.686280836616135</v>
      </c>
      <c r="AA97">
        <v>99.721736866530961</v>
      </c>
      <c r="AB97">
        <v>94.599407558431665</v>
      </c>
      <c r="AC97">
        <v>101.63486358834649</v>
      </c>
      <c r="AD97">
        <v>95.559289619614361</v>
      </c>
      <c r="AE97">
        <v>102.59474564952919</v>
      </c>
      <c r="AF97">
        <v>96.032469675576152</v>
      </c>
      <c r="AG97">
        <v>103.06792570549098</v>
      </c>
      <c r="AH97">
        <v>96.263697066363093</v>
      </c>
      <c r="AI97">
        <v>103.29915309627792</v>
      </c>
      <c r="AJ97">
        <v>96.3762075895105</v>
      </c>
      <c r="AK97">
        <v>103.41166361942533</v>
      </c>
      <c r="AL97">
        <v>96.430838881710017</v>
      </c>
      <c r="AM97">
        <v>103.46629491162484</v>
      </c>
      <c r="AN97">
        <v>96.457339125447987</v>
      </c>
      <c r="AO97">
        <v>103.49279515536281</v>
      </c>
      <c r="AP97">
        <v>96.470187399975757</v>
      </c>
      <c r="AQ97">
        <v>103.50564342989058</v>
      </c>
    </row>
    <row r="98" spans="1:43">
      <c r="A98">
        <v>0.983176910645716</v>
      </c>
      <c r="B98">
        <v>15.80677169869163</v>
      </c>
      <c r="C98">
        <v>20.341191738118187</v>
      </c>
      <c r="D98">
        <v>15.925629498707298</v>
      </c>
      <c r="E98">
        <v>20.460049538133855</v>
      </c>
      <c r="F98">
        <v>16.20449724393794</v>
      </c>
      <c r="G98">
        <v>20.738917283364497</v>
      </c>
      <c r="H98">
        <v>16.854511620853476</v>
      </c>
      <c r="I98">
        <v>21.388931660280033</v>
      </c>
      <c r="J98">
        <v>18.346765666966128</v>
      </c>
      <c r="K98">
        <v>22.881185706392685</v>
      </c>
      <c r="L98">
        <v>21.6561432937321</v>
      </c>
      <c r="M98">
        <v>26.190563333158657</v>
      </c>
      <c r="N98">
        <v>28.46419363926379</v>
      </c>
      <c r="O98">
        <v>32.998613678690347</v>
      </c>
      <c r="P98">
        <v>40.532669787046665</v>
      </c>
      <c r="Q98">
        <v>45.067089826473214</v>
      </c>
      <c r="R98">
        <v>57.187509467433834</v>
      </c>
      <c r="S98">
        <v>61.721929506860384</v>
      </c>
      <c r="T98">
        <v>73.691419196280478</v>
      </c>
      <c r="U98">
        <v>78.225839235707028</v>
      </c>
      <c r="V98">
        <v>85.464839415228056</v>
      </c>
      <c r="W98">
        <v>89.999259454654606</v>
      </c>
      <c r="X98">
        <v>92.038920273952968</v>
      </c>
      <c r="Y98">
        <v>96.573340313379518</v>
      </c>
      <c r="Z98">
        <v>95.217183383194978</v>
      </c>
      <c r="AA98">
        <v>99.751603422621528</v>
      </c>
      <c r="AB98">
        <v>96.64661902304789</v>
      </c>
      <c r="AC98">
        <v>101.18103906247444</v>
      </c>
      <c r="AD98">
        <v>97.268553874103475</v>
      </c>
      <c r="AE98">
        <v>101.80297391353002</v>
      </c>
      <c r="AF98">
        <v>97.535241926812432</v>
      </c>
      <c r="AG98">
        <v>102.06966196623898</v>
      </c>
      <c r="AH98">
        <v>97.648884279064674</v>
      </c>
      <c r="AI98">
        <v>102.18330431849122</v>
      </c>
      <c r="AJ98">
        <v>97.697180690826201</v>
      </c>
      <c r="AK98">
        <v>102.23160073025275</v>
      </c>
      <c r="AL98">
        <v>97.717682647034124</v>
      </c>
      <c r="AM98">
        <v>102.25210268646067</v>
      </c>
      <c r="AN98">
        <v>97.726381577777559</v>
      </c>
      <c r="AO98">
        <v>102.26080161720411</v>
      </c>
      <c r="AP98">
        <v>97.730071756391382</v>
      </c>
      <c r="AQ98">
        <v>102.26449179581793</v>
      </c>
    </row>
    <row r="99" spans="1:43">
      <c r="A99">
        <v>1.8413337445997613</v>
      </c>
      <c r="B99">
        <v>12.254020777811435</v>
      </c>
      <c r="C99">
        <v>20.746267229471819</v>
      </c>
      <c r="D99">
        <v>12.498602938576893</v>
      </c>
      <c r="E99">
        <v>20.990849390237273</v>
      </c>
      <c r="F99">
        <v>13.01377334832806</v>
      </c>
      <c r="G99">
        <v>21.506019799988444</v>
      </c>
      <c r="H99">
        <v>14.087950349044172</v>
      </c>
      <c r="I99">
        <v>22.580196800704556</v>
      </c>
      <c r="J99">
        <v>16.28112806187756</v>
      </c>
      <c r="K99">
        <v>24.773374513537938</v>
      </c>
      <c r="L99">
        <v>20.572900548618549</v>
      </c>
      <c r="M99">
        <v>29.065147000278934</v>
      </c>
      <c r="N99">
        <v>28.314453754235544</v>
      </c>
      <c r="O99">
        <v>36.806700205895922</v>
      </c>
      <c r="P99">
        <v>40.425092959639699</v>
      </c>
      <c r="Q99">
        <v>48.917339411300077</v>
      </c>
      <c r="R99">
        <v>55.710568905210565</v>
      </c>
      <c r="S99">
        <v>64.202815356870943</v>
      </c>
      <c r="T99">
        <v>70.525786146684638</v>
      </c>
      <c r="U99">
        <v>79.018032598345016</v>
      </c>
      <c r="V99">
        <v>81.632003773047828</v>
      </c>
      <c r="W99">
        <v>90.124250224708206</v>
      </c>
      <c r="X99">
        <v>88.45872304882387</v>
      </c>
      <c r="Y99">
        <v>96.950969500484248</v>
      </c>
      <c r="Z99">
        <v>92.155915372435288</v>
      </c>
      <c r="AA99">
        <v>100.64816182409567</v>
      </c>
      <c r="AB99">
        <v>94.021832567253043</v>
      </c>
      <c r="AC99">
        <v>102.51407901891342</v>
      </c>
      <c r="AD99">
        <v>94.930027853679604</v>
      </c>
      <c r="AE99">
        <v>103.42227430533998</v>
      </c>
      <c r="AF99">
        <v>95.364275011245326</v>
      </c>
      <c r="AG99">
        <v>103.8565214629057</v>
      </c>
      <c r="AH99">
        <v>95.570139732092471</v>
      </c>
      <c r="AI99">
        <v>104.06238618375285</v>
      </c>
      <c r="AJ99">
        <v>95.667338951591901</v>
      </c>
      <c r="AK99">
        <v>104.15958540325228</v>
      </c>
      <c r="AL99">
        <v>95.713143627658638</v>
      </c>
      <c r="AM99">
        <v>104.20539007931902</v>
      </c>
      <c r="AN99">
        <v>95.734709335905393</v>
      </c>
      <c r="AO99">
        <v>104.22695578756577</v>
      </c>
      <c r="AP99">
        <v>95.744858551963958</v>
      </c>
      <c r="AQ99">
        <v>104.23710500362434</v>
      </c>
    </row>
    <row r="100" spans="1:43">
      <c r="A100">
        <v>1.7263279042355462</v>
      </c>
      <c r="B100">
        <v>16.842759982122441</v>
      </c>
      <c r="C100">
        <v>24.804598547315987</v>
      </c>
      <c r="D100">
        <v>16.939632412574717</v>
      </c>
      <c r="E100">
        <v>24.901470977768263</v>
      </c>
      <c r="F100">
        <v>17.175818083518578</v>
      </c>
      <c r="G100">
        <v>25.137656648712124</v>
      </c>
      <c r="H100">
        <v>17.748184705581732</v>
      </c>
      <c r="I100">
        <v>25.710023270775277</v>
      </c>
      <c r="J100">
        <v>19.115103118893984</v>
      </c>
      <c r="K100">
        <v>27.076941684087529</v>
      </c>
      <c r="L100">
        <v>22.268591761899692</v>
      </c>
      <c r="M100">
        <v>30.230430327093238</v>
      </c>
      <c r="N100">
        <v>28.997452241243039</v>
      </c>
      <c r="O100">
        <v>36.959290806436584</v>
      </c>
      <c r="P100">
        <v>41.235476265666172</v>
      </c>
      <c r="Q100">
        <v>49.197314830859717</v>
      </c>
      <c r="R100">
        <v>58.160916002206442</v>
      </c>
      <c r="S100">
        <v>66.12275456739998</v>
      </c>
      <c r="T100">
        <v>74.465139733224532</v>
      </c>
      <c r="U100">
        <v>82.426978298418078</v>
      </c>
      <c r="V100">
        <v>85.52772041216835</v>
      </c>
      <c r="W100">
        <v>93.489558977361895</v>
      </c>
      <c r="X100">
        <v>91.369991596746132</v>
      </c>
      <c r="Y100">
        <v>99.331830161939678</v>
      </c>
      <c r="Z100">
        <v>94.051989641377759</v>
      </c>
      <c r="AA100">
        <v>102.0138282065713</v>
      </c>
      <c r="AB100">
        <v>95.203691017192057</v>
      </c>
      <c r="AC100">
        <v>103.1655295823856</v>
      </c>
      <c r="AD100">
        <v>95.684012827383356</v>
      </c>
      <c r="AE100">
        <v>103.6458513925769</v>
      </c>
      <c r="AF100">
        <v>95.881886305453051</v>
      </c>
      <c r="AG100">
        <v>103.8437248706466</v>
      </c>
      <c r="AH100">
        <v>95.96298917633986</v>
      </c>
      <c r="AI100">
        <v>103.92482774153341</v>
      </c>
      <c r="AJ100">
        <v>95.996161742631998</v>
      </c>
      <c r="AK100">
        <v>103.95800030782554</v>
      </c>
      <c r="AL100">
        <v>96.009718355604775</v>
      </c>
      <c r="AM100">
        <v>103.97155692079832</v>
      </c>
      <c r="AN100">
        <v>96.015256595782503</v>
      </c>
      <c r="AO100">
        <v>103.97709516097605</v>
      </c>
      <c r="AP100">
        <v>96.017518792981633</v>
      </c>
      <c r="AQ100">
        <v>103.97935735817518</v>
      </c>
    </row>
    <row r="101" spans="1:43">
      <c r="A101">
        <v>2.5421567423690203</v>
      </c>
      <c r="B101">
        <v>12.631965758909921</v>
      </c>
      <c r="C101">
        <v>24.356413669704281</v>
      </c>
      <c r="D101">
        <v>12.826190254868308</v>
      </c>
      <c r="E101">
        <v>24.550638165662669</v>
      </c>
      <c r="F101">
        <v>13.251436677865776</v>
      </c>
      <c r="G101">
        <v>24.975884588660136</v>
      </c>
      <c r="H101">
        <v>14.174074348839497</v>
      </c>
      <c r="I101">
        <v>25.898522259633857</v>
      </c>
      <c r="J101">
        <v>16.137004977512134</v>
      </c>
      <c r="K101">
        <v>27.861452888306495</v>
      </c>
      <c r="L101">
        <v>20.144337012274885</v>
      </c>
      <c r="M101">
        <v>31.868784923069246</v>
      </c>
      <c r="N101">
        <v>27.677363886148743</v>
      </c>
      <c r="O101">
        <v>39.401811796943107</v>
      </c>
      <c r="P101">
        <v>39.867037791368588</v>
      </c>
      <c r="Q101">
        <v>51.591485702162956</v>
      </c>
      <c r="R101">
        <v>55.501280230392311</v>
      </c>
      <c r="S101">
        <v>67.225728141186678</v>
      </c>
      <c r="T101">
        <v>70.51508019679062</v>
      </c>
      <c r="U101">
        <v>82.239528107584988</v>
      </c>
      <c r="V101">
        <v>81.419075977628907</v>
      </c>
      <c r="W101">
        <v>93.143523888423275</v>
      </c>
      <c r="X101">
        <v>87.836309954553357</v>
      </c>
      <c r="Y101">
        <v>99.560757865347725</v>
      </c>
      <c r="Z101">
        <v>91.155756531636783</v>
      </c>
      <c r="AA101">
        <v>102.88020444243115</v>
      </c>
      <c r="AB101">
        <v>92.758604655749068</v>
      </c>
      <c r="AC101">
        <v>104.48305256654344</v>
      </c>
      <c r="AD101">
        <v>93.506823500626837</v>
      </c>
      <c r="AE101">
        <v>105.2312714114212</v>
      </c>
      <c r="AF101">
        <v>93.850575674265713</v>
      </c>
      <c r="AG101">
        <v>105.57502358506008</v>
      </c>
      <c r="AH101">
        <v>94.007348064523484</v>
      </c>
      <c r="AI101">
        <v>105.73179597531785</v>
      </c>
      <c r="AJ101">
        <v>94.078606245610004</v>
      </c>
      <c r="AK101">
        <v>105.80305415640437</v>
      </c>
      <c r="AL101">
        <v>94.110945955957263</v>
      </c>
      <c r="AM101">
        <v>105.83539386675163</v>
      </c>
      <c r="AN101">
        <v>94.125612782432498</v>
      </c>
      <c r="AO101">
        <v>105.85006069322687</v>
      </c>
      <c r="AP101">
        <v>94.13226244303624</v>
      </c>
      <c r="AQ101">
        <v>105.85671035383061</v>
      </c>
    </row>
    <row r="102" spans="1:43">
      <c r="A102">
        <v>0.8942081255333495</v>
      </c>
      <c r="B102">
        <v>16.24453098354012</v>
      </c>
      <c r="C102">
        <v>20.368626250559242</v>
      </c>
      <c r="D102">
        <v>16.413849098530687</v>
      </c>
      <c r="E102">
        <v>20.537944365549809</v>
      </c>
      <c r="F102">
        <v>16.792332715198405</v>
      </c>
      <c r="G102">
        <v>20.916427982217527</v>
      </c>
      <c r="H102">
        <v>17.631363503955715</v>
      </c>
      <c r="I102">
        <v>21.755458770974837</v>
      </c>
      <c r="J102">
        <v>19.457527707098123</v>
      </c>
      <c r="K102">
        <v>23.581622974117245</v>
      </c>
      <c r="L102">
        <v>23.278208927940675</v>
      </c>
      <c r="M102">
        <v>27.402304194959797</v>
      </c>
      <c r="N102">
        <v>30.650144079569234</v>
      </c>
      <c r="O102">
        <v>34.774239346588352</v>
      </c>
      <c r="P102">
        <v>42.883673151424688</v>
      </c>
      <c r="Q102">
        <v>47.007768418443803</v>
      </c>
      <c r="R102">
        <v>58.868772366344047</v>
      </c>
      <c r="S102">
        <v>62.992867633363161</v>
      </c>
      <c r="T102">
        <v>74.308584738653963</v>
      </c>
      <c r="U102">
        <v>78.432680005673092</v>
      </c>
      <c r="V102">
        <v>85.431349414083911</v>
      </c>
      <c r="W102">
        <v>89.55544468110304</v>
      </c>
      <c r="X102">
        <v>91.864774977778652</v>
      </c>
      <c r="Y102">
        <v>95.988870244797781</v>
      </c>
      <c r="Z102">
        <v>95.12320362664677</v>
      </c>
      <c r="AA102">
        <v>99.247298893665899</v>
      </c>
      <c r="AB102">
        <v>96.662821062823156</v>
      </c>
      <c r="AC102">
        <v>100.78691632984228</v>
      </c>
      <c r="AD102">
        <v>97.366386964977167</v>
      </c>
      <c r="AE102">
        <v>101.4904822319963</v>
      </c>
      <c r="AF102">
        <v>97.682982373520332</v>
      </c>
      <c r="AG102">
        <v>101.80707764053946</v>
      </c>
      <c r="AH102">
        <v>97.824457568441943</v>
      </c>
      <c r="AI102">
        <v>101.94855283546107</v>
      </c>
      <c r="AJ102">
        <v>97.887480994196821</v>
      </c>
      <c r="AK102">
        <v>102.01157626121595</v>
      </c>
      <c r="AL102">
        <v>97.915517250837738</v>
      </c>
      <c r="AM102">
        <v>102.03961251785687</v>
      </c>
      <c r="AN102">
        <v>97.927981593839007</v>
      </c>
      <c r="AO102">
        <v>102.05207686085814</v>
      </c>
      <c r="AP102">
        <v>97.93352146031404</v>
      </c>
      <c r="AQ102">
        <v>102.05761672733317</v>
      </c>
    </row>
    <row r="103" spans="1:43">
      <c r="A103">
        <v>1.6798208561147157</v>
      </c>
      <c r="B103">
        <v>12.798758106117898</v>
      </c>
      <c r="C103">
        <v>20.546105780923089</v>
      </c>
      <c r="D103">
        <v>13.053311006745389</v>
      </c>
      <c r="E103">
        <v>20.80065868155058</v>
      </c>
      <c r="F103">
        <v>13.587397222232113</v>
      </c>
      <c r="G103">
        <v>21.334744897037304</v>
      </c>
      <c r="H103">
        <v>14.696314347377104</v>
      </c>
      <c r="I103">
        <v>22.443662022182295</v>
      </c>
      <c r="J103">
        <v>16.949523054432177</v>
      </c>
      <c r="K103">
        <v>24.696870729237368</v>
      </c>
      <c r="L103">
        <v>21.333231127897946</v>
      </c>
      <c r="M103">
        <v>29.080578802703137</v>
      </c>
      <c r="N103">
        <v>29.18392666519772</v>
      </c>
      <c r="O103">
        <v>36.931274340002915</v>
      </c>
      <c r="P103">
        <v>41.360371127943878</v>
      </c>
      <c r="Q103">
        <v>49.107718802749076</v>
      </c>
      <c r="R103">
        <v>56.592263448446474</v>
      </c>
      <c r="S103">
        <v>64.339611123251672</v>
      </c>
      <c r="T103">
        <v>71.248422599251441</v>
      </c>
      <c r="U103">
        <v>78.995770274056625</v>
      </c>
      <c r="V103">
        <v>82.191133137795163</v>
      </c>
      <c r="W103">
        <v>89.938480812600346</v>
      </c>
      <c r="X103">
        <v>88.912358996107599</v>
      </c>
      <c r="Y103">
        <v>96.659706670912783</v>
      </c>
      <c r="Z103">
        <v>92.557955744339097</v>
      </c>
      <c r="AA103">
        <v>100.30530341914428</v>
      </c>
      <c r="AB103">
        <v>94.402832490977062</v>
      </c>
      <c r="AC103">
        <v>102.15018016578225</v>
      </c>
      <c r="AD103">
        <v>95.303702195276486</v>
      </c>
      <c r="AE103">
        <v>103.05104987008167</v>
      </c>
      <c r="AF103">
        <v>95.735933932025389</v>
      </c>
      <c r="AG103">
        <v>103.48328160683057</v>
      </c>
      <c r="AH103">
        <v>95.941565099840602</v>
      </c>
      <c r="AI103">
        <v>103.68891277464579</v>
      </c>
      <c r="AJ103">
        <v>96.038997964561446</v>
      </c>
      <c r="AK103">
        <v>103.78634563936663</v>
      </c>
      <c r="AL103">
        <v>96.085075495201437</v>
      </c>
      <c r="AM103">
        <v>103.83242317000662</v>
      </c>
      <c r="AN103">
        <v>96.106846520156878</v>
      </c>
      <c r="AO103">
        <v>103.85419419496206</v>
      </c>
      <c r="AP103">
        <v>96.117128632121791</v>
      </c>
      <c r="AQ103">
        <v>103.86447630692697</v>
      </c>
    </row>
    <row r="104" spans="1:43">
      <c r="A104">
        <v>1.4407565928433654</v>
      </c>
      <c r="B104">
        <v>15.286251191169651</v>
      </c>
      <c r="C104">
        <v>21.931032507519159</v>
      </c>
      <c r="D104">
        <v>15.402780302898808</v>
      </c>
      <c r="E104">
        <v>22.047561619248317</v>
      </c>
      <c r="F104">
        <v>15.680107319816745</v>
      </c>
      <c r="G104">
        <v>22.324888636166254</v>
      </c>
      <c r="H104">
        <v>16.335712851082718</v>
      </c>
      <c r="I104">
        <v>22.980494167432227</v>
      </c>
      <c r="J104">
        <v>17.861349869100209</v>
      </c>
      <c r="K104">
        <v>24.506131185449718</v>
      </c>
      <c r="L104">
        <v>21.285097659760375</v>
      </c>
      <c r="M104">
        <v>27.929878976109883</v>
      </c>
      <c r="N104">
        <v>28.380139701001504</v>
      </c>
      <c r="O104">
        <v>35.024921017351012</v>
      </c>
      <c r="P104">
        <v>40.927135167819912</v>
      </c>
      <c r="Q104">
        <v>47.571916484169421</v>
      </c>
      <c r="R104">
        <v>57.944216708592336</v>
      </c>
      <c r="S104">
        <v>64.588998024941844</v>
      </c>
      <c r="T104">
        <v>74.287887957948215</v>
      </c>
      <c r="U104">
        <v>80.932669274297723</v>
      </c>
      <c r="V104">
        <v>85.533380934405784</v>
      </c>
      <c r="W104">
        <v>92.178162250755292</v>
      </c>
      <c r="X104">
        <v>91.614678272730146</v>
      </c>
      <c r="Y104">
        <v>98.259459589079654</v>
      </c>
      <c r="Z104">
        <v>94.481110352908061</v>
      </c>
      <c r="AA104">
        <v>101.12589166925757</v>
      </c>
      <c r="AB104">
        <v>95.744499109060698</v>
      </c>
      <c r="AC104">
        <v>102.38928042541021</v>
      </c>
      <c r="AD104">
        <v>96.284808661320469</v>
      </c>
      <c r="AE104">
        <v>102.92958997766998</v>
      </c>
      <c r="AF104">
        <v>96.51289637626877</v>
      </c>
      <c r="AG104">
        <v>103.15767769261828</v>
      </c>
      <c r="AH104">
        <v>96.60865295071369</v>
      </c>
      <c r="AI104">
        <v>103.2534342670632</v>
      </c>
      <c r="AJ104">
        <v>96.648760789228092</v>
      </c>
      <c r="AK104">
        <v>103.2935421055776</v>
      </c>
      <c r="AL104">
        <v>96.665543737029196</v>
      </c>
      <c r="AM104">
        <v>103.3103250533787</v>
      </c>
      <c r="AN104">
        <v>96.672563633935113</v>
      </c>
      <c r="AO104">
        <v>103.31734495028462</v>
      </c>
      <c r="AP104">
        <v>96.6754993861137</v>
      </c>
      <c r="AQ104">
        <v>103.32028070246321</v>
      </c>
    </row>
    <row r="105" spans="1:43">
      <c r="A105">
        <v>1.9656112358321489</v>
      </c>
      <c r="B105">
        <v>11.626437353247942</v>
      </c>
      <c r="C105">
        <v>20.691852621824182</v>
      </c>
      <c r="D105">
        <v>11.880138858593222</v>
      </c>
      <c r="E105">
        <v>20.945554127169466</v>
      </c>
      <c r="F105">
        <v>12.413737856149917</v>
      </c>
      <c r="G105">
        <v>21.47915312472616</v>
      </c>
      <c r="H105">
        <v>13.524385427124292</v>
      </c>
      <c r="I105">
        <v>22.589800695700532</v>
      </c>
      <c r="J105">
        <v>15.786735678565821</v>
      </c>
      <c r="K105">
        <v>24.852150947142064</v>
      </c>
      <c r="L105">
        <v>20.198889182987564</v>
      </c>
      <c r="M105">
        <v>29.26430445156381</v>
      </c>
      <c r="N105">
        <v>28.117091348047822</v>
      </c>
      <c r="O105">
        <v>37.182506616624067</v>
      </c>
      <c r="P105">
        <v>40.41378401635977</v>
      </c>
      <c r="Q105">
        <v>49.479199284936016</v>
      </c>
      <c r="R105">
        <v>55.793353481168786</v>
      </c>
      <c r="S105">
        <v>64.858768749745025</v>
      </c>
      <c r="T105">
        <v>70.564125435149464</v>
      </c>
      <c r="U105">
        <v>79.629540703725695</v>
      </c>
      <c r="V105">
        <v>81.558587715434953</v>
      </c>
      <c r="W105">
        <v>90.624002984011184</v>
      </c>
      <c r="X105">
        <v>88.288106794229762</v>
      </c>
      <c r="Y105">
        <v>97.353522062805993</v>
      </c>
      <c r="Z105">
        <v>91.925994283950942</v>
      </c>
      <c r="AA105">
        <v>100.99140955252717</v>
      </c>
      <c r="AB105">
        <v>93.761365523954055</v>
      </c>
      <c r="AC105">
        <v>102.82678079253029</v>
      </c>
      <c r="AD105">
        <v>94.655101239487848</v>
      </c>
      <c r="AE105">
        <v>103.72051650806408</v>
      </c>
      <c r="AF105">
        <v>95.082794347588319</v>
      </c>
      <c r="AG105">
        <v>104.14820961616455</v>
      </c>
      <c r="AH105">
        <v>95.285758889172513</v>
      </c>
      <c r="AI105">
        <v>104.35117415774874</v>
      </c>
      <c r="AJ105">
        <v>95.381694353464141</v>
      </c>
      <c r="AK105">
        <v>104.44710962204037</v>
      </c>
      <c r="AL105">
        <v>95.426954934753908</v>
      </c>
      <c r="AM105">
        <v>104.49237020333014</v>
      </c>
      <c r="AN105">
        <v>95.448289064579555</v>
      </c>
      <c r="AO105">
        <v>104.51370433315579</v>
      </c>
      <c r="AP105">
        <v>95.45834095361009</v>
      </c>
      <c r="AQ105">
        <v>104.52375622218632</v>
      </c>
    </row>
    <row r="106" spans="1:43">
      <c r="A106">
        <v>2.7317938428784947</v>
      </c>
      <c r="B106">
        <v>11.368125501607771</v>
      </c>
      <c r="C106">
        <v>23.967181287605548</v>
      </c>
      <c r="D106">
        <v>11.485469331538713</v>
      </c>
      <c r="E106">
        <v>24.08452511753649</v>
      </c>
      <c r="F106">
        <v>11.768301807877975</v>
      </c>
      <c r="G106">
        <v>24.367357593875752</v>
      </c>
      <c r="H106">
        <v>12.445341367614198</v>
      </c>
      <c r="I106">
        <v>25.044397153611975</v>
      </c>
      <c r="J106">
        <v>14.039711273107677</v>
      </c>
      <c r="K106">
        <v>26.638767059105454</v>
      </c>
      <c r="L106">
        <v>17.653837733533148</v>
      </c>
      <c r="M106">
        <v>30.252893519530925</v>
      </c>
      <c r="N106">
        <v>25.182978462275255</v>
      </c>
      <c r="O106">
        <v>37.782034248273028</v>
      </c>
      <c r="P106">
        <v>38.435546885442058</v>
      </c>
      <c r="Q106">
        <v>51.034602671439835</v>
      </c>
      <c r="R106">
        <v>56.066165685536383</v>
      </c>
      <c r="S106">
        <v>68.665221471534153</v>
      </c>
      <c r="T106">
        <v>72.470368586955658</v>
      </c>
      <c r="U106">
        <v>85.069424372953421</v>
      </c>
      <c r="V106">
        <v>83.37323164016243</v>
      </c>
      <c r="W106">
        <v>95.972287426160193</v>
      </c>
      <c r="X106">
        <v>89.098039616496337</v>
      </c>
      <c r="Y106">
        <v>101.6970954024941</v>
      </c>
      <c r="Z106">
        <v>91.735842583375657</v>
      </c>
      <c r="AA106">
        <v>104.33489836937342</v>
      </c>
      <c r="AB106">
        <v>92.877818542379245</v>
      </c>
      <c r="AC106">
        <v>105.47687432837701</v>
      </c>
      <c r="AD106">
        <v>93.358819566616873</v>
      </c>
      <c r="AE106">
        <v>105.95787535261464</v>
      </c>
      <c r="AF106">
        <v>93.55906932926203</v>
      </c>
      <c r="AG106">
        <v>106.15812511525979</v>
      </c>
      <c r="AH106">
        <v>93.642032054120676</v>
      </c>
      <c r="AI106">
        <v>106.24108784011844</v>
      </c>
      <c r="AJ106">
        <v>93.676333822836554</v>
      </c>
      <c r="AK106">
        <v>106.27538960883432</v>
      </c>
      <c r="AL106">
        <v>93.690504382350554</v>
      </c>
      <c r="AM106">
        <v>106.28956016834832</v>
      </c>
      <c r="AN106">
        <v>93.696356424908231</v>
      </c>
      <c r="AO106">
        <v>106.29541221090599</v>
      </c>
      <c r="AP106">
        <v>93.698772809169455</v>
      </c>
      <c r="AQ106">
        <v>106.29782859516722</v>
      </c>
    </row>
    <row r="107" spans="1:43">
      <c r="A107">
        <v>2.7762262449345325</v>
      </c>
      <c r="B107">
        <v>11.851421405303899</v>
      </c>
      <c r="C107">
        <v>24.65539979688894</v>
      </c>
      <c r="D107">
        <v>12.001564967309388</v>
      </c>
      <c r="E107">
        <v>24.805543358894429</v>
      </c>
      <c r="F107">
        <v>12.341359013411051</v>
      </c>
      <c r="G107">
        <v>25.145337404996091</v>
      </c>
      <c r="H107">
        <v>13.104535480643516</v>
      </c>
      <c r="I107">
        <v>25.908513872228557</v>
      </c>
      <c r="J107">
        <v>14.789758994059955</v>
      </c>
      <c r="K107">
        <v>27.593737385644996</v>
      </c>
      <c r="L107">
        <v>18.375385795205325</v>
      </c>
      <c r="M107">
        <v>31.179364186790366</v>
      </c>
      <c r="N107">
        <v>25.436192581992259</v>
      </c>
      <c r="O107">
        <v>38.2401709735773</v>
      </c>
      <c r="P107">
        <v>37.438139823526555</v>
      </c>
      <c r="Q107">
        <v>50.242118215111589</v>
      </c>
      <c r="R107">
        <v>53.50943673547512</v>
      </c>
      <c r="S107">
        <v>66.313415127060154</v>
      </c>
      <c r="T107">
        <v>69.324637896777489</v>
      </c>
      <c r="U107">
        <v>82.128616288362537</v>
      </c>
      <c r="V107">
        <v>80.810448397159234</v>
      </c>
      <c r="W107">
        <v>93.614426788744282</v>
      </c>
      <c r="X107">
        <v>87.442261016111445</v>
      </c>
      <c r="Y107">
        <v>100.24623940769649</v>
      </c>
      <c r="Z107">
        <v>90.775265659748555</v>
      </c>
      <c r="AA107">
        <v>103.5792440513336</v>
      </c>
      <c r="AB107">
        <v>92.333764400915115</v>
      </c>
      <c r="AC107">
        <v>105.13774279250016</v>
      </c>
      <c r="AD107">
        <v>93.037880033971106</v>
      </c>
      <c r="AE107">
        <v>105.84185842555615</v>
      </c>
      <c r="AF107">
        <v>93.3510436269396</v>
      </c>
      <c r="AG107">
        <v>106.15502201852465</v>
      </c>
      <c r="AH107">
        <v>93.489354529663999</v>
      </c>
      <c r="AI107">
        <v>106.29333292124905</v>
      </c>
      <c r="AJ107">
        <v>93.550251453859119</v>
      </c>
      <c r="AK107">
        <v>106.35422984544417</v>
      </c>
      <c r="AL107">
        <v>93.577027168049639</v>
      </c>
      <c r="AM107">
        <v>106.38100555963469</v>
      </c>
      <c r="AN107">
        <v>93.588793086403626</v>
      </c>
      <c r="AO107">
        <v>106.39277147798867</v>
      </c>
      <c r="AP107">
        <v>93.593961960035216</v>
      </c>
      <c r="AQ107">
        <v>106.39794035162026</v>
      </c>
    </row>
    <row r="108" spans="1:43">
      <c r="A108">
        <v>2.1073145219406282</v>
      </c>
      <c r="B108">
        <v>13.848029854225572</v>
      </c>
      <c r="C108">
        <v>23.566981849738255</v>
      </c>
      <c r="D108">
        <v>13.977543651306924</v>
      </c>
      <c r="E108">
        <v>23.696495646819606</v>
      </c>
      <c r="F108">
        <v>14.278175901587826</v>
      </c>
      <c r="G108">
        <v>23.997127897100508</v>
      </c>
      <c r="H108">
        <v>14.971138457015172</v>
      </c>
      <c r="I108">
        <v>24.690090452527855</v>
      </c>
      <c r="J108">
        <v>16.542934808526375</v>
      </c>
      <c r="K108">
        <v>26.261886804039058</v>
      </c>
      <c r="L108">
        <v>19.981615252140205</v>
      </c>
      <c r="M108">
        <v>29.700567247652888</v>
      </c>
      <c r="N108">
        <v>26.944151938566169</v>
      </c>
      <c r="O108">
        <v>36.663103934078855</v>
      </c>
      <c r="P108">
        <v>39.06617033260595</v>
      </c>
      <c r="Q108">
        <v>48.785122328118632</v>
      </c>
      <c r="R108">
        <v>55.506364741048891</v>
      </c>
      <c r="S108">
        <v>65.225316736561581</v>
      </c>
      <c r="T108">
        <v>71.607225790969892</v>
      </c>
      <c r="U108">
        <v>81.326177786482589</v>
      </c>
      <c r="V108">
        <v>83.059704310562879</v>
      </c>
      <c r="W108">
        <v>92.778656306075575</v>
      </c>
      <c r="X108">
        <v>89.483753646069033</v>
      </c>
      <c r="Y108">
        <v>99.20270564158173</v>
      </c>
      <c r="Z108">
        <v>92.616192118668337</v>
      </c>
      <c r="AA108">
        <v>102.33514411418103</v>
      </c>
      <c r="AB108">
        <v>94.039264944867554</v>
      </c>
      <c r="AC108">
        <v>103.75821694038025</v>
      </c>
      <c r="AD108">
        <v>94.664929237486575</v>
      </c>
      <c r="AE108">
        <v>104.38388123299927</v>
      </c>
      <c r="AF108">
        <v>94.936036802386312</v>
      </c>
      <c r="AG108">
        <v>104.65498879789901</v>
      </c>
      <c r="AH108">
        <v>95.052770086848341</v>
      </c>
      <c r="AI108">
        <v>104.77172208236104</v>
      </c>
      <c r="AJ108">
        <v>95.102896053088429</v>
      </c>
      <c r="AK108">
        <v>104.82184804860113</v>
      </c>
      <c r="AL108">
        <v>95.124395216456278</v>
      </c>
      <c r="AM108">
        <v>104.84334721196898</v>
      </c>
      <c r="AN108">
        <v>95.133611628244779</v>
      </c>
      <c r="AO108">
        <v>104.85256362375748</v>
      </c>
      <c r="AP108">
        <v>95.137561732004897</v>
      </c>
      <c r="AQ108">
        <v>104.85651372751759</v>
      </c>
    </row>
    <row r="109" spans="1:43">
      <c r="A109">
        <v>1.7326017886192011</v>
      </c>
      <c r="B109">
        <v>14.477467898291122</v>
      </c>
      <c r="C109">
        <v>22.468241670125764</v>
      </c>
      <c r="D109">
        <v>14.664452170366944</v>
      </c>
      <c r="E109">
        <v>22.655225942201586</v>
      </c>
      <c r="F109">
        <v>15.071285812363604</v>
      </c>
      <c r="G109">
        <v>23.062059584198245</v>
      </c>
      <c r="H109">
        <v>15.948874307924749</v>
      </c>
      <c r="I109">
        <v>23.93964807975939</v>
      </c>
      <c r="J109">
        <v>17.807286526172078</v>
      </c>
      <c r="K109">
        <v>25.798060298006718</v>
      </c>
      <c r="L109">
        <v>21.593242063686901</v>
      </c>
      <c r="M109">
        <v>29.584015835521541</v>
      </c>
      <c r="N109">
        <v>28.73178995722148</v>
      </c>
      <c r="O109">
        <v>36.72256372905612</v>
      </c>
      <c r="P109">
        <v>40.419194395474001</v>
      </c>
      <c r="Q109">
        <v>48.409968167308641</v>
      </c>
      <c r="R109">
        <v>55.747845525152393</v>
      </c>
      <c r="S109">
        <v>63.738619296987032</v>
      </c>
      <c r="T109">
        <v>70.913248619945065</v>
      </c>
      <c r="U109">
        <v>78.904022391779719</v>
      </c>
      <c r="V109">
        <v>82.260896771977357</v>
      </c>
      <c r="W109">
        <v>90.251670543812011</v>
      </c>
      <c r="X109">
        <v>89.102439801035899</v>
      </c>
      <c r="Y109">
        <v>97.093213572870553</v>
      </c>
      <c r="Z109">
        <v>92.703763815201015</v>
      </c>
      <c r="AA109">
        <v>100.69453758703567</v>
      </c>
      <c r="AB109">
        <v>94.464729427578462</v>
      </c>
      <c r="AC109">
        <v>102.45550319941312</v>
      </c>
      <c r="AD109">
        <v>95.294747843211539</v>
      </c>
      <c r="AE109">
        <v>103.28552161504619</v>
      </c>
      <c r="AF109">
        <v>95.679191551032943</v>
      </c>
      <c r="AG109">
        <v>103.6699653228676</v>
      </c>
      <c r="AH109">
        <v>95.855813607900714</v>
      </c>
      <c r="AI109">
        <v>103.84658737973537</v>
      </c>
      <c r="AJ109">
        <v>95.936654385044875</v>
      </c>
      <c r="AK109">
        <v>103.92742815687953</v>
      </c>
      <c r="AL109">
        <v>95.973592161171993</v>
      </c>
      <c r="AM109">
        <v>103.96436593300665</v>
      </c>
      <c r="AN109">
        <v>95.990456538826649</v>
      </c>
      <c r="AO109">
        <v>103.9812303106613</v>
      </c>
      <c r="AP109">
        <v>95.998153411705843</v>
      </c>
      <c r="AQ109">
        <v>103.9889271835405</v>
      </c>
    </row>
    <row r="110" spans="1:43">
      <c r="A110">
        <v>1.2886570736042682</v>
      </c>
      <c r="B110">
        <v>15.212899377909867</v>
      </c>
      <c r="C110">
        <v>21.156196454183043</v>
      </c>
      <c r="D110">
        <v>15.414176032912643</v>
      </c>
      <c r="E110">
        <v>21.357473109185818</v>
      </c>
      <c r="F110">
        <v>15.850213311880054</v>
      </c>
      <c r="G110">
        <v>21.79351038815323</v>
      </c>
      <c r="H110">
        <v>16.786237023121618</v>
      </c>
      <c r="I110">
        <v>22.729534099394794</v>
      </c>
      <c r="J110">
        <v>18.756746224815878</v>
      </c>
      <c r="K110">
        <v>24.700043301089053</v>
      </c>
      <c r="L110">
        <v>22.739872127345542</v>
      </c>
      <c r="M110">
        <v>28.683169203618718</v>
      </c>
      <c r="N110">
        <v>30.168547109024562</v>
      </c>
      <c r="O110">
        <v>36.111844185297734</v>
      </c>
      <c r="P110">
        <v>42.150179431964496</v>
      </c>
      <c r="Q110">
        <v>48.093476508237664</v>
      </c>
      <c r="R110">
        <v>57.583711939654805</v>
      </c>
      <c r="S110">
        <v>63.527009015927973</v>
      </c>
      <c r="T110">
        <v>72.589802926646954</v>
      </c>
      <c r="U110">
        <v>78.533100002920136</v>
      </c>
      <c r="V110">
        <v>83.678527346562362</v>
      </c>
      <c r="W110">
        <v>89.621824422835545</v>
      </c>
      <c r="X110">
        <v>90.322182914410135</v>
      </c>
      <c r="Y110">
        <v>96.265479990683318</v>
      </c>
      <c r="Z110">
        <v>93.814385002981354</v>
      </c>
      <c r="AA110">
        <v>99.757682079254536</v>
      </c>
      <c r="AB110">
        <v>95.524372854105209</v>
      </c>
      <c r="AC110">
        <v>101.46766993037839</v>
      </c>
      <c r="AD110">
        <v>96.332599002956215</v>
      </c>
      <c r="AE110">
        <v>102.2758960792294</v>
      </c>
      <c r="AF110">
        <v>96.708218486758085</v>
      </c>
      <c r="AG110">
        <v>102.65151556303127</v>
      </c>
      <c r="AH110">
        <v>96.881416877600699</v>
      </c>
      <c r="AI110">
        <v>102.82471395387388</v>
      </c>
      <c r="AJ110">
        <v>96.960988740728766</v>
      </c>
      <c r="AK110">
        <v>102.90428581700195</v>
      </c>
      <c r="AL110">
        <v>96.997485017642958</v>
      </c>
      <c r="AM110">
        <v>102.94078209391614</v>
      </c>
      <c r="AN110">
        <v>97.014211482794209</v>
      </c>
      <c r="AO110">
        <v>102.95750855906739</v>
      </c>
      <c r="AP110">
        <v>97.021874625840042</v>
      </c>
      <c r="AQ110">
        <v>102.96517170211322</v>
      </c>
    </row>
    <row r="111" spans="1:43">
      <c r="A111">
        <v>1.5782388865864092</v>
      </c>
      <c r="B111">
        <v>11.617762192279457</v>
      </c>
      <c r="C111">
        <v>18.896612983882772</v>
      </c>
      <c r="D111">
        <v>11.936687450775448</v>
      </c>
      <c r="E111">
        <v>19.215538242378763</v>
      </c>
      <c r="F111">
        <v>12.59047389756838</v>
      </c>
      <c r="G111">
        <v>19.869324689171691</v>
      </c>
      <c r="H111">
        <v>13.914514514073115</v>
      </c>
      <c r="I111">
        <v>21.193365305676426</v>
      </c>
      <c r="J111">
        <v>16.531108434464098</v>
      </c>
      <c r="K111">
        <v>23.809959226067409</v>
      </c>
      <c r="L111">
        <v>21.460672382726337</v>
      </c>
      <c r="M111">
        <v>28.739523174329648</v>
      </c>
      <c r="N111">
        <v>29.963355653169767</v>
      </c>
      <c r="O111">
        <v>37.242206444773082</v>
      </c>
      <c r="P111">
        <v>42.615738539717668</v>
      </c>
      <c r="Q111">
        <v>49.894589331320987</v>
      </c>
      <c r="R111">
        <v>57.838487320141816</v>
      </c>
      <c r="S111">
        <v>65.117338111745127</v>
      </c>
      <c r="T111">
        <v>72.092817407486606</v>
      </c>
      <c r="U111">
        <v>79.37166819908991</v>
      </c>
      <c r="V111">
        <v>82.629478893187709</v>
      </c>
      <c r="W111">
        <v>89.908329684791013</v>
      </c>
      <c r="X111">
        <v>89.135193266558275</v>
      </c>
      <c r="Y111">
        <v>96.414044058161579</v>
      </c>
      <c r="Z111">
        <v>92.716069011435877</v>
      </c>
      <c r="AA111">
        <v>99.994919803039181</v>
      </c>
      <c r="AB111">
        <v>94.563263383361857</v>
      </c>
      <c r="AC111">
        <v>101.84211417496516</v>
      </c>
      <c r="AD111">
        <v>95.484298074054024</v>
      </c>
      <c r="AE111">
        <v>102.76314886565733</v>
      </c>
      <c r="AF111">
        <v>95.935755889504989</v>
      </c>
      <c r="AG111">
        <v>103.21460668110829</v>
      </c>
      <c r="AH111">
        <v>96.155190140559924</v>
      </c>
      <c r="AI111">
        <v>103.43404093216323</v>
      </c>
      <c r="AJ111">
        <v>96.261411484275158</v>
      </c>
      <c r="AK111">
        <v>103.54026227587846</v>
      </c>
      <c r="AL111">
        <v>96.31272794267457</v>
      </c>
      <c r="AM111">
        <v>103.59157873427787</v>
      </c>
      <c r="AN111">
        <v>96.337495585202689</v>
      </c>
      <c r="AO111">
        <v>103.61634637680599</v>
      </c>
      <c r="AP111">
        <v>96.349444030671762</v>
      </c>
      <c r="AQ111">
        <v>103.62829482227507</v>
      </c>
    </row>
    <row r="112" spans="1:43">
      <c r="A112">
        <v>1.0571240799363102</v>
      </c>
      <c r="B112">
        <v>14.585343605573231</v>
      </c>
      <c r="C112">
        <v>19.460808601059547</v>
      </c>
      <c r="D112">
        <v>14.725189985018252</v>
      </c>
      <c r="E112">
        <v>19.600654980504569</v>
      </c>
      <c r="F112">
        <v>15.047125071167725</v>
      </c>
      <c r="G112">
        <v>19.922590066654042</v>
      </c>
      <c r="H112">
        <v>15.782871565423013</v>
      </c>
      <c r="I112">
        <v>20.65833656090933</v>
      </c>
      <c r="J112">
        <v>17.436759595592683</v>
      </c>
      <c r="K112">
        <v>22.312224591079001</v>
      </c>
      <c r="L112">
        <v>21.020223404347409</v>
      </c>
      <c r="M112">
        <v>25.895688399833727</v>
      </c>
      <c r="N112">
        <v>28.201278592972077</v>
      </c>
      <c r="O112">
        <v>33.076743588458392</v>
      </c>
      <c r="P112">
        <v>40.577492499716037</v>
      </c>
      <c r="Q112">
        <v>45.452957495202348</v>
      </c>
      <c r="R112">
        <v>57.235056184538749</v>
      </c>
      <c r="S112">
        <v>62.11052118002506</v>
      </c>
      <c r="T112">
        <v>73.510669022171172</v>
      </c>
      <c r="U112">
        <v>78.386134017657483</v>
      </c>
      <c r="V112">
        <v>85.127913758689857</v>
      </c>
      <c r="W112">
        <v>90.003378754176168</v>
      </c>
      <c r="X112">
        <v>91.691882749640129</v>
      </c>
      <c r="Y112">
        <v>96.56734774512644</v>
      </c>
      <c r="Z112">
        <v>94.920373184038297</v>
      </c>
      <c r="AA112">
        <v>99.795838179524608</v>
      </c>
      <c r="AB112">
        <v>96.400041367503633</v>
      </c>
      <c r="AC112">
        <v>101.27550636298994</v>
      </c>
      <c r="AD112">
        <v>97.056192933159792</v>
      </c>
      <c r="AE112">
        <v>101.9316579286461</v>
      </c>
      <c r="AF112">
        <v>97.34289661921882</v>
      </c>
      <c r="AG112">
        <v>102.21836161470513</v>
      </c>
      <c r="AH112">
        <v>97.467362290522033</v>
      </c>
      <c r="AI112">
        <v>102.34282728600834</v>
      </c>
      <c r="AJ112">
        <v>97.521244146486012</v>
      </c>
      <c r="AK112">
        <v>102.39670914197232</v>
      </c>
      <c r="AL112">
        <v>97.544541441020797</v>
      </c>
      <c r="AM112">
        <v>102.42000643650711</v>
      </c>
      <c r="AN112">
        <v>97.554609347833434</v>
      </c>
      <c r="AO112">
        <v>102.43007434331975</v>
      </c>
      <c r="AP112">
        <v>97.55895919301868</v>
      </c>
      <c r="AQ112">
        <v>102.43442418850499</v>
      </c>
    </row>
    <row r="113" spans="1:43">
      <c r="A113">
        <v>1.7126871501805487</v>
      </c>
      <c r="B113">
        <v>11.246614046406471</v>
      </c>
      <c r="C113">
        <v>19.145541341135733</v>
      </c>
      <c r="D113">
        <v>11.583748409981037</v>
      </c>
      <c r="E113">
        <v>19.482675704710299</v>
      </c>
      <c r="F113">
        <v>12.260530046179998</v>
      </c>
      <c r="G113">
        <v>20.15945734090926</v>
      </c>
      <c r="H113">
        <v>13.602710941678229</v>
      </c>
      <c r="I113">
        <v>21.501638236407491</v>
      </c>
      <c r="J113">
        <v>16.201423155645053</v>
      </c>
      <c r="K113">
        <v>24.100350450374314</v>
      </c>
      <c r="L113">
        <v>21.00716647567906</v>
      </c>
      <c r="M113">
        <v>28.906093770408322</v>
      </c>
      <c r="N113">
        <v>29.183721619604697</v>
      </c>
      <c r="O113">
        <v>37.082648914333959</v>
      </c>
      <c r="P113">
        <v>41.303345507284391</v>
      </c>
      <c r="Q113">
        <v>49.202272802013653</v>
      </c>
      <c r="R113">
        <v>56.038096520318909</v>
      </c>
      <c r="S113">
        <v>63.937023815048171</v>
      </c>
      <c r="T113">
        <v>70.1831116431255</v>
      </c>
      <c r="U113">
        <v>78.082038937854776</v>
      </c>
      <c r="V113">
        <v>80.996047940473019</v>
      </c>
      <c r="W113">
        <v>88.894975235202295</v>
      </c>
      <c r="X113">
        <v>87.90988264502684</v>
      </c>
      <c r="Y113">
        <v>95.808809939756117</v>
      </c>
      <c r="Z113">
        <v>91.839317359228502</v>
      </c>
      <c r="AA113">
        <v>99.738244653957778</v>
      </c>
      <c r="AB113">
        <v>93.924419144066377</v>
      </c>
      <c r="AC113">
        <v>101.82334643879565</v>
      </c>
      <c r="AD113">
        <v>94.990646019863206</v>
      </c>
      <c r="AE113">
        <v>102.88957331459248</v>
      </c>
      <c r="AF113">
        <v>95.525552359599232</v>
      </c>
      <c r="AG113">
        <v>103.42447965432851</v>
      </c>
      <c r="AH113">
        <v>95.791334011002192</v>
      </c>
      <c r="AI113">
        <v>103.69026130573147</v>
      </c>
      <c r="AJ113">
        <v>95.922762599845427</v>
      </c>
      <c r="AK113">
        <v>103.8216898945747</v>
      </c>
      <c r="AL113">
        <v>95.987599717860036</v>
      </c>
      <c r="AM113">
        <v>103.88652701258931</v>
      </c>
      <c r="AN113">
        <v>96.019548082979227</v>
      </c>
      <c r="AO113">
        <v>103.9184753777085</v>
      </c>
      <c r="AP113">
        <v>96.035281488318361</v>
      </c>
      <c r="AQ113">
        <v>103.93420878304764</v>
      </c>
    </row>
    <row r="114" spans="1:43">
      <c r="A114">
        <v>1.4538946866939459</v>
      </c>
      <c r="B114">
        <v>13.388835611946249</v>
      </c>
      <c r="C114">
        <v>20.094209925741978</v>
      </c>
      <c r="D114">
        <v>13.572232573306263</v>
      </c>
      <c r="E114">
        <v>20.277606887101992</v>
      </c>
      <c r="F114">
        <v>13.988027734550098</v>
      </c>
      <c r="G114">
        <v>20.693402048345828</v>
      </c>
      <c r="H114">
        <v>14.922117774221693</v>
      </c>
      <c r="I114">
        <v>21.627492088017423</v>
      </c>
      <c r="J114">
        <v>16.978064836778852</v>
      </c>
      <c r="K114">
        <v>23.683439150574582</v>
      </c>
      <c r="L114">
        <v>21.306306422227514</v>
      </c>
      <c r="M114">
        <v>28.011680736023244</v>
      </c>
      <c r="N114">
        <v>29.621748942129038</v>
      </c>
      <c r="O114">
        <v>36.327123255924768</v>
      </c>
      <c r="P114">
        <v>43.114440904532678</v>
      </c>
      <c r="Q114">
        <v>49.819815218328408</v>
      </c>
      <c r="R114">
        <v>59.973632287190973</v>
      </c>
      <c r="S114">
        <v>66.679006600986696</v>
      </c>
      <c r="T114">
        <v>75.315291286291881</v>
      </c>
      <c r="U114">
        <v>82.020665600087597</v>
      </c>
      <c r="V114">
        <v>85.737493567012919</v>
      </c>
      <c r="W114">
        <v>92.442867880808635</v>
      </c>
      <c r="X114">
        <v>91.49073861120435</v>
      </c>
      <c r="Y114">
        <v>98.196112925000065</v>
      </c>
      <c r="Z114">
        <v>94.307942883154013</v>
      </c>
      <c r="AA114">
        <v>101.01331719694973</v>
      </c>
      <c r="AB114">
        <v>95.606490373800483</v>
      </c>
      <c r="AC114">
        <v>102.3118646875962</v>
      </c>
      <c r="AD114">
        <v>96.18831593818696</v>
      </c>
      <c r="AE114">
        <v>102.89369025198268</v>
      </c>
      <c r="AF114">
        <v>96.445693960028876</v>
      </c>
      <c r="AG114">
        <v>103.15106827382459</v>
      </c>
      <c r="AH114">
        <v>96.558903608997511</v>
      </c>
      <c r="AI114">
        <v>103.26427792279323</v>
      </c>
      <c r="AJ114">
        <v>96.608575273962657</v>
      </c>
      <c r="AK114">
        <v>103.31394958775837</v>
      </c>
      <c r="AL114">
        <v>96.630345194955893</v>
      </c>
      <c r="AM114">
        <v>103.33571950875161</v>
      </c>
      <c r="AN114">
        <v>96.639881844102803</v>
      </c>
      <c r="AO114">
        <v>103.34525615789852</v>
      </c>
      <c r="AP114">
        <v>96.644058638612378</v>
      </c>
      <c r="AQ114">
        <v>103.34943295240809</v>
      </c>
    </row>
    <row r="115" spans="1:43">
      <c r="A115">
        <v>0.79247200011687657</v>
      </c>
      <c r="B115">
        <v>15.006824074621765</v>
      </c>
      <c r="C115">
        <v>18.661711490208436</v>
      </c>
      <c r="D115">
        <v>15.240217754148635</v>
      </c>
      <c r="E115">
        <v>18.895105169735306</v>
      </c>
      <c r="F115">
        <v>15.738855132414002</v>
      </c>
      <c r="G115">
        <v>19.393742548000674</v>
      </c>
      <c r="H115">
        <v>16.793506424909832</v>
      </c>
      <c r="I115">
        <v>20.448393840496504</v>
      </c>
      <c r="J115">
        <v>18.977432273671383</v>
      </c>
      <c r="K115">
        <v>22.632319689258054</v>
      </c>
      <c r="L115">
        <v>23.307925054714691</v>
      </c>
      <c r="M115">
        <v>26.962812470301362</v>
      </c>
      <c r="N115">
        <v>31.201299094880348</v>
      </c>
      <c r="O115">
        <v>34.856186510467019</v>
      </c>
      <c r="P115">
        <v>43.602779382202122</v>
      </c>
      <c r="Q115">
        <v>47.257666797788794</v>
      </c>
      <c r="R115">
        <v>59.170062084100046</v>
      </c>
      <c r="S115">
        <v>62.824949499686717</v>
      </c>
      <c r="T115">
        <v>74.020729562438859</v>
      </c>
      <c r="U115">
        <v>77.675616978025531</v>
      </c>
      <c r="V115">
        <v>84.907485963368373</v>
      </c>
      <c r="W115">
        <v>88.562373378955044</v>
      </c>
      <c r="X115">
        <v>91.444454771132897</v>
      </c>
      <c r="Y115">
        <v>95.099342186719568</v>
      </c>
      <c r="Z115">
        <v>94.909956096710843</v>
      </c>
      <c r="AA115">
        <v>98.564843512297514</v>
      </c>
      <c r="AB115">
        <v>96.626461184293461</v>
      </c>
      <c r="AC115">
        <v>100.28134859988013</v>
      </c>
      <c r="AD115">
        <v>97.448053754976272</v>
      </c>
      <c r="AE115">
        <v>101.10294117056294</v>
      </c>
      <c r="AF115">
        <v>97.834855212659889</v>
      </c>
      <c r="AG115">
        <v>101.48974262824656</v>
      </c>
      <c r="AH115">
        <v>98.015541291370269</v>
      </c>
      <c r="AI115">
        <v>101.67042870695694</v>
      </c>
      <c r="AJ115">
        <v>98.099636659133324</v>
      </c>
      <c r="AK115">
        <v>101.75452407472</v>
      </c>
      <c r="AL115">
        <v>98.138709867930203</v>
      </c>
      <c r="AM115">
        <v>101.79359728351687</v>
      </c>
      <c r="AN115">
        <v>98.156850061782194</v>
      </c>
      <c r="AO115">
        <v>101.81173747736887</v>
      </c>
      <c r="AP115">
        <v>98.165268760274628</v>
      </c>
      <c r="AQ115">
        <v>101.8201561758613</v>
      </c>
    </row>
    <row r="116" spans="1:43">
      <c r="A116">
        <v>1.9203818404477788</v>
      </c>
      <c r="B116">
        <v>14.703235897398343</v>
      </c>
      <c r="C116">
        <v>23.560052820568629</v>
      </c>
      <c r="D116">
        <v>14.916046876016008</v>
      </c>
      <c r="E116">
        <v>23.772863799186293</v>
      </c>
      <c r="F116">
        <v>15.378277924197732</v>
      </c>
      <c r="G116">
        <v>24.235094847368018</v>
      </c>
      <c r="H116">
        <v>16.372425894382776</v>
      </c>
      <c r="I116">
        <v>25.229242817553061</v>
      </c>
      <c r="J116">
        <v>18.466074832541064</v>
      </c>
      <c r="K116">
        <v>27.32289175571135</v>
      </c>
      <c r="L116">
        <v>22.686236301408812</v>
      </c>
      <c r="M116">
        <v>31.543053224579097</v>
      </c>
      <c r="N116">
        <v>30.488447130781438</v>
      </c>
      <c r="O116">
        <v>39.345264053951723</v>
      </c>
      <c r="P116">
        <v>42.849963717551233</v>
      </c>
      <c r="Q116">
        <v>51.706780640721519</v>
      </c>
      <c r="R116">
        <v>58.339192325138832</v>
      </c>
      <c r="S116">
        <v>67.196009248309124</v>
      </c>
      <c r="T116">
        <v>72.917215207743041</v>
      </c>
      <c r="U116">
        <v>81.774032130913341</v>
      </c>
      <c r="V116">
        <v>83.376062058416466</v>
      </c>
      <c r="W116">
        <v>92.232878981586765</v>
      </c>
      <c r="X116">
        <v>89.507785315667931</v>
      </c>
      <c r="Y116">
        <v>98.364602238838231</v>
      </c>
      <c r="Z116">
        <v>92.685787740352012</v>
      </c>
      <c r="AA116">
        <v>101.54260466352231</v>
      </c>
      <c r="AB116">
        <v>94.228062094123317</v>
      </c>
      <c r="AC116">
        <v>103.08487901729362</v>
      </c>
      <c r="AD116">
        <v>94.952618427891466</v>
      </c>
      <c r="AE116">
        <v>103.80943535106177</v>
      </c>
      <c r="AF116">
        <v>95.287817627297699</v>
      </c>
      <c r="AG116">
        <v>104.144634550468</v>
      </c>
      <c r="AH116">
        <v>95.441785745616599</v>
      </c>
      <c r="AI116">
        <v>104.2986026687869</v>
      </c>
      <c r="AJ116">
        <v>95.512276242799842</v>
      </c>
      <c r="AK116">
        <v>104.36909316597014</v>
      </c>
      <c r="AL116">
        <v>95.544499984036435</v>
      </c>
      <c r="AM116">
        <v>104.40131690720673</v>
      </c>
      <c r="AN116">
        <v>95.559220467859021</v>
      </c>
      <c r="AO116">
        <v>104.41603739102932</v>
      </c>
      <c r="AP116">
        <v>95.565942978080059</v>
      </c>
      <c r="AQ116">
        <v>104.42275990125036</v>
      </c>
    </row>
    <row r="117" spans="1:43">
      <c r="A117">
        <v>2.0782800586854244</v>
      </c>
      <c r="B117">
        <v>14.228481036711957</v>
      </c>
      <c r="C117">
        <v>23.8135258476754</v>
      </c>
      <c r="D117">
        <v>14.350488222823719</v>
      </c>
      <c r="E117">
        <v>23.935533033787159</v>
      </c>
      <c r="F117">
        <v>14.639581470024526</v>
      </c>
      <c r="G117">
        <v>24.22462628098797</v>
      </c>
      <c r="H117">
        <v>15.319822709384903</v>
      </c>
      <c r="I117">
        <v>24.904867520348347</v>
      </c>
      <c r="J117">
        <v>16.894521365932597</v>
      </c>
      <c r="K117">
        <v>26.479566176896043</v>
      </c>
      <c r="L117">
        <v>20.406006450279691</v>
      </c>
      <c r="M117">
        <v>29.991051261243129</v>
      </c>
      <c r="N117">
        <v>27.623161525244925</v>
      </c>
      <c r="O117">
        <v>37.208206336208363</v>
      </c>
      <c r="P117">
        <v>40.251205062809618</v>
      </c>
      <c r="Q117">
        <v>49.836249873773056</v>
      </c>
      <c r="R117">
        <v>57.17526739613001</v>
      </c>
      <c r="S117">
        <v>66.760312207093449</v>
      </c>
      <c r="T117">
        <v>73.266861521435771</v>
      </c>
      <c r="U117">
        <v>82.85190633239921</v>
      </c>
      <c r="V117">
        <v>84.278979939690373</v>
      </c>
      <c r="W117">
        <v>93.864024750653812</v>
      </c>
      <c r="X117">
        <v>90.22939373261211</v>
      </c>
      <c r="Y117">
        <v>99.814438543575548</v>
      </c>
      <c r="Z117">
        <v>93.040011876956711</v>
      </c>
      <c r="AA117">
        <v>102.62505668792015</v>
      </c>
      <c r="AB117">
        <v>94.283039005819603</v>
      </c>
      <c r="AC117">
        <v>103.86808381678304</v>
      </c>
      <c r="AD117">
        <v>94.816728812163987</v>
      </c>
      <c r="AE117">
        <v>104.40177362312743</v>
      </c>
      <c r="AF117">
        <v>95.042945441464099</v>
      </c>
      <c r="AG117">
        <v>104.62799025242754</v>
      </c>
      <c r="AH117">
        <v>95.138310504704805</v>
      </c>
      <c r="AI117">
        <v>104.72335531566824</v>
      </c>
      <c r="AJ117">
        <v>95.1784205387806</v>
      </c>
      <c r="AK117">
        <v>104.76346534974404</v>
      </c>
      <c r="AL117">
        <v>95.19527424602245</v>
      </c>
      <c r="AM117">
        <v>104.78031905698589</v>
      </c>
      <c r="AN117">
        <v>95.202353064562502</v>
      </c>
      <c r="AO117">
        <v>104.78739787552594</v>
      </c>
      <c r="AP117">
        <v>95.205325768977545</v>
      </c>
      <c r="AQ117">
        <v>104.79037057994098</v>
      </c>
    </row>
    <row r="118" spans="1:43">
      <c r="A118">
        <v>1.7158299659021068</v>
      </c>
      <c r="B118">
        <v>13.143142208337864</v>
      </c>
      <c r="C118">
        <v>21.056564195155346</v>
      </c>
      <c r="D118">
        <v>13.367156495096449</v>
      </c>
      <c r="E118">
        <v>21.280578481913931</v>
      </c>
      <c r="F118">
        <v>13.845469338616102</v>
      </c>
      <c r="G118">
        <v>21.758891325433584</v>
      </c>
      <c r="H118">
        <v>14.856923756553954</v>
      </c>
      <c r="I118">
        <v>22.770345743371436</v>
      </c>
      <c r="J118">
        <v>16.952687034619231</v>
      </c>
      <c r="K118">
        <v>24.866109021436714</v>
      </c>
      <c r="L118">
        <v>21.11773873649328</v>
      </c>
      <c r="M118">
        <v>29.031160723310762</v>
      </c>
      <c r="N118">
        <v>28.749137776193002</v>
      </c>
      <c r="O118">
        <v>36.662559763010485</v>
      </c>
      <c r="P118">
        <v>40.85401137953771</v>
      </c>
      <c r="Q118">
        <v>48.767433366355192</v>
      </c>
      <c r="R118">
        <v>56.263206288193977</v>
      </c>
      <c r="S118">
        <v>64.176628275011467</v>
      </c>
      <c r="T118">
        <v>71.200177738355293</v>
      </c>
      <c r="U118">
        <v>79.11359972517279</v>
      </c>
      <c r="V118">
        <v>82.307110213975065</v>
      </c>
      <c r="W118">
        <v>90.220532200792562</v>
      </c>
      <c r="X118">
        <v>89.044900763082254</v>
      </c>
      <c r="Y118">
        <v>96.95832274989975</v>
      </c>
      <c r="Z118">
        <v>92.63988264167655</v>
      </c>
      <c r="AA118">
        <v>100.55330462849405</v>
      </c>
      <c r="AB118">
        <v>94.427382919922863</v>
      </c>
      <c r="AC118">
        <v>102.34080490674036</v>
      </c>
      <c r="AD118">
        <v>95.285004611973932</v>
      </c>
      <c r="AE118">
        <v>103.19842659879143</v>
      </c>
      <c r="AF118">
        <v>95.689431221553917</v>
      </c>
      <c r="AG118">
        <v>103.60285320837141</v>
      </c>
      <c r="AH118">
        <v>95.878590691421394</v>
      </c>
      <c r="AI118">
        <v>103.79201267823889</v>
      </c>
      <c r="AJ118">
        <v>95.966725972755356</v>
      </c>
      <c r="AK118">
        <v>103.88014795957285</v>
      </c>
      <c r="AL118">
        <v>96.00771750554523</v>
      </c>
      <c r="AM118">
        <v>103.92113949236273</v>
      </c>
      <c r="AN118">
        <v>96.026766708415963</v>
      </c>
      <c r="AO118">
        <v>103.94018869523346</v>
      </c>
      <c r="AP118">
        <v>96.035615649955943</v>
      </c>
      <c r="AQ118">
        <v>103.94903763677344</v>
      </c>
    </row>
    <row r="119" spans="1:43">
      <c r="A119">
        <v>1.6932693864678561</v>
      </c>
      <c r="B119">
        <v>16.4528465913987</v>
      </c>
      <c r="C119">
        <v>24.262218999366173</v>
      </c>
      <c r="D119">
        <v>16.613351816038318</v>
      </c>
      <c r="E119">
        <v>24.42272422400579</v>
      </c>
      <c r="F119">
        <v>16.96912428976546</v>
      </c>
      <c r="G119">
        <v>24.778496697732933</v>
      </c>
      <c r="H119">
        <v>17.751501316795952</v>
      </c>
      <c r="I119">
        <v>25.560873724763425</v>
      </c>
      <c r="J119">
        <v>19.442455402998824</v>
      </c>
      <c r="K119">
        <v>27.251827810966297</v>
      </c>
      <c r="L119">
        <v>22.964038059153765</v>
      </c>
      <c r="M119">
        <v>30.773410467121238</v>
      </c>
      <c r="N119">
        <v>29.762995621386793</v>
      </c>
      <c r="O119">
        <v>37.572368029354266</v>
      </c>
      <c r="P119">
        <v>41.157994092140669</v>
      </c>
      <c r="Q119">
        <v>48.967366500108142</v>
      </c>
      <c r="R119">
        <v>56.379564979599536</v>
      </c>
      <c r="S119">
        <v>64.188937387567009</v>
      </c>
      <c r="T119">
        <v>71.551515201164079</v>
      </c>
      <c r="U119">
        <v>79.360887609131566</v>
      </c>
      <c r="V119">
        <v>82.844781962394563</v>
      </c>
      <c r="W119">
        <v>90.654154370362022</v>
      </c>
      <c r="X119">
        <v>89.556886643151842</v>
      </c>
      <c r="Y119">
        <v>97.366259051119329</v>
      </c>
      <c r="Z119">
        <v>93.025834391274856</v>
      </c>
      <c r="AA119">
        <v>100.83520679924234</v>
      </c>
      <c r="AB119">
        <v>94.689664662087068</v>
      </c>
      <c r="AC119">
        <v>102.49903707005456</v>
      </c>
      <c r="AD119">
        <v>95.45908626754661</v>
      </c>
      <c r="AE119">
        <v>103.2684586755141</v>
      </c>
      <c r="AF119">
        <v>95.808882649251331</v>
      </c>
      <c r="AG119">
        <v>103.61825505721882</v>
      </c>
      <c r="AH119">
        <v>95.966674428913649</v>
      </c>
      <c r="AI119">
        <v>103.77604683688114</v>
      </c>
      <c r="AJ119">
        <v>96.037603557563585</v>
      </c>
      <c r="AK119">
        <v>103.84697596553107</v>
      </c>
      <c r="AL119">
        <v>96.069436515220985</v>
      </c>
      <c r="AM119">
        <v>103.87880892318847</v>
      </c>
      <c r="AN119">
        <v>96.08371297420743</v>
      </c>
      <c r="AO119">
        <v>103.89308538217489</v>
      </c>
      <c r="AP119">
        <v>96.09011364468509</v>
      </c>
      <c r="AQ119">
        <v>103.89948605265255</v>
      </c>
    </row>
    <row r="120" spans="1:43">
      <c r="A120">
        <v>1.3474235521098721</v>
      </c>
      <c r="B120">
        <v>14.557235346724278</v>
      </c>
      <c r="C120">
        <v>20.771563907664166</v>
      </c>
      <c r="D120">
        <v>14.743658553725014</v>
      </c>
      <c r="E120">
        <v>20.957987114664903</v>
      </c>
      <c r="F120">
        <v>15.15691658539844</v>
      </c>
      <c r="G120">
        <v>21.371245146338325</v>
      </c>
      <c r="H120">
        <v>16.06489522577295</v>
      </c>
      <c r="I120">
        <v>22.279223786712841</v>
      </c>
      <c r="J120">
        <v>18.021389229508884</v>
      </c>
      <c r="K120">
        <v>24.235717790448767</v>
      </c>
      <c r="L120">
        <v>22.065944233196184</v>
      </c>
      <c r="M120">
        <v>28.280272794136067</v>
      </c>
      <c r="N120">
        <v>29.754067584017662</v>
      </c>
      <c r="O120">
        <v>35.968396144957552</v>
      </c>
      <c r="P120">
        <v>42.283363162461882</v>
      </c>
      <c r="Q120">
        <v>48.497691723401772</v>
      </c>
      <c r="R120">
        <v>58.346553802020679</v>
      </c>
      <c r="S120">
        <v>64.560882362960569</v>
      </c>
      <c r="T120">
        <v>73.627902290579726</v>
      </c>
      <c r="U120">
        <v>79.842230851519616</v>
      </c>
      <c r="V120">
        <v>84.552456528578134</v>
      </c>
      <c r="W120">
        <v>90.766785089518024</v>
      </c>
      <c r="X120">
        <v>90.868940185264407</v>
      </c>
      <c r="Y120">
        <v>97.083268746204297</v>
      </c>
      <c r="Z120">
        <v>94.081860391379806</v>
      </c>
      <c r="AA120">
        <v>100.2961889523197</v>
      </c>
      <c r="AB120">
        <v>95.609882058391037</v>
      </c>
      <c r="AC120">
        <v>101.82421061933093</v>
      </c>
      <c r="AD120">
        <v>96.313325812216263</v>
      </c>
      <c r="AE120">
        <v>102.52765437315615</v>
      </c>
      <c r="AF120">
        <v>96.632308642854312</v>
      </c>
      <c r="AG120">
        <v>102.8466372037942</v>
      </c>
      <c r="AH120">
        <v>96.775962528629705</v>
      </c>
      <c r="AI120">
        <v>102.9902910895696</v>
      </c>
      <c r="AJ120">
        <v>96.84045652982239</v>
      </c>
      <c r="AK120">
        <v>103.05478509076228</v>
      </c>
      <c r="AL120">
        <v>96.869371017376437</v>
      </c>
      <c r="AM120">
        <v>103.08369957831633</v>
      </c>
      <c r="AN120">
        <v>96.882326094186524</v>
      </c>
      <c r="AO120">
        <v>103.09665465512641</v>
      </c>
      <c r="AP120">
        <v>96.888128962770338</v>
      </c>
      <c r="AQ120">
        <v>103.10245752371023</v>
      </c>
    </row>
    <row r="121" spans="1:43">
      <c r="A121">
        <v>0.66934083149864232</v>
      </c>
      <c r="B121">
        <v>19.046554853471488</v>
      </c>
      <c r="C121">
        <v>22.133560301514965</v>
      </c>
      <c r="D121">
        <v>19.178456084086164</v>
      </c>
      <c r="E121">
        <v>22.265461532129642</v>
      </c>
      <c r="F121">
        <v>19.477658083232523</v>
      </c>
      <c r="G121">
        <v>22.564663531276</v>
      </c>
      <c r="H121">
        <v>20.1516889560456</v>
      </c>
      <c r="I121">
        <v>23.238694404089077</v>
      </c>
      <c r="J121">
        <v>21.646771043697893</v>
      </c>
      <c r="K121">
        <v>24.73377649174137</v>
      </c>
      <c r="L121">
        <v>24.852011875068794</v>
      </c>
      <c r="M121">
        <v>27.939017323112271</v>
      </c>
      <c r="N121">
        <v>31.248548197562098</v>
      </c>
      <c r="O121">
        <v>34.335553645605572</v>
      </c>
      <c r="P121">
        <v>42.366094066663287</v>
      </c>
      <c r="Q121">
        <v>45.453099514706757</v>
      </c>
      <c r="R121">
        <v>57.731117027916952</v>
      </c>
      <c r="S121">
        <v>60.818122475960422</v>
      </c>
      <c r="T121">
        <v>73.391271704598822</v>
      </c>
      <c r="U121">
        <v>76.478277152642292</v>
      </c>
      <c r="V121">
        <v>85.102780351592941</v>
      </c>
      <c r="W121">
        <v>88.189785799636411</v>
      </c>
      <c r="X121">
        <v>91.991890414310092</v>
      </c>
      <c r="Y121">
        <v>95.078895862353562</v>
      </c>
      <c r="Z121">
        <v>95.486493061144259</v>
      </c>
      <c r="AA121">
        <v>98.573498509187729</v>
      </c>
      <c r="AB121">
        <v>97.126399427654619</v>
      </c>
      <c r="AC121">
        <v>100.21340487569809</v>
      </c>
      <c r="AD121">
        <v>97.867785548774819</v>
      </c>
      <c r="AE121">
        <v>100.95479099681829</v>
      </c>
      <c r="AF121">
        <v>98.197298866328822</v>
      </c>
      <c r="AG121">
        <v>101.28430431437229</v>
      </c>
      <c r="AH121">
        <v>98.342643279478679</v>
      </c>
      <c r="AI121">
        <v>101.42964872752215</v>
      </c>
      <c r="AJ121">
        <v>98.406537803067579</v>
      </c>
      <c r="AK121">
        <v>101.49354325111105</v>
      </c>
      <c r="AL121">
        <v>98.434584806254975</v>
      </c>
      <c r="AM121">
        <v>101.52159025429845</v>
      </c>
      <c r="AN121">
        <v>98.446888263343169</v>
      </c>
      <c r="AO121">
        <v>101.53389371138664</v>
      </c>
      <c r="AP121">
        <v>98.452283917032332</v>
      </c>
      <c r="AQ121">
        <v>101.5392893650758</v>
      </c>
    </row>
    <row r="122" spans="1:43">
      <c r="A122">
        <v>1.9134989193490699</v>
      </c>
      <c r="B122">
        <v>13.909887693789436</v>
      </c>
      <c r="C122">
        <v>22.734960527954136</v>
      </c>
      <c r="D122">
        <v>14.077514039167955</v>
      </c>
      <c r="E122">
        <v>22.902586873332655</v>
      </c>
      <c r="F122">
        <v>14.452883518657487</v>
      </c>
      <c r="G122">
        <v>23.277956352822187</v>
      </c>
      <c r="H122">
        <v>15.286531017509731</v>
      </c>
      <c r="I122">
        <v>24.111603851674431</v>
      </c>
      <c r="J122">
        <v>17.104413727191279</v>
      </c>
      <c r="K122">
        <v>25.929486561355979</v>
      </c>
      <c r="L122">
        <v>20.915229413902139</v>
      </c>
      <c r="M122">
        <v>29.74030224806684</v>
      </c>
      <c r="N122">
        <v>28.282439974787053</v>
      </c>
      <c r="O122">
        <v>37.107512808951753</v>
      </c>
      <c r="P122">
        <v>40.528248894441653</v>
      </c>
      <c r="Q122">
        <v>49.353321728606353</v>
      </c>
      <c r="R122">
        <v>56.542811554039304</v>
      </c>
      <c r="S122">
        <v>65.367884388204004</v>
      </c>
      <c r="T122">
        <v>72.00536147000625</v>
      </c>
      <c r="U122">
        <v>80.83043430417095</v>
      </c>
      <c r="V122">
        <v>83.1283329825105</v>
      </c>
      <c r="W122">
        <v>91.9534058166752</v>
      </c>
      <c r="X122">
        <v>89.548986687200241</v>
      </c>
      <c r="Y122">
        <v>98.374059521364941</v>
      </c>
      <c r="Z122">
        <v>92.794109119816454</v>
      </c>
      <c r="AA122">
        <v>101.61918195398115</v>
      </c>
      <c r="AB122">
        <v>94.324349700208046</v>
      </c>
      <c r="AC122">
        <v>103.14942253437275</v>
      </c>
      <c r="AD122">
        <v>95.022297746500456</v>
      </c>
      <c r="AE122">
        <v>103.84737058066516</v>
      </c>
      <c r="AF122">
        <v>95.335791586133269</v>
      </c>
      <c r="AG122">
        <v>104.16086442029797</v>
      </c>
      <c r="AH122">
        <v>95.475631772496129</v>
      </c>
      <c r="AI122">
        <v>104.30070460666083</v>
      </c>
      <c r="AJ122">
        <v>95.537817811270145</v>
      </c>
      <c r="AK122">
        <v>104.36289064543485</v>
      </c>
      <c r="AL122">
        <v>95.565433537224763</v>
      </c>
      <c r="AM122">
        <v>104.39050637138946</v>
      </c>
      <c r="AN122">
        <v>95.5776897042538</v>
      </c>
      <c r="AO122">
        <v>104.4027625384185</v>
      </c>
      <c r="AP122">
        <v>95.583127652699147</v>
      </c>
      <c r="AQ122">
        <v>104.40820048686385</v>
      </c>
    </row>
    <row r="123" spans="1:43">
      <c r="A123">
        <v>1.7652924643441628</v>
      </c>
      <c r="B123">
        <v>15.074351415951783</v>
      </c>
      <c r="C123">
        <v>23.215894854470633</v>
      </c>
      <c r="D123">
        <v>15.300932694835888</v>
      </c>
      <c r="E123">
        <v>23.442476133354738</v>
      </c>
      <c r="F123">
        <v>15.779146704166985</v>
      </c>
      <c r="G123">
        <v>23.920690142685835</v>
      </c>
      <c r="H123">
        <v>16.778661816818428</v>
      </c>
      <c r="I123">
        <v>24.920205255337279</v>
      </c>
      <c r="J123">
        <v>18.825857161562368</v>
      </c>
      <c r="K123">
        <v>26.96740060008122</v>
      </c>
      <c r="L123">
        <v>22.850231376660439</v>
      </c>
      <c r="M123">
        <v>30.991774815179291</v>
      </c>
      <c r="N123">
        <v>30.15916129188281</v>
      </c>
      <c r="O123">
        <v>38.300704730401662</v>
      </c>
      <c r="P123">
        <v>41.705649581034528</v>
      </c>
      <c r="Q123">
        <v>49.84719301955338</v>
      </c>
      <c r="R123">
        <v>56.459028137070888</v>
      </c>
      <c r="S123">
        <v>64.60057157558974</v>
      </c>
      <c r="T123">
        <v>70.937022839804527</v>
      </c>
      <c r="U123">
        <v>79.078566278323379</v>
      </c>
      <c r="V123">
        <v>81.896385047252522</v>
      </c>
      <c r="W123">
        <v>90.037928485771374</v>
      </c>
      <c r="X123">
        <v>88.672026522834017</v>
      </c>
      <c r="Y123">
        <v>96.813569961352869</v>
      </c>
      <c r="Z123">
        <v>92.350777183368905</v>
      </c>
      <c r="AA123">
        <v>100.49232062188776</v>
      </c>
      <c r="AB123">
        <v>94.208218325279375</v>
      </c>
      <c r="AC123">
        <v>102.34976176379823</v>
      </c>
      <c r="AD123">
        <v>95.111703887130474</v>
      </c>
      <c r="AE123">
        <v>103.25324732564933</v>
      </c>
      <c r="AF123">
        <v>95.543190894399032</v>
      </c>
      <c r="AG123">
        <v>103.68473433291788</v>
      </c>
      <c r="AH123">
        <v>95.747456221165535</v>
      </c>
      <c r="AI123">
        <v>103.88899965968439</v>
      </c>
      <c r="AJ123">
        <v>95.84375243536644</v>
      </c>
      <c r="AK123">
        <v>103.98529587388529</v>
      </c>
      <c r="AL123">
        <v>95.889059761382981</v>
      </c>
      <c r="AM123">
        <v>104.03060319990183</v>
      </c>
      <c r="AN123">
        <v>95.910357083574823</v>
      </c>
      <c r="AO123">
        <v>104.05190052209367</v>
      </c>
      <c r="AP123">
        <v>95.92036381523711</v>
      </c>
      <c r="AQ123">
        <v>104.06190725375596</v>
      </c>
    </row>
    <row r="124" spans="1:43">
      <c r="A124">
        <v>1.3655807230975374</v>
      </c>
      <c r="B124">
        <v>13.686267925736065</v>
      </c>
      <c r="C124">
        <v>19.984337509369102</v>
      </c>
      <c r="D124">
        <v>13.882815612873177</v>
      </c>
      <c r="E124">
        <v>20.180885196506214</v>
      </c>
      <c r="F124">
        <v>14.315619607768639</v>
      </c>
      <c r="G124">
        <v>20.613689191401676</v>
      </c>
      <c r="H124">
        <v>15.259994251539986</v>
      </c>
      <c r="I124">
        <v>21.558063835173023</v>
      </c>
      <c r="J124">
        <v>17.280130300875644</v>
      </c>
      <c r="K124">
        <v>23.578199884508681</v>
      </c>
      <c r="L124">
        <v>21.423831959100532</v>
      </c>
      <c r="M124">
        <v>27.721901542733569</v>
      </c>
      <c r="N124">
        <v>29.236454362795747</v>
      </c>
      <c r="O124">
        <v>35.534523946428784</v>
      </c>
      <c r="P124">
        <v>41.871861691025437</v>
      </c>
      <c r="Q124">
        <v>48.169931274658474</v>
      </c>
      <c r="R124">
        <v>57.986600461978824</v>
      </c>
      <c r="S124">
        <v>64.284670045611861</v>
      </c>
      <c r="T124">
        <v>73.301817793609231</v>
      </c>
      <c r="U124">
        <v>79.599887377242268</v>
      </c>
      <c r="V124">
        <v>84.287180982583294</v>
      </c>
      <c r="W124">
        <v>90.585250566216331</v>
      </c>
      <c r="X124">
        <v>90.67726904635029</v>
      </c>
      <c r="Y124">
        <v>96.975338629983327</v>
      </c>
      <c r="Z124">
        <v>93.950499097635017</v>
      </c>
      <c r="AA124">
        <v>100.24856868126805</v>
      </c>
      <c r="AB124">
        <v>95.51827310887532</v>
      </c>
      <c r="AC124">
        <v>101.81634269250836</v>
      </c>
      <c r="AD124">
        <v>96.245011020568782</v>
      </c>
      <c r="AE124">
        <v>102.54308060420182</v>
      </c>
      <c r="AF124">
        <v>96.57677260217865</v>
      </c>
      <c r="AG124">
        <v>102.87484218581169</v>
      </c>
      <c r="AH124">
        <v>96.727165649330601</v>
      </c>
      <c r="AI124">
        <v>103.02523523296364</v>
      </c>
      <c r="AJ124">
        <v>96.795124448588041</v>
      </c>
      <c r="AK124">
        <v>103.09319403222108</v>
      </c>
      <c r="AL124">
        <v>96.825789084838704</v>
      </c>
      <c r="AM124">
        <v>103.12385866847174</v>
      </c>
      <c r="AN124">
        <v>96.839616705039234</v>
      </c>
      <c r="AO124">
        <v>103.13768628867227</v>
      </c>
      <c r="AP124">
        <v>96.845850171955092</v>
      </c>
      <c r="AQ124">
        <v>103.14391975558813</v>
      </c>
    </row>
    <row r="125" spans="1:43">
      <c r="A125">
        <v>1.2726511615999911</v>
      </c>
      <c r="B125">
        <v>16.23108265678713</v>
      </c>
      <c r="C125">
        <v>22.100560334582134</v>
      </c>
      <c r="D125">
        <v>16.406426674345813</v>
      </c>
      <c r="E125">
        <v>22.275904352140817</v>
      </c>
      <c r="F125">
        <v>16.792486106814785</v>
      </c>
      <c r="G125">
        <v>22.661963784609789</v>
      </c>
      <c r="H125">
        <v>17.635386141784675</v>
      </c>
      <c r="I125">
        <v>23.504863819579679</v>
      </c>
      <c r="J125">
        <v>19.442505419220215</v>
      </c>
      <c r="K125">
        <v>25.311983097015219</v>
      </c>
      <c r="L125">
        <v>23.169938508859243</v>
      </c>
      <c r="M125">
        <v>29.039416186654247</v>
      </c>
      <c r="N125">
        <v>30.280266903040804</v>
      </c>
      <c r="O125">
        <v>36.149744580835808</v>
      </c>
      <c r="P125">
        <v>42.022771659323951</v>
      </c>
      <c r="Q125">
        <v>47.892249337118955</v>
      </c>
      <c r="R125">
        <v>57.461416259154014</v>
      </c>
      <c r="S125">
        <v>63.330893936949018</v>
      </c>
      <c r="T125">
        <v>72.646661782071931</v>
      </c>
      <c r="U125">
        <v>78.516139459866935</v>
      </c>
      <c r="V125">
        <v>83.866793380592512</v>
      </c>
      <c r="W125">
        <v>89.736271058387516</v>
      </c>
      <c r="X125">
        <v>90.527317017195045</v>
      </c>
      <c r="Y125">
        <v>96.396794694990049</v>
      </c>
      <c r="Z125">
        <v>93.979662544030319</v>
      </c>
      <c r="AA125">
        <v>99.849140221825323</v>
      </c>
      <c r="AB125">
        <v>95.643815566879212</v>
      </c>
      <c r="AC125">
        <v>101.51329324467422</v>
      </c>
      <c r="AD125">
        <v>96.417901704770131</v>
      </c>
      <c r="AE125">
        <v>102.28737938256513</v>
      </c>
      <c r="AF125">
        <v>96.771992512840612</v>
      </c>
      <c r="AG125">
        <v>102.64147019063562</v>
      </c>
      <c r="AH125">
        <v>96.932723301603573</v>
      </c>
      <c r="AI125">
        <v>102.80220097939858</v>
      </c>
      <c r="AJ125">
        <v>97.005428217382104</v>
      </c>
      <c r="AK125">
        <v>102.87490589517711</v>
      </c>
      <c r="AL125">
        <v>97.038263471786109</v>
      </c>
      <c r="AM125">
        <v>102.90774114958111</v>
      </c>
      <c r="AN125">
        <v>97.05308203518905</v>
      </c>
      <c r="AO125">
        <v>102.92255971298405</v>
      </c>
      <c r="AP125">
        <v>97.059767498138527</v>
      </c>
      <c r="AQ125">
        <v>102.92924517593353</v>
      </c>
    </row>
    <row r="126" spans="1:43">
      <c r="A126">
        <v>1.466116170643883</v>
      </c>
      <c r="B126">
        <v>15.945956454981172</v>
      </c>
      <c r="C126">
        <v>22.707696353784108</v>
      </c>
      <c r="D126">
        <v>16.094252825622107</v>
      </c>
      <c r="E126">
        <v>22.855992724425043</v>
      </c>
      <c r="F126">
        <v>16.435481252412213</v>
      </c>
      <c r="G126">
        <v>23.19722115121515</v>
      </c>
      <c r="H126">
        <v>17.21444859140626</v>
      </c>
      <c r="I126">
        <v>23.976188490209196</v>
      </c>
      <c r="J126">
        <v>18.960988190232261</v>
      </c>
      <c r="K126">
        <v>25.722728089035197</v>
      </c>
      <c r="L126">
        <v>22.723757393082664</v>
      </c>
      <c r="M126">
        <v>29.485497291885601</v>
      </c>
      <c r="N126">
        <v>30.176643297157835</v>
      </c>
      <c r="O126">
        <v>36.938383195960768</v>
      </c>
      <c r="P126">
        <v>42.753614304544044</v>
      </c>
      <c r="Q126">
        <v>49.515354203346988</v>
      </c>
      <c r="R126">
        <v>59.166120706901609</v>
      </c>
      <c r="S126">
        <v>65.927860605704552</v>
      </c>
      <c r="T126">
        <v>74.657428433707778</v>
      </c>
      <c r="U126">
        <v>81.419168332510722</v>
      </c>
      <c r="V126">
        <v>85.40013011704265</v>
      </c>
      <c r="W126">
        <v>92.161870015845594</v>
      </c>
      <c r="X126">
        <v>91.357958573495026</v>
      </c>
      <c r="Y126">
        <v>98.119698472297969</v>
      </c>
      <c r="Z126">
        <v>94.25922132818846</v>
      </c>
      <c r="AA126">
        <v>101.0209612269914</v>
      </c>
      <c r="AB126">
        <v>95.58254697285534</v>
      </c>
      <c r="AC126">
        <v>102.34428687165828</v>
      </c>
      <c r="AD126">
        <v>96.168081684225825</v>
      </c>
      <c r="AE126">
        <v>102.92982158302877</v>
      </c>
      <c r="AF126">
        <v>96.42367600596522</v>
      </c>
      <c r="AG126">
        <v>103.18541590476816</v>
      </c>
      <c r="AH126">
        <v>96.534585830437393</v>
      </c>
      <c r="AI126">
        <v>103.29632572924034</v>
      </c>
      <c r="AJ126">
        <v>96.582588736292408</v>
      </c>
      <c r="AK126">
        <v>103.34432863509535</v>
      </c>
      <c r="AL126">
        <v>96.603341663851538</v>
      </c>
      <c r="AM126">
        <v>103.36508156265448</v>
      </c>
      <c r="AN126">
        <v>96.612309366059634</v>
      </c>
      <c r="AO126">
        <v>103.37404926486258</v>
      </c>
      <c r="AP126">
        <v>96.616183656851717</v>
      </c>
      <c r="AQ126">
        <v>103.37792355565466</v>
      </c>
    </row>
    <row r="127" spans="1:43">
      <c r="A127">
        <v>1.4932538872288295</v>
      </c>
      <c r="B127">
        <v>13.222550656677484</v>
      </c>
      <c r="C127">
        <v>20.109449928706795</v>
      </c>
      <c r="D127">
        <v>13.464581654271591</v>
      </c>
      <c r="E127">
        <v>20.351480926300901</v>
      </c>
      <c r="F127">
        <v>13.976414543028401</v>
      </c>
      <c r="G127">
        <v>20.863313815057712</v>
      </c>
      <c r="H127">
        <v>15.047876605714272</v>
      </c>
      <c r="I127">
        <v>21.934775877743583</v>
      </c>
      <c r="J127">
        <v>17.243951851065678</v>
      </c>
      <c r="K127">
        <v>24.130851123094988</v>
      </c>
      <c r="L127">
        <v>21.556263562057456</v>
      </c>
      <c r="M127">
        <v>28.443162834086767</v>
      </c>
      <c r="N127">
        <v>29.353823061802146</v>
      </c>
      <c r="O127">
        <v>36.240722333831457</v>
      </c>
      <c r="P127">
        <v>41.55667427805907</v>
      </c>
      <c r="Q127">
        <v>48.443573550088381</v>
      </c>
      <c r="R127">
        <v>56.917166811910775</v>
      </c>
      <c r="S127">
        <v>63.804066083940086</v>
      </c>
      <c r="T127">
        <v>71.719865291389993</v>
      </c>
      <c r="U127">
        <v>78.60676456341929</v>
      </c>
      <c r="V127">
        <v>82.734785187534428</v>
      </c>
      <c r="W127">
        <v>89.621684459563724</v>
      </c>
      <c r="X127">
        <v>89.455489430274596</v>
      </c>
      <c r="Y127">
        <v>96.342388702303893</v>
      </c>
      <c r="Z127">
        <v>93.071640866752787</v>
      </c>
      <c r="AA127">
        <v>99.958540138782084</v>
      </c>
      <c r="AB127">
        <v>94.886527734429592</v>
      </c>
      <c r="AC127">
        <v>101.77342700645889</v>
      </c>
      <c r="AD127">
        <v>95.76558709431265</v>
      </c>
      <c r="AE127">
        <v>102.65248636634195</v>
      </c>
      <c r="AF127">
        <v>96.184036120471859</v>
      </c>
      <c r="AG127">
        <v>103.07093539250116</v>
      </c>
      <c r="AH127">
        <v>96.381578075806999</v>
      </c>
      <c r="AI127">
        <v>103.2684773478363</v>
      </c>
      <c r="AJ127">
        <v>96.474468154945853</v>
      </c>
      <c r="AK127">
        <v>103.36136742697515</v>
      </c>
      <c r="AL127">
        <v>96.518067091173563</v>
      </c>
      <c r="AM127">
        <v>103.40496636320286</v>
      </c>
      <c r="AN127">
        <v>96.538512941270042</v>
      </c>
      <c r="AO127">
        <v>103.42541221329934</v>
      </c>
      <c r="AP127">
        <v>96.548097176933041</v>
      </c>
      <c r="AQ127">
        <v>103.43499644896234</v>
      </c>
    </row>
    <row r="128" spans="1:43">
      <c r="A128">
        <v>1.6314054852478059</v>
      </c>
      <c r="B128">
        <v>18.42821867579282</v>
      </c>
      <c r="C128">
        <v>25.952274259929403</v>
      </c>
      <c r="D128">
        <v>18.519233073018398</v>
      </c>
      <c r="E128">
        <v>26.043288657154982</v>
      </c>
      <c r="F128">
        <v>18.739370710241168</v>
      </c>
      <c r="G128">
        <v>26.263426294377751</v>
      </c>
      <c r="H128">
        <v>19.268802159876103</v>
      </c>
      <c r="I128">
        <v>26.792857744012686</v>
      </c>
      <c r="J128">
        <v>20.52486485906525</v>
      </c>
      <c r="K128">
        <v>28.048920443201833</v>
      </c>
      <c r="L128">
        <v>23.410964744663691</v>
      </c>
      <c r="M128">
        <v>30.935020328800274</v>
      </c>
      <c r="N128">
        <v>29.581293908054267</v>
      </c>
      <c r="O128">
        <v>37.105349492190854</v>
      </c>
      <c r="P128">
        <v>40.95564355190843</v>
      </c>
      <c r="Q128">
        <v>48.479699136045021</v>
      </c>
      <c r="R128">
        <v>57.152286801602223</v>
      </c>
      <c r="S128">
        <v>64.676342385738806</v>
      </c>
      <c r="T128">
        <v>73.400619981074612</v>
      </c>
      <c r="U128">
        <v>80.924675565211203</v>
      </c>
      <c r="V128">
        <v>84.873398521111596</v>
      </c>
      <c r="W128">
        <v>92.397454105248187</v>
      </c>
      <c r="X128">
        <v>91.11871329974494</v>
      </c>
      <c r="Y128">
        <v>98.64276888388153</v>
      </c>
      <c r="Z128">
        <v>94.045120697224462</v>
      </c>
      <c r="AA128">
        <v>101.56917628136105</v>
      </c>
      <c r="AB128">
        <v>95.319769617852216</v>
      </c>
      <c r="AC128">
        <v>102.84382520198881</v>
      </c>
      <c r="AD128">
        <v>95.857225024088592</v>
      </c>
      <c r="AE128">
        <v>103.38128060822518</v>
      </c>
      <c r="AF128">
        <v>96.080732175771615</v>
      </c>
      <c r="AG128">
        <v>103.60478775990821</v>
      </c>
      <c r="AH128">
        <v>96.173145366383096</v>
      </c>
      <c r="AI128">
        <v>103.69720095051969</v>
      </c>
      <c r="AJ128">
        <v>96.21126409555653</v>
      </c>
      <c r="AK128">
        <v>103.73531967969312</v>
      </c>
      <c r="AL128">
        <v>96.226971859558432</v>
      </c>
      <c r="AM128">
        <v>103.75102744369502</v>
      </c>
      <c r="AN128">
        <v>96.233441999871772</v>
      </c>
      <c r="AO128">
        <v>103.75749758400836</v>
      </c>
      <c r="AP128">
        <v>96.236106650464293</v>
      </c>
      <c r="AQ128">
        <v>103.76016223460088</v>
      </c>
    </row>
    <row r="129" spans="1:43">
      <c r="A129">
        <v>1.5291894331512303</v>
      </c>
      <c r="B129">
        <v>17.790185524125096</v>
      </c>
      <c r="C129">
        <v>24.842819831013241</v>
      </c>
      <c r="D129">
        <v>17.918159282011672</v>
      </c>
      <c r="E129">
        <v>24.970793588899816</v>
      </c>
      <c r="F129">
        <v>18.207935661393766</v>
      </c>
      <c r="G129">
        <v>25.26056996828191</v>
      </c>
      <c r="H129">
        <v>18.859684535321119</v>
      </c>
      <c r="I129">
        <v>25.912318842209263</v>
      </c>
      <c r="J129">
        <v>20.303616941733122</v>
      </c>
      <c r="K129">
        <v>27.356251248621266</v>
      </c>
      <c r="L129">
        <v>23.398407377997213</v>
      </c>
      <c r="M129">
        <v>30.451041684885357</v>
      </c>
      <c r="N129">
        <v>29.585026310178808</v>
      </c>
      <c r="O129">
        <v>36.637660617066949</v>
      </c>
      <c r="P129">
        <v>40.393123055350308</v>
      </c>
      <c r="Q129">
        <v>47.445757362238446</v>
      </c>
      <c r="R129">
        <v>55.47411753128042</v>
      </c>
      <c r="S129">
        <v>62.526751838168558</v>
      </c>
      <c r="T129">
        <v>71.042381866296822</v>
      </c>
      <c r="U129">
        <v>78.095016173184959</v>
      </c>
      <c r="V129">
        <v>82.833210572600365</v>
      </c>
      <c r="W129">
        <v>89.885844879488502</v>
      </c>
      <c r="X129">
        <v>89.837374385790469</v>
      </c>
      <c r="Y129">
        <v>96.890008692678606</v>
      </c>
      <c r="Z129">
        <v>93.413938470679653</v>
      </c>
      <c r="AA129">
        <v>100.46657277756779</v>
      </c>
      <c r="AB129">
        <v>95.09966269446123</v>
      </c>
      <c r="AC129">
        <v>102.15229700134937</v>
      </c>
      <c r="AD129">
        <v>95.864136097317257</v>
      </c>
      <c r="AE129">
        <v>102.91677040420539</v>
      </c>
      <c r="AF129">
        <v>96.204751638309119</v>
      </c>
      <c r="AG129">
        <v>103.25738594519726</v>
      </c>
      <c r="AH129">
        <v>96.355318946266479</v>
      </c>
      <c r="AI129">
        <v>103.40795325315462</v>
      </c>
      <c r="AJ129">
        <v>96.421643564386699</v>
      </c>
      <c r="AK129">
        <v>103.47427787127484</v>
      </c>
      <c r="AL129">
        <v>96.450814319219702</v>
      </c>
      <c r="AM129">
        <v>103.50344862610784</v>
      </c>
      <c r="AN129">
        <v>96.463635418373556</v>
      </c>
      <c r="AO129">
        <v>103.51626972526169</v>
      </c>
      <c r="AP129">
        <v>96.469268850007367</v>
      </c>
      <c r="AQ129">
        <v>103.5219031568955</v>
      </c>
    </row>
    <row r="130" spans="1:43">
      <c r="A130">
        <v>1.5308868517614087</v>
      </c>
      <c r="B130">
        <v>17.359955675977876</v>
      </c>
      <c r="C130">
        <v>24.420418491528036</v>
      </c>
      <c r="D130">
        <v>17.482057640864134</v>
      </c>
      <c r="E130">
        <v>24.542520456414294</v>
      </c>
      <c r="F130">
        <v>17.766036364523675</v>
      </c>
      <c r="G130">
        <v>24.826499180073835</v>
      </c>
      <c r="H130">
        <v>18.422007761065395</v>
      </c>
      <c r="I130">
        <v>25.482470576615555</v>
      </c>
      <c r="J130">
        <v>19.913660068613375</v>
      </c>
      <c r="K130">
        <v>26.974122884163535</v>
      </c>
      <c r="L130">
        <v>23.1878377240544</v>
      </c>
      <c r="M130">
        <v>30.248300539604561</v>
      </c>
      <c r="N130">
        <v>29.848723862004693</v>
      </c>
      <c r="O130">
        <v>36.909186677554857</v>
      </c>
      <c r="P130">
        <v>41.524008374766012</v>
      </c>
      <c r="Q130">
        <v>48.584471190316179</v>
      </c>
      <c r="R130">
        <v>57.492544881111762</v>
      </c>
      <c r="S130">
        <v>64.553007696661922</v>
      </c>
      <c r="T130">
        <v>73.260828361792633</v>
      </c>
      <c r="U130">
        <v>80.321291177342786</v>
      </c>
      <c r="V130">
        <v>84.541688888222538</v>
      </c>
      <c r="W130">
        <v>91.602151703772691</v>
      </c>
      <c r="X130">
        <v>90.88619174604105</v>
      </c>
      <c r="Y130">
        <v>97.946654561591203</v>
      </c>
      <c r="Z130">
        <v>93.980923819054141</v>
      </c>
      <c r="AA130">
        <v>101.04138663460429</v>
      </c>
      <c r="AB130">
        <v>95.38564134065102</v>
      </c>
      <c r="AC130">
        <v>102.44610415620117</v>
      </c>
      <c r="AD130">
        <v>96.00235937045403</v>
      </c>
      <c r="AE130">
        <v>103.06282218600418</v>
      </c>
      <c r="AF130">
        <v>96.269151363336732</v>
      </c>
      <c r="AG130">
        <v>103.32961417888689</v>
      </c>
      <c r="AH130">
        <v>96.383827670791661</v>
      </c>
      <c r="AI130">
        <v>103.44429048634181</v>
      </c>
      <c r="AJ130">
        <v>96.43298352304754</v>
      </c>
      <c r="AK130">
        <v>103.49344633859769</v>
      </c>
      <c r="AL130">
        <v>96.454029168127619</v>
      </c>
      <c r="AM130">
        <v>103.51449198367777</v>
      </c>
      <c r="AN130">
        <v>96.463035104885009</v>
      </c>
      <c r="AO130">
        <v>103.52349792043516</v>
      </c>
      <c r="AP130">
        <v>96.466888124609397</v>
      </c>
      <c r="AQ130">
        <v>103.52735094015955</v>
      </c>
    </row>
    <row r="131" spans="1:43">
      <c r="A131">
        <v>1.4684533656626459</v>
      </c>
      <c r="B131">
        <v>14.060916236406792</v>
      </c>
      <c r="C131">
        <v>20.833435297956914</v>
      </c>
      <c r="D131">
        <v>14.229960641695007</v>
      </c>
      <c r="E131">
        <v>21.002479703245129</v>
      </c>
      <c r="F131">
        <v>14.611967717997514</v>
      </c>
      <c r="G131">
        <v>21.384486779547636</v>
      </c>
      <c r="H131">
        <v>15.467969922137945</v>
      </c>
      <c r="I131">
        <v>22.240488983688067</v>
      </c>
      <c r="J131">
        <v>17.350334205417592</v>
      </c>
      <c r="K131">
        <v>24.122853266967713</v>
      </c>
      <c r="L131">
        <v>21.323665823533517</v>
      </c>
      <c r="M131">
        <v>28.096184885083638</v>
      </c>
      <c r="N131">
        <v>29.030888338675187</v>
      </c>
      <c r="O131">
        <v>35.803407400225311</v>
      </c>
      <c r="P131">
        <v>41.796857883717763</v>
      </c>
      <c r="Q131">
        <v>48.569376945267891</v>
      </c>
      <c r="R131">
        <v>58.273041266451173</v>
      </c>
      <c r="S131">
        <v>65.045560328001301</v>
      </c>
      <c r="T131">
        <v>73.843240081883181</v>
      </c>
      <c r="U131">
        <v>80.615759143433309</v>
      </c>
      <c r="V131">
        <v>84.777994910227363</v>
      </c>
      <c r="W131">
        <v>91.550513971777491</v>
      </c>
      <c r="X131">
        <v>90.957431636469863</v>
      </c>
      <c r="Y131">
        <v>97.729950698019991</v>
      </c>
      <c r="Z131">
        <v>94.028319107442556</v>
      </c>
      <c r="AA131">
        <v>100.80083816899268</v>
      </c>
      <c r="AB131">
        <v>95.457015869930231</v>
      </c>
      <c r="AC131">
        <v>102.22953493148036</v>
      </c>
      <c r="AD131">
        <v>96.101269777394933</v>
      </c>
      <c r="AE131">
        <v>102.87378883894506</v>
      </c>
      <c r="AF131">
        <v>96.38769236361864</v>
      </c>
      <c r="AG131">
        <v>103.16021142516877</v>
      </c>
      <c r="AH131">
        <v>96.514225714071912</v>
      </c>
      <c r="AI131">
        <v>103.28674477562204</v>
      </c>
      <c r="AJ131">
        <v>96.569967983498458</v>
      </c>
      <c r="AK131">
        <v>103.34248704504859</v>
      </c>
      <c r="AL131">
        <v>96.594494012939066</v>
      </c>
      <c r="AM131">
        <v>103.36701307448919</v>
      </c>
      <c r="AN131">
        <v>96.605279343759122</v>
      </c>
      <c r="AO131">
        <v>103.37779840530925</v>
      </c>
      <c r="AP131">
        <v>96.610021061903055</v>
      </c>
      <c r="AQ131">
        <v>103.38254012345318</v>
      </c>
    </row>
    <row r="132" spans="1:43">
      <c r="A132">
        <v>1.0948956590059153</v>
      </c>
      <c r="B132">
        <v>15.360873538697831</v>
      </c>
      <c r="C132">
        <v>20.410541369095633</v>
      </c>
      <c r="D132">
        <v>15.563005388809579</v>
      </c>
      <c r="E132">
        <v>20.61267321920738</v>
      </c>
      <c r="F132">
        <v>16.004432167911492</v>
      </c>
      <c r="G132">
        <v>21.054099998309294</v>
      </c>
      <c r="H132">
        <v>16.959494606501249</v>
      </c>
      <c r="I132">
        <v>22.00916243689905</v>
      </c>
      <c r="J132">
        <v>18.984786470111434</v>
      </c>
      <c r="K132">
        <v>24.034454300509235</v>
      </c>
      <c r="L132">
        <v>23.102549156416263</v>
      </c>
      <c r="M132">
        <v>28.152216986814064</v>
      </c>
      <c r="N132">
        <v>30.801638664951756</v>
      </c>
      <c r="O132">
        <v>35.851306495349561</v>
      </c>
      <c r="P132">
        <v>43.174554959484567</v>
      </c>
      <c r="Q132">
        <v>48.224222789882376</v>
      </c>
      <c r="R132">
        <v>58.922248233217708</v>
      </c>
      <c r="S132">
        <v>63.971916063615517</v>
      </c>
      <c r="T132">
        <v>73.943496486914569</v>
      </c>
      <c r="U132">
        <v>78.993164317312363</v>
      </c>
      <c r="V132">
        <v>84.80745330301049</v>
      </c>
      <c r="W132">
        <v>89.857121133408285</v>
      </c>
      <c r="X132">
        <v>91.192180924385539</v>
      </c>
      <c r="Y132">
        <v>96.241848754783334</v>
      </c>
      <c r="Z132">
        <v>94.496590398418576</v>
      </c>
      <c r="AA132">
        <v>99.54625822881637</v>
      </c>
      <c r="AB132">
        <v>96.094679632099684</v>
      </c>
      <c r="AC132">
        <v>101.14434746249748</v>
      </c>
      <c r="AD132">
        <v>96.842192776853182</v>
      </c>
      <c r="AE132">
        <v>101.89186060725098</v>
      </c>
      <c r="AF132">
        <v>97.186383346459877</v>
      </c>
      <c r="AG132">
        <v>102.23605117685767</v>
      </c>
      <c r="AH132">
        <v>97.343715443557628</v>
      </c>
      <c r="AI132">
        <v>102.39338327395542</v>
      </c>
      <c r="AJ132">
        <v>97.415393722827559</v>
      </c>
      <c r="AK132">
        <v>102.46506155322535</v>
      </c>
      <c r="AL132">
        <v>97.447999718484695</v>
      </c>
      <c r="AM132">
        <v>102.49766754888249</v>
      </c>
      <c r="AN132">
        <v>97.462821719917216</v>
      </c>
      <c r="AO132">
        <v>102.51248955031501</v>
      </c>
      <c r="AP132">
        <v>97.469557371337984</v>
      </c>
      <c r="AQ132">
        <v>102.51922520173578</v>
      </c>
    </row>
    <row r="133" spans="1:43">
      <c r="A133">
        <v>1.7369303601091657</v>
      </c>
      <c r="B133">
        <v>12.280780746652805</v>
      </c>
      <c r="C133">
        <v>20.291517925981726</v>
      </c>
      <c r="D133">
        <v>12.494248878108007</v>
      </c>
      <c r="E133">
        <v>20.504986057436927</v>
      </c>
      <c r="F133">
        <v>12.960495384997799</v>
      </c>
      <c r="G133">
        <v>20.971232564326719</v>
      </c>
      <c r="H133">
        <v>13.969050488204058</v>
      </c>
      <c r="I133">
        <v>21.979787667532978</v>
      </c>
      <c r="J133">
        <v>16.105793317682611</v>
      </c>
      <c r="K133">
        <v>24.116530497011532</v>
      </c>
      <c r="L133">
        <v>20.439788627252689</v>
      </c>
      <c r="M133">
        <v>28.450525806581609</v>
      </c>
      <c r="N133">
        <v>28.502459413773924</v>
      </c>
      <c r="O133">
        <v>36.513196593102847</v>
      </c>
      <c r="P133">
        <v>41.344427779841482</v>
      </c>
      <c r="Q133">
        <v>49.355164959170409</v>
      </c>
      <c r="R133">
        <v>57.48111954039291</v>
      </c>
      <c r="S133">
        <v>65.491856719721824</v>
      </c>
      <c r="T133">
        <v>72.655915637495866</v>
      </c>
      <c r="U133">
        <v>80.666652816824779</v>
      </c>
      <c r="V133">
        <v>83.498175259786009</v>
      </c>
      <c r="W133">
        <v>91.508912439114923</v>
      </c>
      <c r="X133">
        <v>89.817372004445104</v>
      </c>
      <c r="Y133">
        <v>97.828109183774018</v>
      </c>
      <c r="Z133">
        <v>93.071896784276959</v>
      </c>
      <c r="AA133">
        <v>101.08263396360587</v>
      </c>
      <c r="AB133">
        <v>94.641608808470565</v>
      </c>
      <c r="AC133">
        <v>102.65234598779948</v>
      </c>
      <c r="AD133">
        <v>95.374730496300657</v>
      </c>
      <c r="AE133">
        <v>103.38546767562957</v>
      </c>
      <c r="AF133">
        <v>95.711977891074383</v>
      </c>
      <c r="AG133">
        <v>103.7227150704033</v>
      </c>
      <c r="AH133">
        <v>95.86603445440312</v>
      </c>
      <c r="AI133">
        <v>103.87677163373203</v>
      </c>
      <c r="AJ133">
        <v>95.93618322254305</v>
      </c>
      <c r="AK133">
        <v>103.94692040187196</v>
      </c>
      <c r="AL133">
        <v>95.968078443128221</v>
      </c>
      <c r="AM133">
        <v>103.97881562245713</v>
      </c>
      <c r="AN133">
        <v>95.982570921503495</v>
      </c>
      <c r="AO133">
        <v>103.99330810083241</v>
      </c>
      <c r="AP133">
        <v>95.989153993360645</v>
      </c>
      <c r="AQ133">
        <v>103.99989117268956</v>
      </c>
    </row>
    <row r="134" spans="1:43">
      <c r="A134">
        <v>1.7409702554096333</v>
      </c>
      <c r="B134">
        <v>12.364584434212713</v>
      </c>
      <c r="C134">
        <v>20.393953644063583</v>
      </c>
      <c r="D134">
        <v>12.654269455823464</v>
      </c>
      <c r="E134">
        <v>20.683638665674334</v>
      </c>
      <c r="F134">
        <v>13.256406053027163</v>
      </c>
      <c r="G134">
        <v>21.285775262878033</v>
      </c>
      <c r="H134">
        <v>14.493570560171349</v>
      </c>
      <c r="I134">
        <v>22.522939770022219</v>
      </c>
      <c r="J134">
        <v>16.975984390608314</v>
      </c>
      <c r="K134">
        <v>25.005353600459184</v>
      </c>
      <c r="L134">
        <v>21.728489488752931</v>
      </c>
      <c r="M134">
        <v>29.757858698603801</v>
      </c>
      <c r="N134">
        <v>30.05997140324309</v>
      </c>
      <c r="O134">
        <v>38.08934061309396</v>
      </c>
      <c r="P134">
        <v>42.635926263699261</v>
      </c>
      <c r="Q134">
        <v>50.665295473550131</v>
      </c>
      <c r="R134">
        <v>57.900032890499261</v>
      </c>
      <c r="S134">
        <v>65.929402100350131</v>
      </c>
      <c r="T134">
        <v>72.198796229788684</v>
      </c>
      <c r="U134">
        <v>80.228165439639554</v>
      </c>
      <c r="V134">
        <v>82.687843225308342</v>
      </c>
      <c r="W134">
        <v>90.717212435159212</v>
      </c>
      <c r="X134">
        <v>89.082804224855835</v>
      </c>
      <c r="Y134">
        <v>97.112173434706705</v>
      </c>
      <c r="Z134">
        <v>92.551917938188069</v>
      </c>
      <c r="AA134">
        <v>100.58128714803894</v>
      </c>
      <c r="AB134">
        <v>94.31532195795414</v>
      </c>
      <c r="AC134">
        <v>102.34469116780501</v>
      </c>
      <c r="AD134">
        <v>95.182078413783287</v>
      </c>
      <c r="AE134">
        <v>103.21144762363416</v>
      </c>
      <c r="AF134">
        <v>95.601075231080529</v>
      </c>
      <c r="AG134">
        <v>103.6304444409314</v>
      </c>
      <c r="AH134">
        <v>95.801990759413158</v>
      </c>
      <c r="AI134">
        <v>103.83135996926403</v>
      </c>
      <c r="AJ134">
        <v>95.897959374869274</v>
      </c>
      <c r="AK134">
        <v>103.92732858472014</v>
      </c>
      <c r="AL134">
        <v>95.943714348009848</v>
      </c>
      <c r="AM134">
        <v>103.97308355786072</v>
      </c>
      <c r="AN134">
        <v>95.965509635737234</v>
      </c>
      <c r="AO134">
        <v>103.9948788455881</v>
      </c>
      <c r="AP134">
        <v>95.975887394713538</v>
      </c>
      <c r="AQ134">
        <v>104.00525660456441</v>
      </c>
    </row>
    <row r="135" spans="1:43">
      <c r="A135">
        <v>1.7878966150183144</v>
      </c>
      <c r="B135">
        <v>13.283976879704504</v>
      </c>
      <c r="C135">
        <v>21.529770847991969</v>
      </c>
      <c r="D135">
        <v>13.552613801567002</v>
      </c>
      <c r="E135">
        <v>21.798407769854467</v>
      </c>
      <c r="F135">
        <v>14.112663856011004</v>
      </c>
      <c r="G135">
        <v>22.358457824298469</v>
      </c>
      <c r="H135">
        <v>15.267512575379126</v>
      </c>
      <c r="I135">
        <v>23.513306543666591</v>
      </c>
      <c r="J135">
        <v>17.595918038271442</v>
      </c>
      <c r="K135">
        <v>25.841712006558907</v>
      </c>
      <c r="L135">
        <v>22.084657336391565</v>
      </c>
      <c r="M135">
        <v>30.33045130467903</v>
      </c>
      <c r="N135">
        <v>30.03541524679871</v>
      </c>
      <c r="O135">
        <v>38.281209215086179</v>
      </c>
      <c r="P135">
        <v>42.212084111782637</v>
      </c>
      <c r="Q135">
        <v>50.45787808007011</v>
      </c>
      <c r="R135">
        <v>57.254302396170473</v>
      </c>
      <c r="S135">
        <v>65.500096364457946</v>
      </c>
      <c r="T135">
        <v>71.590375018683105</v>
      </c>
      <c r="U135">
        <v>79.836168986970577</v>
      </c>
      <c r="V135">
        <v>82.245712003494916</v>
      </c>
      <c r="W135">
        <v>90.491505971782388</v>
      </c>
      <c r="X135">
        <v>88.791920285450587</v>
      </c>
      <c r="Y135">
        <v>97.037714253738059</v>
      </c>
      <c r="Z135">
        <v>92.354456519957779</v>
      </c>
      <c r="AA135">
        <v>100.60025048824525</v>
      </c>
      <c r="AB135">
        <v>94.166154418159365</v>
      </c>
      <c r="AC135">
        <v>102.41194838644684</v>
      </c>
      <c r="AD135">
        <v>95.055744630670375</v>
      </c>
      <c r="AE135">
        <v>103.30153859895785</v>
      </c>
      <c r="AF135">
        <v>95.48503683384466</v>
      </c>
      <c r="AG135">
        <v>103.73083080213213</v>
      </c>
      <c r="AH135">
        <v>95.690465227148891</v>
      </c>
      <c r="AI135">
        <v>103.93625919543636</v>
      </c>
      <c r="AJ135">
        <v>95.788372470219898</v>
      </c>
      <c r="AK135">
        <v>104.03416643850737</v>
      </c>
      <c r="AL135">
        <v>95.834945313787316</v>
      </c>
      <c r="AM135">
        <v>104.08073928207479</v>
      </c>
      <c r="AN135">
        <v>95.85707894234595</v>
      </c>
      <c r="AO135">
        <v>104.10287291063342</v>
      </c>
      <c r="AP135">
        <v>95.867593312251032</v>
      </c>
      <c r="AQ135">
        <v>104.1133872805385</v>
      </c>
    </row>
    <row r="136" spans="1:43">
      <c r="A136">
        <v>1.8674896266626191</v>
      </c>
      <c r="B136">
        <v>13.195787154563277</v>
      </c>
      <c r="C136">
        <v>21.808664750517728</v>
      </c>
      <c r="D136">
        <v>13.339126066968078</v>
      </c>
      <c r="E136">
        <v>21.952003662922529</v>
      </c>
      <c r="F136">
        <v>13.668946010842678</v>
      </c>
      <c r="G136">
        <v>22.281823606797129</v>
      </c>
      <c r="H136">
        <v>14.422194589547619</v>
      </c>
      <c r="I136">
        <v>23.03507218550207</v>
      </c>
      <c r="J136">
        <v>16.113451142045562</v>
      </c>
      <c r="K136">
        <v>24.726328738000014</v>
      </c>
      <c r="L136">
        <v>19.769903262683631</v>
      </c>
      <c r="M136">
        <v>28.382780858638082</v>
      </c>
      <c r="N136">
        <v>27.067126461517937</v>
      </c>
      <c r="O136">
        <v>35.680004057472388</v>
      </c>
      <c r="P136">
        <v>39.554156274835663</v>
      </c>
      <c r="Q136">
        <v>48.167033870790107</v>
      </c>
      <c r="R136">
        <v>56.189190451499869</v>
      </c>
      <c r="S136">
        <v>64.802068047454313</v>
      </c>
      <c r="T136">
        <v>72.259281542899558</v>
      </c>
      <c r="U136">
        <v>80.872159138854002</v>
      </c>
      <c r="V136">
        <v>83.622879034395126</v>
      </c>
      <c r="W136">
        <v>92.23575663034957</v>
      </c>
      <c r="X136">
        <v>90.005778938879601</v>
      </c>
      <c r="Y136">
        <v>98.618656534834045</v>
      </c>
      <c r="Z136">
        <v>93.135831737014144</v>
      </c>
      <c r="AA136">
        <v>101.74870933296859</v>
      </c>
      <c r="AB136">
        <v>94.568572619007469</v>
      </c>
      <c r="AC136">
        <v>103.18145021496191</v>
      </c>
      <c r="AD136">
        <v>95.20365930316278</v>
      </c>
      <c r="AE136">
        <v>103.81653689911722</v>
      </c>
      <c r="AF136">
        <v>95.481156847841447</v>
      </c>
      <c r="AG136">
        <v>104.09403444379589</v>
      </c>
      <c r="AH136">
        <v>95.601646030878783</v>
      </c>
      <c r="AI136">
        <v>104.21452362683323</v>
      </c>
      <c r="AJ136">
        <v>95.653819096396219</v>
      </c>
      <c r="AK136">
        <v>104.26669669235066</v>
      </c>
      <c r="AL136">
        <v>95.676383751477545</v>
      </c>
      <c r="AM136">
        <v>104.28926134743199</v>
      </c>
      <c r="AN136">
        <v>95.68613786534911</v>
      </c>
      <c r="AO136">
        <v>104.29901546130355</v>
      </c>
      <c r="AP136">
        <v>95.690353378379257</v>
      </c>
      <c r="AQ136">
        <v>104.3032309743337</v>
      </c>
    </row>
    <row r="137" spans="1:43">
      <c r="A137">
        <v>1.0736964068314687</v>
      </c>
      <c r="B137">
        <v>17.862869768530214</v>
      </c>
      <c r="C137">
        <v>22.814766472653769</v>
      </c>
      <c r="D137">
        <v>18.021308328828177</v>
      </c>
      <c r="E137">
        <v>22.973205032951732</v>
      </c>
      <c r="F137">
        <v>18.371733981434677</v>
      </c>
      <c r="G137">
        <v>23.323630685558232</v>
      </c>
      <c r="H137">
        <v>19.140785168697327</v>
      </c>
      <c r="I137">
        <v>24.092681872820883</v>
      </c>
      <c r="J137">
        <v>20.800144473820787</v>
      </c>
      <c r="K137">
        <v>25.752041177944342</v>
      </c>
      <c r="L137">
        <v>24.252918059587465</v>
      </c>
      <c r="M137">
        <v>29.20481476371102</v>
      </c>
      <c r="N137">
        <v>30.924471840967165</v>
      </c>
      <c r="O137">
        <v>35.87636854509072</v>
      </c>
      <c r="P137">
        <v>42.148102714814151</v>
      </c>
      <c r="Q137">
        <v>47.099999418937706</v>
      </c>
      <c r="R137">
        <v>57.254396064295108</v>
      </c>
      <c r="S137">
        <v>62.206292768418663</v>
      </c>
      <c r="T137">
        <v>72.468771055491246</v>
      </c>
      <c r="U137">
        <v>77.420667759614801</v>
      </c>
      <c r="V137">
        <v>83.914423771824517</v>
      </c>
      <c r="W137">
        <v>88.866320475948072</v>
      </c>
      <c r="X137">
        <v>90.776108983602569</v>
      </c>
      <c r="Y137">
        <v>95.728005687726125</v>
      </c>
      <c r="Z137">
        <v>94.344484898281081</v>
      </c>
      <c r="AA137">
        <v>99.296381602404637</v>
      </c>
      <c r="AB137">
        <v>96.063599192834261</v>
      </c>
      <c r="AC137">
        <v>101.01549589695782</v>
      </c>
      <c r="AD137">
        <v>96.861271412023299</v>
      </c>
      <c r="AE137">
        <v>101.81316811614685</v>
      </c>
      <c r="AF137">
        <v>97.224933459161292</v>
      </c>
      <c r="AG137">
        <v>102.17683016328485</v>
      </c>
      <c r="AH137">
        <v>97.389396702562109</v>
      </c>
      <c r="AI137">
        <v>102.34129340668566</v>
      </c>
      <c r="AJ137">
        <v>97.463502499407511</v>
      </c>
      <c r="AK137">
        <v>102.41539920353107</v>
      </c>
      <c r="AL137">
        <v>97.496838957924282</v>
      </c>
      <c r="AM137">
        <v>102.44873566204784</v>
      </c>
      <c r="AN137">
        <v>97.511824224694408</v>
      </c>
      <c r="AO137">
        <v>102.46372092881796</v>
      </c>
      <c r="AP137">
        <v>97.518558092794208</v>
      </c>
      <c r="AQ137">
        <v>102.47045479691776</v>
      </c>
    </row>
    <row r="138" spans="1:43">
      <c r="A138">
        <v>1.3118888193738438</v>
      </c>
      <c r="B138">
        <v>16.978197898894095</v>
      </c>
      <c r="C138">
        <v>23.028639978704064</v>
      </c>
      <c r="D138">
        <v>17.068882658434028</v>
      </c>
      <c r="E138">
        <v>23.119324738243996</v>
      </c>
      <c r="F138">
        <v>17.288558226978793</v>
      </c>
      <c r="G138">
        <v>23.339000306788762</v>
      </c>
      <c r="H138">
        <v>17.817768135495431</v>
      </c>
      <c r="I138">
        <v>23.8682102153054</v>
      </c>
      <c r="J138">
        <v>19.075858469711502</v>
      </c>
      <c r="K138">
        <v>25.126300549521471</v>
      </c>
      <c r="L138">
        <v>21.974670023792861</v>
      </c>
      <c r="M138">
        <v>28.025112103602829</v>
      </c>
      <c r="N138">
        <v>28.198567667605403</v>
      </c>
      <c r="O138">
        <v>34.249009747415371</v>
      </c>
      <c r="P138">
        <v>39.747443729489099</v>
      </c>
      <c r="Q138">
        <v>45.797885809299068</v>
      </c>
      <c r="R138">
        <v>56.340589362845542</v>
      </c>
      <c r="S138">
        <v>62.39103144265551</v>
      </c>
      <c r="T138">
        <v>73.144037406526365</v>
      </c>
      <c r="U138">
        <v>79.19447948633632</v>
      </c>
      <c r="V138">
        <v>85.092913872641688</v>
      </c>
      <c r="W138">
        <v>91.143355952451643</v>
      </c>
      <c r="X138">
        <v>91.620998137427463</v>
      </c>
      <c r="Y138">
        <v>97.671440217237418</v>
      </c>
      <c r="Z138">
        <v>94.683012258830999</v>
      </c>
      <c r="AA138">
        <v>100.73345433864095</v>
      </c>
      <c r="AB138">
        <v>96.016224179926354</v>
      </c>
      <c r="AC138">
        <v>102.06666625973631</v>
      </c>
      <c r="AD138">
        <v>96.577812596733992</v>
      </c>
      <c r="AE138">
        <v>102.62825467654395</v>
      </c>
      <c r="AF138">
        <v>96.811064211565935</v>
      </c>
      <c r="AG138">
        <v>102.86150629137589</v>
      </c>
      <c r="AH138">
        <v>96.907376558962071</v>
      </c>
      <c r="AI138">
        <v>102.95781863877203</v>
      </c>
      <c r="AJ138">
        <v>96.947048629191116</v>
      </c>
      <c r="AK138">
        <v>102.99749070900107</v>
      </c>
      <c r="AL138">
        <v>96.963373626804071</v>
      </c>
      <c r="AM138">
        <v>103.01381570661403</v>
      </c>
      <c r="AN138">
        <v>96.970088572192466</v>
      </c>
      <c r="AO138">
        <v>103.02053065200242</v>
      </c>
      <c r="AP138">
        <v>96.972850156118696</v>
      </c>
      <c r="AQ138">
        <v>103.02329223592865</v>
      </c>
    </row>
    <row r="139" spans="1:43">
      <c r="A139">
        <v>1.7859878830134008</v>
      </c>
      <c r="B139">
        <v>14.979906025530344</v>
      </c>
      <c r="C139">
        <v>23.216896906032428</v>
      </c>
      <c r="D139">
        <v>15.177577901808871</v>
      </c>
      <c r="E139">
        <v>23.414568782310955</v>
      </c>
      <c r="F139">
        <v>15.608180422257021</v>
      </c>
      <c r="G139">
        <v>23.845171302759105</v>
      </c>
      <c r="H139">
        <v>16.537602521682324</v>
      </c>
      <c r="I139">
        <v>24.774593402184408</v>
      </c>
      <c r="J139">
        <v>18.504453515554669</v>
      </c>
      <c r="K139">
        <v>26.741444396056753</v>
      </c>
      <c r="L139">
        <v>22.498132102853933</v>
      </c>
      <c r="M139">
        <v>30.735122983356018</v>
      </c>
      <c r="N139">
        <v>29.967072417674839</v>
      </c>
      <c r="O139">
        <v>38.204063298176926</v>
      </c>
      <c r="P139">
        <v>42.005601437015038</v>
      </c>
      <c r="Q139">
        <v>50.242592317517129</v>
      </c>
      <c r="R139">
        <v>57.425324906707075</v>
      </c>
      <c r="S139">
        <v>65.662315787209167</v>
      </c>
      <c r="T139">
        <v>72.264806669457982</v>
      </c>
      <c r="U139">
        <v>80.50179754996006</v>
      </c>
      <c r="V139">
        <v>83.096157948928308</v>
      </c>
      <c r="W139">
        <v>91.333148829430385</v>
      </c>
      <c r="X139">
        <v>89.51077088143154</v>
      </c>
      <c r="Y139">
        <v>97.747761761933617</v>
      </c>
      <c r="Z139">
        <v>92.849954245844614</v>
      </c>
      <c r="AA139">
        <v>101.08694512634669</v>
      </c>
      <c r="AB139">
        <v>94.471950927217009</v>
      </c>
      <c r="AC139">
        <v>102.70894180771909</v>
      </c>
      <c r="AD139">
        <v>95.233324973394829</v>
      </c>
      <c r="AE139">
        <v>103.47031585389691</v>
      </c>
      <c r="AF139">
        <v>95.584971792064167</v>
      </c>
      <c r="AG139">
        <v>103.82196267256624</v>
      </c>
      <c r="AH139">
        <v>95.746166169336135</v>
      </c>
      <c r="AI139">
        <v>103.98315704983821</v>
      </c>
      <c r="AJ139">
        <v>95.819802674606137</v>
      </c>
      <c r="AK139">
        <v>104.05679355510821</v>
      </c>
      <c r="AL139">
        <v>95.853388081779173</v>
      </c>
      <c r="AM139">
        <v>104.09037896228125</v>
      </c>
      <c r="AN139">
        <v>95.868695259568383</v>
      </c>
      <c r="AO139">
        <v>104.10568614007046</v>
      </c>
      <c r="AP139">
        <v>95.875669501019658</v>
      </c>
      <c r="AQ139">
        <v>104.11266038152174</v>
      </c>
    </row>
    <row r="140" spans="1:43">
      <c r="A140">
        <v>2.2773505372980387</v>
      </c>
      <c r="B140">
        <v>10.51693644758447</v>
      </c>
      <c r="C140">
        <v>21.020095951544956</v>
      </c>
      <c r="D140">
        <v>10.732630858590008</v>
      </c>
      <c r="E140">
        <v>21.235790362550496</v>
      </c>
      <c r="F140">
        <v>11.199262149002569</v>
      </c>
      <c r="G140">
        <v>21.702421652963054</v>
      </c>
      <c r="H140">
        <v>12.199246069825284</v>
      </c>
      <c r="I140">
        <v>22.702405573785768</v>
      </c>
      <c r="J140">
        <v>14.299343021432863</v>
      </c>
      <c r="K140">
        <v>24.802502525393351</v>
      </c>
      <c r="L140">
        <v>18.52857966452305</v>
      </c>
      <c r="M140">
        <v>29.03173916848354</v>
      </c>
      <c r="N140">
        <v>26.368908103330256</v>
      </c>
      <c r="O140">
        <v>36.872067607290738</v>
      </c>
      <c r="P140">
        <v>38.898952204699377</v>
      </c>
      <c r="Q140">
        <v>49.402111708659866</v>
      </c>
      <c r="R140">
        <v>54.846337974850726</v>
      </c>
      <c r="S140">
        <v>65.349497478811216</v>
      </c>
      <c r="T140">
        <v>70.159768962978333</v>
      </c>
      <c r="U140">
        <v>80.662928466938823</v>
      </c>
      <c r="V140">
        <v>81.363463461656224</v>
      </c>
      <c r="W140">
        <v>91.866622965616713</v>
      </c>
      <c r="X140">
        <v>88.035091334538293</v>
      </c>
      <c r="Y140">
        <v>98.538250838498783</v>
      </c>
      <c r="Z140">
        <v>91.531886882191415</v>
      </c>
      <c r="AA140">
        <v>102.0350463861519</v>
      </c>
      <c r="AB140">
        <v>93.242591887255728</v>
      </c>
      <c r="AC140">
        <v>103.74575139121622</v>
      </c>
      <c r="AD140">
        <v>94.051274397617334</v>
      </c>
      <c r="AE140">
        <v>104.55443390157782</v>
      </c>
      <c r="AF140">
        <v>94.427347934399251</v>
      </c>
      <c r="AG140">
        <v>104.93050743835974</v>
      </c>
      <c r="AH140">
        <v>94.600907034656274</v>
      </c>
      <c r="AI140">
        <v>105.10406653861676</v>
      </c>
      <c r="AJ140">
        <v>94.68072241930048</v>
      </c>
      <c r="AK140">
        <v>105.18388192326097</v>
      </c>
      <c r="AL140">
        <v>94.717367785743917</v>
      </c>
      <c r="AM140">
        <v>105.22052728970441</v>
      </c>
      <c r="AN140">
        <v>94.73418007642816</v>
      </c>
      <c r="AO140">
        <v>105.23733958038865</v>
      </c>
      <c r="AP140">
        <v>94.741890633282495</v>
      </c>
      <c r="AQ140">
        <v>105.24505013724298</v>
      </c>
    </row>
    <row r="141" spans="1:43">
      <c r="A141">
        <v>1.2001779285743492</v>
      </c>
      <c r="B141">
        <v>16.419760444193397</v>
      </c>
      <c r="C141">
        <v>21.954990972167042</v>
      </c>
      <c r="D141">
        <v>16.548061334253475</v>
      </c>
      <c r="E141">
        <v>22.083291862227121</v>
      </c>
      <c r="F141">
        <v>16.848267481750447</v>
      </c>
      <c r="G141">
        <v>22.383498009724093</v>
      </c>
      <c r="H141">
        <v>17.545720475144673</v>
      </c>
      <c r="I141">
        <v>23.080951003118319</v>
      </c>
      <c r="J141">
        <v>19.139596364345739</v>
      </c>
      <c r="K141">
        <v>24.674826892319384</v>
      </c>
      <c r="L141">
        <v>22.648818610971389</v>
      </c>
      <c r="M141">
        <v>28.184049138945035</v>
      </c>
      <c r="N141">
        <v>29.779029518608869</v>
      </c>
      <c r="O141">
        <v>35.314260046582511</v>
      </c>
      <c r="P141">
        <v>42.163196088653301</v>
      </c>
      <c r="Q141">
        <v>47.698426616626939</v>
      </c>
      <c r="R141">
        <v>58.772998131958232</v>
      </c>
      <c r="S141">
        <v>64.308228659931871</v>
      </c>
      <c r="T141">
        <v>74.734985640631962</v>
      </c>
      <c r="U141">
        <v>80.270216168605614</v>
      </c>
      <c r="V141">
        <v>85.848792167420484</v>
      </c>
      <c r="W141">
        <v>91.384022695394137</v>
      </c>
      <c r="X141">
        <v>91.967229884816604</v>
      </c>
      <c r="Y141">
        <v>97.502460412790256</v>
      </c>
      <c r="Z141">
        <v>94.907124133776691</v>
      </c>
      <c r="AA141">
        <v>100.44235466175034</v>
      </c>
      <c r="AB141">
        <v>96.227287285875505</v>
      </c>
      <c r="AC141">
        <v>101.76251781384916</v>
      </c>
      <c r="AD141">
        <v>96.802034511031138</v>
      </c>
      <c r="AE141">
        <v>102.33726503900479</v>
      </c>
      <c r="AF141">
        <v>97.04887749630241</v>
      </c>
      <c r="AG141">
        <v>102.58410802427606</v>
      </c>
      <c r="AH141">
        <v>97.154272156796608</v>
      </c>
      <c r="AI141">
        <v>102.68950268477026</v>
      </c>
      <c r="AJ141">
        <v>97.19915987172493</v>
      </c>
      <c r="AK141">
        <v>102.73439039969858</v>
      </c>
      <c r="AL141">
        <v>97.218257185124614</v>
      </c>
      <c r="AM141">
        <v>102.75348771309827</v>
      </c>
      <c r="AN141">
        <v>97.226378372633917</v>
      </c>
      <c r="AO141">
        <v>102.76160890060757</v>
      </c>
      <c r="AP141">
        <v>97.229831263054777</v>
      </c>
      <c r="AQ141">
        <v>102.76506179102843</v>
      </c>
    </row>
    <row r="142" spans="1:43">
      <c r="A142">
        <v>1.9628815109573139</v>
      </c>
      <c r="B142">
        <v>13.740511432977854</v>
      </c>
      <c r="C142">
        <v>22.793337187865816</v>
      </c>
      <c r="D142">
        <v>13.888811362948214</v>
      </c>
      <c r="E142">
        <v>22.941637117836176</v>
      </c>
      <c r="F142">
        <v>14.225674407579518</v>
      </c>
      <c r="G142">
        <v>23.278500162467481</v>
      </c>
      <c r="H142">
        <v>14.985084122308837</v>
      </c>
      <c r="I142">
        <v>24.0379098771968</v>
      </c>
      <c r="J142">
        <v>16.66821471840727</v>
      </c>
      <c r="K142">
        <v>25.721040473295233</v>
      </c>
      <c r="L142">
        <v>20.262115665460634</v>
      </c>
      <c r="M142">
        <v>29.314941420348596</v>
      </c>
      <c r="N142">
        <v>27.360194861731273</v>
      </c>
      <c r="O142">
        <v>36.413020616619235</v>
      </c>
      <c r="P142">
        <v>39.443279445624988</v>
      </c>
      <c r="Q142">
        <v>48.49610520051295</v>
      </c>
      <c r="R142">
        <v>55.604645458177231</v>
      </c>
      <c r="S142">
        <v>64.657471213065193</v>
      </c>
      <c r="T142">
        <v>71.443163391125452</v>
      </c>
      <c r="U142">
        <v>80.495989146013429</v>
      </c>
      <c r="V142">
        <v>82.877535457818368</v>
      </c>
      <c r="W142">
        <v>91.930361212706345</v>
      </c>
      <c r="X142">
        <v>89.438969016430278</v>
      </c>
      <c r="Y142">
        <v>98.491794771318254</v>
      </c>
      <c r="Z142">
        <v>92.718451574977038</v>
      </c>
      <c r="AA142">
        <v>101.77127732986501</v>
      </c>
      <c r="AB142">
        <v>94.244606500006554</v>
      </c>
      <c r="AC142">
        <v>103.29743225489453</v>
      </c>
      <c r="AD142">
        <v>94.931174454824088</v>
      </c>
      <c r="AE142">
        <v>103.98400020971206</v>
      </c>
      <c r="AF142">
        <v>95.235325908726935</v>
      </c>
      <c r="AG142">
        <v>104.28815166361491</v>
      </c>
      <c r="AH142">
        <v>95.369147125873553</v>
      </c>
      <c r="AI142">
        <v>104.42197288076153</v>
      </c>
      <c r="AJ142">
        <v>95.427848765931785</v>
      </c>
      <c r="AK142">
        <v>104.48067452081976</v>
      </c>
      <c r="AL142">
        <v>95.453564590037146</v>
      </c>
      <c r="AM142">
        <v>104.50639034492512</v>
      </c>
      <c r="AN142">
        <v>95.46482355970339</v>
      </c>
      <c r="AO142">
        <v>104.51764931459137</v>
      </c>
      <c r="AP142">
        <v>95.46975173898258</v>
      </c>
      <c r="AQ142">
        <v>104.52257749387056</v>
      </c>
    </row>
    <row r="143" spans="1:43">
      <c r="A143">
        <v>1.8843154450968036</v>
      </c>
      <c r="B143">
        <v>12.085434128406064</v>
      </c>
      <c r="C143">
        <v>20.775912538071253</v>
      </c>
      <c r="D143">
        <v>12.254893904747519</v>
      </c>
      <c r="E143">
        <v>20.945372314412708</v>
      </c>
      <c r="F143">
        <v>12.638263791126121</v>
      </c>
      <c r="G143">
        <v>21.328742200791311</v>
      </c>
      <c r="H143">
        <v>13.498322520503002</v>
      </c>
      <c r="I143">
        <v>22.188800930168192</v>
      </c>
      <c r="J143">
        <v>15.392024070853921</v>
      </c>
      <c r="K143">
        <v>24.082502480519111</v>
      </c>
      <c r="L143">
        <v>19.395142384098328</v>
      </c>
      <c r="M143">
        <v>28.085620793763518</v>
      </c>
      <c r="N143">
        <v>27.173534898354237</v>
      </c>
      <c r="O143">
        <v>35.864013308019423</v>
      </c>
      <c r="P143">
        <v>40.082397049565891</v>
      </c>
      <c r="Q143">
        <v>48.772875459231081</v>
      </c>
      <c r="R143">
        <v>56.773650767318088</v>
      </c>
      <c r="S143">
        <v>65.464129176983278</v>
      </c>
      <c r="T143">
        <v>72.566385240835018</v>
      </c>
      <c r="U143">
        <v>81.256863650500208</v>
      </c>
      <c r="V143">
        <v>83.660942950600131</v>
      </c>
      <c r="W143">
        <v>92.35142136026532</v>
      </c>
      <c r="X143">
        <v>89.927971592064395</v>
      </c>
      <c r="Y143">
        <v>98.618450001729585</v>
      </c>
      <c r="Z143">
        <v>93.039759554718501</v>
      </c>
      <c r="AA143">
        <v>101.73023796438369</v>
      </c>
      <c r="AB143">
        <v>94.486026489796771</v>
      </c>
      <c r="AC143">
        <v>103.17650489946196</v>
      </c>
      <c r="AD143">
        <v>95.137515420044423</v>
      </c>
      <c r="AE143">
        <v>103.82799382970961</v>
      </c>
      <c r="AF143">
        <v>95.426846967640174</v>
      </c>
      <c r="AG143">
        <v>104.11732537730536</v>
      </c>
      <c r="AH143">
        <v>95.55453013289997</v>
      </c>
      <c r="AI143">
        <v>104.24500854256516</v>
      </c>
      <c r="AJ143">
        <v>95.610719657702575</v>
      </c>
      <c r="AK143">
        <v>104.30119806736776</v>
      </c>
      <c r="AL143">
        <v>95.635416502686894</v>
      </c>
      <c r="AM143">
        <v>104.32589491235208</v>
      </c>
      <c r="AN143">
        <v>95.646265562384102</v>
      </c>
      <c r="AO143">
        <v>104.33674397204929</v>
      </c>
      <c r="AP143">
        <v>95.651030302925378</v>
      </c>
      <c r="AQ143">
        <v>104.34150871259057</v>
      </c>
    </row>
    <row r="144" spans="1:43">
      <c r="A144">
        <v>1.7469243453100773</v>
      </c>
      <c r="B144">
        <v>16.641988254634256</v>
      </c>
      <c r="C144">
        <v>24.698817776326038</v>
      </c>
      <c r="D144">
        <v>16.757479964655552</v>
      </c>
      <c r="E144">
        <v>24.814309486347334</v>
      </c>
      <c r="F144">
        <v>17.024061133839936</v>
      </c>
      <c r="G144">
        <v>25.080890655531725</v>
      </c>
      <c r="H144">
        <v>17.635515591064177</v>
      </c>
      <c r="I144">
        <v>25.692345112755966</v>
      </c>
      <c r="J144">
        <v>19.017904960111146</v>
      </c>
      <c r="K144">
        <v>27.074734481802928</v>
      </c>
      <c r="L144">
        <v>22.043785499416238</v>
      </c>
      <c r="M144">
        <v>30.10061502110802</v>
      </c>
      <c r="N144">
        <v>28.222540170863596</v>
      </c>
      <c r="O144">
        <v>36.279369692555377</v>
      </c>
      <c r="P144">
        <v>39.223270739549655</v>
      </c>
      <c r="Q144">
        <v>47.280100261241436</v>
      </c>
      <c r="R144">
        <v>54.748401585073701</v>
      </c>
      <c r="S144">
        <v>62.805231106765483</v>
      </c>
      <c r="T144">
        <v>70.751503747709563</v>
      </c>
      <c r="U144">
        <v>78.808333269401345</v>
      </c>
      <c r="V144">
        <v>82.70068897132947</v>
      </c>
      <c r="W144">
        <v>90.757518493021252</v>
      </c>
      <c r="X144">
        <v>89.648867676737979</v>
      </c>
      <c r="Y144">
        <v>97.70569719842976</v>
      </c>
      <c r="Z144">
        <v>93.116255371535672</v>
      </c>
      <c r="AA144">
        <v>101.17308489322745</v>
      </c>
      <c r="AB144">
        <v>94.714816715158193</v>
      </c>
      <c r="AC144">
        <v>102.77164623684997</v>
      </c>
      <c r="AD144">
        <v>95.424812138426034</v>
      </c>
      <c r="AE144">
        <v>103.48164166011782</v>
      </c>
      <c r="AF144">
        <v>95.734919178586523</v>
      </c>
      <c r="AG144">
        <v>103.7917487002783</v>
      </c>
      <c r="AH144">
        <v>95.869374287269167</v>
      </c>
      <c r="AI144">
        <v>103.92620380896095</v>
      </c>
      <c r="AJ144">
        <v>95.927485084224443</v>
      </c>
      <c r="AK144">
        <v>103.98431460591623</v>
      </c>
      <c r="AL144">
        <v>95.952565614905609</v>
      </c>
      <c r="AM144">
        <v>104.00939513659739</v>
      </c>
      <c r="AN144">
        <v>95.963383882234154</v>
      </c>
      <c r="AO144">
        <v>104.02021340392594</v>
      </c>
      <c r="AP144">
        <v>95.96804904716501</v>
      </c>
      <c r="AQ144">
        <v>104.02487856885679</v>
      </c>
    </row>
    <row r="145" spans="1:43">
      <c r="A145">
        <v>1.0264203614168199</v>
      </c>
      <c r="B145">
        <v>16.208064500273238</v>
      </c>
      <c r="C145">
        <v>20.941923692132356</v>
      </c>
      <c r="D145">
        <v>16.369396115181267</v>
      </c>
      <c r="E145">
        <v>21.103255307040392</v>
      </c>
      <c r="F145">
        <v>16.732249866804331</v>
      </c>
      <c r="G145">
        <v>21.466109058663456</v>
      </c>
      <c r="H145">
        <v>17.541788200025749</v>
      </c>
      <c r="I145">
        <v>22.275647391884867</v>
      </c>
      <c r="J145">
        <v>19.315810141740705</v>
      </c>
      <c r="K145">
        <v>24.04966933359983</v>
      </c>
      <c r="L145">
        <v>23.055199847642612</v>
      </c>
      <c r="M145">
        <v>27.78905903950173</v>
      </c>
      <c r="N145">
        <v>30.329607892003793</v>
      </c>
      <c r="O145">
        <v>35.063467083862918</v>
      </c>
      <c r="P145">
        <v>42.502578102439735</v>
      </c>
      <c r="Q145">
        <v>47.23643729429886</v>
      </c>
      <c r="R145">
        <v>58.517526247867593</v>
      </c>
      <c r="S145">
        <v>63.251385439726718</v>
      </c>
      <c r="T145">
        <v>74.035132527789756</v>
      </c>
      <c r="U145">
        <v>78.768991719648881</v>
      </c>
      <c r="V145">
        <v>85.200232723678639</v>
      </c>
      <c r="W145">
        <v>89.934091915537763</v>
      </c>
      <c r="X145">
        <v>91.629883929806709</v>
      </c>
      <c r="Y145">
        <v>96.363743121665834</v>
      </c>
      <c r="Z145">
        <v>94.867477783912165</v>
      </c>
      <c r="AA145">
        <v>99.601336975771289</v>
      </c>
      <c r="AB145">
        <v>96.387777249406156</v>
      </c>
      <c r="AC145">
        <v>101.12163644126528</v>
      </c>
      <c r="AD145">
        <v>97.078224375250201</v>
      </c>
      <c r="AE145">
        <v>101.81208356710933</v>
      </c>
      <c r="AF145">
        <v>97.387029074123788</v>
      </c>
      <c r="AG145">
        <v>102.12088826598291</v>
      </c>
      <c r="AH145">
        <v>97.524196672569317</v>
      </c>
      <c r="AI145">
        <v>102.25805586442844</v>
      </c>
      <c r="AJ145">
        <v>97.584938850392859</v>
      </c>
      <c r="AK145">
        <v>102.31879804225198</v>
      </c>
      <c r="AL145">
        <v>97.611800967696155</v>
      </c>
      <c r="AM145">
        <v>102.34566015955528</v>
      </c>
      <c r="AN145">
        <v>97.623673123204043</v>
      </c>
      <c r="AO145">
        <v>102.35753231506317</v>
      </c>
      <c r="AP145">
        <v>97.628918826703995</v>
      </c>
      <c r="AQ145">
        <v>102.36277801856312</v>
      </c>
    </row>
    <row r="146" spans="1:43">
      <c r="A146">
        <v>1.7534477701948481</v>
      </c>
      <c r="B146">
        <v>12.529569518833235</v>
      </c>
      <c r="C146">
        <v>20.616485130020116</v>
      </c>
      <c r="D146">
        <v>12.683610066055181</v>
      </c>
      <c r="E146">
        <v>20.770525677242063</v>
      </c>
      <c r="F146">
        <v>13.034554234399224</v>
      </c>
      <c r="G146">
        <v>21.121469845586105</v>
      </c>
      <c r="H146">
        <v>13.827910972647128</v>
      </c>
      <c r="I146">
        <v>21.91482658383401</v>
      </c>
      <c r="J146">
        <v>15.590341488033157</v>
      </c>
      <c r="K146">
        <v>23.677257099220039</v>
      </c>
      <c r="L146">
        <v>19.35805082781614</v>
      </c>
      <c r="M146">
        <v>27.444966439003021</v>
      </c>
      <c r="N146">
        <v>26.790572447213901</v>
      </c>
      <c r="O146">
        <v>34.877488058400779</v>
      </c>
      <c r="P146">
        <v>39.374929768888208</v>
      </c>
      <c r="Q146">
        <v>47.46184538007509</v>
      </c>
      <c r="R146">
        <v>56.027119720150452</v>
      </c>
      <c r="S146">
        <v>64.114035331337334</v>
      </c>
      <c r="T146">
        <v>72.112153695700158</v>
      </c>
      <c r="U146">
        <v>80.199069306887026</v>
      </c>
      <c r="V146">
        <v>83.559252894923517</v>
      </c>
      <c r="W146">
        <v>91.646168506110385</v>
      </c>
      <c r="X146">
        <v>90.054184192381982</v>
      </c>
      <c r="Y146">
        <v>98.141099803568849</v>
      </c>
      <c r="Z146">
        <v>93.274684388055235</v>
      </c>
      <c r="AA146">
        <v>101.3615999992421</v>
      </c>
      <c r="AB146">
        <v>94.764952299732116</v>
      </c>
      <c r="AC146">
        <v>102.85186791091898</v>
      </c>
      <c r="AD146">
        <v>95.43246776333865</v>
      </c>
      <c r="AE146">
        <v>103.51938337452552</v>
      </c>
      <c r="AF146">
        <v>95.72709028794317</v>
      </c>
      <c r="AG146">
        <v>103.81400589913004</v>
      </c>
      <c r="AH146">
        <v>95.856282860563269</v>
      </c>
      <c r="AI146">
        <v>103.94319847175014</v>
      </c>
      <c r="AJ146">
        <v>95.912771951703334</v>
      </c>
      <c r="AK146">
        <v>103.9996875628902</v>
      </c>
      <c r="AL146">
        <v>95.937440694081303</v>
      </c>
      <c r="AM146">
        <v>104.02435630526817</v>
      </c>
      <c r="AN146">
        <v>95.948207614749535</v>
      </c>
      <c r="AO146">
        <v>104.0351232259364</v>
      </c>
      <c r="AP146">
        <v>95.952905821869976</v>
      </c>
      <c r="AQ146">
        <v>104.03982143305684</v>
      </c>
    </row>
    <row r="147" spans="1:43">
      <c r="A147">
        <v>1.5424704299329675</v>
      </c>
      <c r="B147">
        <v>12.242910733028538</v>
      </c>
      <c r="C147">
        <v>19.356797106862718</v>
      </c>
      <c r="D147">
        <v>12.585417786901942</v>
      </c>
      <c r="E147">
        <v>19.699304160736119</v>
      </c>
      <c r="F147">
        <v>13.282438813925065</v>
      </c>
      <c r="G147">
        <v>20.396325187759242</v>
      </c>
      <c r="H147">
        <v>14.682726857609595</v>
      </c>
      <c r="I147">
        <v>21.796613231443771</v>
      </c>
      <c r="J147">
        <v>17.42430930251065</v>
      </c>
      <c r="K147">
        <v>24.538195676344827</v>
      </c>
      <c r="L147">
        <v>22.53106494894217</v>
      </c>
      <c r="M147">
        <v>29.644951322776347</v>
      </c>
      <c r="N147">
        <v>31.21684078904164</v>
      </c>
      <c r="O147">
        <v>38.330727162875817</v>
      </c>
      <c r="P147">
        <v>43.931862430041939</v>
      </c>
      <c r="Q147">
        <v>51.045748803876116</v>
      </c>
      <c r="R147">
        <v>58.979675517396828</v>
      </c>
      <c r="S147">
        <v>66.093561891231005</v>
      </c>
      <c r="T147">
        <v>72.888046910807432</v>
      </c>
      <c r="U147">
        <v>80.001933284641623</v>
      </c>
      <c r="V147">
        <v>83.097167338725612</v>
      </c>
      <c r="W147">
        <v>90.211053712559803</v>
      </c>
      <c r="X147">
        <v>89.393122317805933</v>
      </c>
      <c r="Y147">
        <v>96.507008691640124</v>
      </c>
      <c r="Z147">
        <v>92.868117716281319</v>
      </c>
      <c r="AA147">
        <v>99.98200409011551</v>
      </c>
      <c r="AB147">
        <v>94.669458569218151</v>
      </c>
      <c r="AC147">
        <v>101.78334494305234</v>
      </c>
      <c r="AD147">
        <v>95.572896192614593</v>
      </c>
      <c r="AE147">
        <v>102.68678256644878</v>
      </c>
      <c r="AF147">
        <v>96.018500671148232</v>
      </c>
      <c r="AG147">
        <v>103.13238704498242</v>
      </c>
      <c r="AH147">
        <v>96.236477040158121</v>
      </c>
      <c r="AI147">
        <v>103.35036341399231</v>
      </c>
      <c r="AJ147">
        <v>96.34267317538378</v>
      </c>
      <c r="AK147">
        <v>103.45655954921797</v>
      </c>
      <c r="AL147">
        <v>96.394308794033392</v>
      </c>
      <c r="AM147">
        <v>103.50819516786758</v>
      </c>
      <c r="AN147">
        <v>96.419391382766705</v>
      </c>
      <c r="AO147">
        <v>103.5332777566009</v>
      </c>
      <c r="AP147">
        <v>96.431569842852298</v>
      </c>
      <c r="AQ147">
        <v>103.54545621668649</v>
      </c>
    </row>
    <row r="148" spans="1:43">
      <c r="A148">
        <v>1.6575628128175324</v>
      </c>
      <c r="B148">
        <v>15.476571973979235</v>
      </c>
      <c r="C148">
        <v>23.121265369099518</v>
      </c>
      <c r="D148">
        <v>15.629779912435234</v>
      </c>
      <c r="E148">
        <v>23.274473307555517</v>
      </c>
      <c r="F148">
        <v>15.977722771573058</v>
      </c>
      <c r="G148">
        <v>23.622416166693341</v>
      </c>
      <c r="H148">
        <v>16.761682438195621</v>
      </c>
      <c r="I148">
        <v>24.406375833315906</v>
      </c>
      <c r="J148">
        <v>18.496943937818763</v>
      </c>
      <c r="K148">
        <v>26.141637332939041</v>
      </c>
      <c r="L148">
        <v>22.1913159941085</v>
      </c>
      <c r="M148">
        <v>29.836009389228785</v>
      </c>
      <c r="N148">
        <v>29.44408455590834</v>
      </c>
      <c r="O148">
        <v>37.088777951028625</v>
      </c>
      <c r="P148">
        <v>41.65759765267314</v>
      </c>
      <c r="Q148">
        <v>49.302291047793425</v>
      </c>
      <c r="R148">
        <v>57.735672090010389</v>
      </c>
      <c r="S148">
        <v>65.380365485130667</v>
      </c>
      <c r="T148">
        <v>73.212439553465231</v>
      </c>
      <c r="U148">
        <v>80.857132948585502</v>
      </c>
      <c r="V148">
        <v>84.216851109753549</v>
      </c>
      <c r="W148">
        <v>91.86154450487382</v>
      </c>
      <c r="X148">
        <v>90.468537647823055</v>
      </c>
      <c r="Y148">
        <v>98.113231042943326</v>
      </c>
      <c r="Z148">
        <v>93.576040604831178</v>
      </c>
      <c r="AA148">
        <v>101.22073399995145</v>
      </c>
      <c r="AB148">
        <v>95.018221797482667</v>
      </c>
      <c r="AC148">
        <v>102.66291519260294</v>
      </c>
      <c r="AD148">
        <v>95.666170247579629</v>
      </c>
      <c r="AE148">
        <v>103.3108636426999</v>
      </c>
      <c r="AF148">
        <v>95.95303364559831</v>
      </c>
      <c r="AG148">
        <v>103.59772704071858</v>
      </c>
      <c r="AH148">
        <v>96.079207976487169</v>
      </c>
      <c r="AI148">
        <v>103.72390137160744</v>
      </c>
      <c r="AJ148">
        <v>96.134545022176965</v>
      </c>
      <c r="AK148">
        <v>103.77923841729724</v>
      </c>
      <c r="AL148">
        <v>96.158783864004064</v>
      </c>
      <c r="AM148">
        <v>103.80347725912434</v>
      </c>
      <c r="AN148">
        <v>96.169395129291914</v>
      </c>
      <c r="AO148">
        <v>103.81408852441218</v>
      </c>
      <c r="AP148">
        <v>96.174039395861655</v>
      </c>
      <c r="AQ148">
        <v>103.81873279098193</v>
      </c>
    </row>
    <row r="149" spans="1:43">
      <c r="A149">
        <v>1.9705624502162045</v>
      </c>
      <c r="B149">
        <v>14.041331398880263</v>
      </c>
      <c r="C149">
        <v>23.129581709125471</v>
      </c>
      <c r="D149">
        <v>14.155394183004979</v>
      </c>
      <c r="E149">
        <v>23.243644493250187</v>
      </c>
      <c r="F149">
        <v>14.426754207161721</v>
      </c>
      <c r="G149">
        <v>23.515004517406929</v>
      </c>
      <c r="H149">
        <v>15.068119457237273</v>
      </c>
      <c r="I149">
        <v>24.156369767482481</v>
      </c>
      <c r="J149">
        <v>16.560834028871231</v>
      </c>
      <c r="K149">
        <v>25.649084339116438</v>
      </c>
      <c r="L149">
        <v>19.913869492778897</v>
      </c>
      <c r="M149">
        <v>29.002119803024105</v>
      </c>
      <c r="N149">
        <v>26.880450808897535</v>
      </c>
      <c r="O149">
        <v>35.968701119142743</v>
      </c>
      <c r="P149">
        <v>39.266859139626263</v>
      </c>
      <c r="Q149">
        <v>48.355109449871478</v>
      </c>
      <c r="R149">
        <v>56.2110832132838</v>
      </c>
      <c r="S149">
        <v>65.299333523529015</v>
      </c>
      <c r="T149">
        <v>72.65014448396596</v>
      </c>
      <c r="U149">
        <v>81.73839479421116</v>
      </c>
      <c r="V149">
        <v>84.060331875221067</v>
      </c>
      <c r="W149">
        <v>93.148582185466267</v>
      </c>
      <c r="X149">
        <v>90.266519945107845</v>
      </c>
      <c r="Y149">
        <v>99.354770255353046</v>
      </c>
      <c r="Z149">
        <v>93.201422645569068</v>
      </c>
      <c r="AA149">
        <v>102.28967295581427</v>
      </c>
      <c r="AB149">
        <v>94.49730663464635</v>
      </c>
      <c r="AC149">
        <v>103.58555694489155</v>
      </c>
      <c r="AD149">
        <v>95.052097772302503</v>
      </c>
      <c r="AE149">
        <v>104.1403480825477</v>
      </c>
      <c r="AF149">
        <v>95.286467495604668</v>
      </c>
      <c r="AG149">
        <v>104.37471780584987</v>
      </c>
      <c r="AH149">
        <v>95.384917902223762</v>
      </c>
      <c r="AI149">
        <v>104.47316821246896</v>
      </c>
      <c r="AJ149">
        <v>95.426175140802314</v>
      </c>
      <c r="AK149">
        <v>104.51442545104752</v>
      </c>
      <c r="AL149">
        <v>95.443447412114992</v>
      </c>
      <c r="AM149">
        <v>104.53169772236019</v>
      </c>
      <c r="AN149">
        <v>95.450675397624735</v>
      </c>
      <c r="AO149">
        <v>104.53892570786994</v>
      </c>
      <c r="AP149">
        <v>95.453699588122291</v>
      </c>
      <c r="AQ149">
        <v>104.54194989836749</v>
      </c>
    </row>
    <row r="150" spans="1:43">
      <c r="A150">
        <v>2.0889733603697196</v>
      </c>
      <c r="B150">
        <v>10.107793500433047</v>
      </c>
      <c r="C150">
        <v>19.742155907161688</v>
      </c>
      <c r="D150">
        <v>10.286063759134155</v>
      </c>
      <c r="E150">
        <v>19.920426165862793</v>
      </c>
      <c r="F150">
        <v>10.69160894247651</v>
      </c>
      <c r="G150">
        <v>20.325971349205147</v>
      </c>
      <c r="H150">
        <v>11.606110251264727</v>
      </c>
      <c r="I150">
        <v>21.240472657993369</v>
      </c>
      <c r="J150">
        <v>13.628072098163997</v>
      </c>
      <c r="K150">
        <v>23.262434504892639</v>
      </c>
      <c r="L150">
        <v>17.91024297178345</v>
      </c>
      <c r="M150">
        <v>27.544605378512092</v>
      </c>
      <c r="N150">
        <v>26.206218222889518</v>
      </c>
      <c r="O150">
        <v>35.840580629618159</v>
      </c>
      <c r="P150">
        <v>39.820814664934005</v>
      </c>
      <c r="Q150">
        <v>49.455177071662646</v>
      </c>
      <c r="R150">
        <v>57.057872458709703</v>
      </c>
      <c r="S150">
        <v>66.692234865438337</v>
      </c>
      <c r="T150">
        <v>72.928978903856546</v>
      </c>
      <c r="U150">
        <v>82.563341310585173</v>
      </c>
      <c r="V150">
        <v>83.791400743701701</v>
      </c>
      <c r="W150">
        <v>93.425763150430328</v>
      </c>
      <c r="X150">
        <v>89.804635871321381</v>
      </c>
      <c r="Y150">
        <v>99.438998278050008</v>
      </c>
      <c r="Z150">
        <v>92.74831897009318</v>
      </c>
      <c r="AA150">
        <v>102.38268137682181</v>
      </c>
      <c r="AB150">
        <v>94.102612910296301</v>
      </c>
      <c r="AC150">
        <v>103.73697531702493</v>
      </c>
      <c r="AD150">
        <v>94.707846104719934</v>
      </c>
      <c r="AE150">
        <v>104.34220851144856</v>
      </c>
      <c r="AF150">
        <v>94.974808998984798</v>
      </c>
      <c r="AG150">
        <v>104.60917140571343</v>
      </c>
      <c r="AH150">
        <v>95.091883894124649</v>
      </c>
      <c r="AI150">
        <v>104.72624630085328</v>
      </c>
      <c r="AJ150">
        <v>95.143095901049833</v>
      </c>
      <c r="AK150">
        <v>104.77745830777846</v>
      </c>
      <c r="AL150">
        <v>95.16547260780932</v>
      </c>
      <c r="AM150">
        <v>104.79983501453795</v>
      </c>
      <c r="AN150">
        <v>95.175245186027993</v>
      </c>
      <c r="AO150">
        <v>104.80960759275662</v>
      </c>
      <c r="AP150">
        <v>95.179512256412409</v>
      </c>
      <c r="AQ150">
        <v>104.81387466314104</v>
      </c>
    </row>
    <row r="151" spans="1:43">
      <c r="A151">
        <v>1.0347557798295914</v>
      </c>
      <c r="B151">
        <v>16.882061337064385</v>
      </c>
      <c r="C151">
        <v>21.654363547548762</v>
      </c>
      <c r="D151">
        <v>17.005302180285778</v>
      </c>
      <c r="E151">
        <v>21.777604390770154</v>
      </c>
      <c r="F151">
        <v>17.292841831359311</v>
      </c>
      <c r="G151">
        <v>22.065144041843688</v>
      </c>
      <c r="H151">
        <v>17.959167370794482</v>
      </c>
      <c r="I151">
        <v>22.731469581278859</v>
      </c>
      <c r="J151">
        <v>19.479222565988344</v>
      </c>
      <c r="K151">
        <v>24.251524776472721</v>
      </c>
      <c r="L151">
        <v>22.826079414617581</v>
      </c>
      <c r="M151">
        <v>27.598381625101958</v>
      </c>
      <c r="N151">
        <v>29.652800670122399</v>
      </c>
      <c r="O151">
        <v>34.425102880606779</v>
      </c>
      <c r="P151">
        <v>41.635625361304854</v>
      </c>
      <c r="Q151">
        <v>46.407927571789237</v>
      </c>
      <c r="R151">
        <v>58.010808600811117</v>
      </c>
      <c r="S151">
        <v>62.783110811295501</v>
      </c>
      <c r="T151">
        <v>74.124532945229248</v>
      </c>
      <c r="U151">
        <v>78.896835155713632</v>
      </c>
      <c r="V151">
        <v>85.593752368299988</v>
      </c>
      <c r="W151">
        <v>90.366054578784372</v>
      </c>
      <c r="X151">
        <v>92.010188001125712</v>
      </c>
      <c r="Y151">
        <v>96.782490211610096</v>
      </c>
      <c r="Z151">
        <v>95.12535384318501</v>
      </c>
      <c r="AA151">
        <v>99.897656053669394</v>
      </c>
      <c r="AB151">
        <v>96.533618419958074</v>
      </c>
      <c r="AC151">
        <v>101.30592063044246</v>
      </c>
      <c r="AD151">
        <v>97.149654329940446</v>
      </c>
      <c r="AE151">
        <v>101.92195654042483</v>
      </c>
      <c r="AF151">
        <v>97.415251032002089</v>
      </c>
      <c r="AG151">
        <v>102.18755324248647</v>
      </c>
      <c r="AH151">
        <v>97.529042503566913</v>
      </c>
      <c r="AI151">
        <v>102.3013447140513</v>
      </c>
      <c r="AJ151">
        <v>97.577663648426238</v>
      </c>
      <c r="AK151">
        <v>102.34996585891062</v>
      </c>
      <c r="AL151">
        <v>97.598414678972247</v>
      </c>
      <c r="AM151">
        <v>102.37071688945663</v>
      </c>
      <c r="AN151">
        <v>97.607266655943036</v>
      </c>
      <c r="AO151">
        <v>102.37956886642742</v>
      </c>
      <c r="AP151">
        <v>97.611041939963982</v>
      </c>
      <c r="AQ151">
        <v>102.38334415044837</v>
      </c>
    </row>
    <row r="152" spans="1:43">
      <c r="A152">
        <v>1.7462675339699101</v>
      </c>
      <c r="B152">
        <v>13.169976897599128</v>
      </c>
      <c r="C152">
        <v>21.223777199960466</v>
      </c>
      <c r="D152">
        <v>13.407225124794284</v>
      </c>
      <c r="E152">
        <v>21.461025427155622</v>
      </c>
      <c r="F152">
        <v>13.907837350976678</v>
      </c>
      <c r="G152">
        <v>21.961637653338016</v>
      </c>
      <c r="H152">
        <v>14.953702529464294</v>
      </c>
      <c r="I152">
        <v>23.007502831825633</v>
      </c>
      <c r="J152">
        <v>17.093951914845128</v>
      </c>
      <c r="K152">
        <v>25.147752217206467</v>
      </c>
      <c r="L152">
        <v>21.294055068529477</v>
      </c>
      <c r="M152">
        <v>29.347855370890816</v>
      </c>
      <c r="N152">
        <v>28.898093422771396</v>
      </c>
      <c r="O152">
        <v>36.951893725132734</v>
      </c>
      <c r="P152">
        <v>40.848367549297755</v>
      </c>
      <c r="Q152">
        <v>48.902167851659094</v>
      </c>
      <c r="R152">
        <v>56.007878651980079</v>
      </c>
      <c r="S152">
        <v>64.061678954341417</v>
      </c>
      <c r="T152">
        <v>70.766350143916824</v>
      </c>
      <c r="U152">
        <v>78.820150446278163</v>
      </c>
      <c r="V152">
        <v>81.861329373940521</v>
      </c>
      <c r="W152">
        <v>89.915129676301859</v>
      </c>
      <c r="X152">
        <v>88.688178796760909</v>
      </c>
      <c r="Y152">
        <v>96.741979099122247</v>
      </c>
      <c r="Z152">
        <v>92.384416065518579</v>
      </c>
      <c r="AA152">
        <v>100.43821636787992</v>
      </c>
      <c r="AB152">
        <v>94.24797133010442</v>
      </c>
      <c r="AC152">
        <v>102.30177163246576</v>
      </c>
      <c r="AD152">
        <v>95.153789823477609</v>
      </c>
      <c r="AE152">
        <v>103.20759012583895</v>
      </c>
      <c r="AF152">
        <v>95.586250878427833</v>
      </c>
      <c r="AG152">
        <v>103.64005118078917</v>
      </c>
      <c r="AH152">
        <v>95.790949423025467</v>
      </c>
      <c r="AI152">
        <v>103.84474972538681</v>
      </c>
      <c r="AJ152">
        <v>95.887445385010608</v>
      </c>
      <c r="AK152">
        <v>103.94124568737195</v>
      </c>
      <c r="AL152">
        <v>95.932846513609363</v>
      </c>
      <c r="AM152">
        <v>103.9866468159707</v>
      </c>
      <c r="AN152">
        <v>95.954188272462233</v>
      </c>
      <c r="AO152">
        <v>104.00798857482357</v>
      </c>
      <c r="AP152">
        <v>95.964216138860408</v>
      </c>
      <c r="AQ152">
        <v>104.01801644122175</v>
      </c>
    </row>
    <row r="153" spans="1:43">
      <c r="A153">
        <v>1.6064104849753886</v>
      </c>
      <c r="B153">
        <v>8.3458390599409586</v>
      </c>
      <c r="C153">
        <v>15.754617496197531</v>
      </c>
      <c r="D153">
        <v>8.8494552907540811</v>
      </c>
      <c r="E153">
        <v>16.258233727010651</v>
      </c>
      <c r="F153">
        <v>9.8219682508797241</v>
      </c>
      <c r="G153">
        <v>17.230746687136296</v>
      </c>
      <c r="H153">
        <v>11.670390268100002</v>
      </c>
      <c r="I153">
        <v>19.079168704356572</v>
      </c>
      <c r="J153">
        <v>15.079991450266137</v>
      </c>
      <c r="K153">
        <v>22.488769886522707</v>
      </c>
      <c r="L153">
        <v>21.035454419507847</v>
      </c>
      <c r="M153">
        <v>28.444232855764415</v>
      </c>
      <c r="N153">
        <v>30.509907180565847</v>
      </c>
      <c r="O153">
        <v>37.918685616822415</v>
      </c>
      <c r="P153">
        <v>43.550994392191051</v>
      </c>
      <c r="Q153">
        <v>50.959772828447619</v>
      </c>
      <c r="R153">
        <v>58.331815010410679</v>
      </c>
      <c r="S153">
        <v>65.740593446667248</v>
      </c>
      <c r="T153">
        <v>71.808930736088371</v>
      </c>
      <c r="U153">
        <v>79.217709172344939</v>
      </c>
      <c r="V153">
        <v>81.868144535939479</v>
      </c>
      <c r="W153">
        <v>89.276922972196047</v>
      </c>
      <c r="X153">
        <v>88.310639875204402</v>
      </c>
      <c r="Y153">
        <v>95.71941831146097</v>
      </c>
      <c r="Z153">
        <v>92.041548134137969</v>
      </c>
      <c r="AA153">
        <v>99.450326570394537</v>
      </c>
      <c r="AB153">
        <v>94.077264369623521</v>
      </c>
      <c r="AC153">
        <v>101.48604280588009</v>
      </c>
      <c r="AD153">
        <v>95.15204668717476</v>
      </c>
      <c r="AE153">
        <v>102.56082512343133</v>
      </c>
      <c r="AF153">
        <v>95.709637496502708</v>
      </c>
      <c r="AG153">
        <v>103.11841593275928</v>
      </c>
      <c r="AH153">
        <v>95.996284224639069</v>
      </c>
      <c r="AI153">
        <v>103.40506266089564</v>
      </c>
      <c r="AJ153">
        <v>96.142952499955669</v>
      </c>
      <c r="AK153">
        <v>103.55173093621224</v>
      </c>
      <c r="AL153">
        <v>96.217817573925643</v>
      </c>
      <c r="AM153">
        <v>103.62659601018221</v>
      </c>
      <c r="AN153">
        <v>96.255984574809261</v>
      </c>
      <c r="AO153">
        <v>103.66476301106583</v>
      </c>
      <c r="AP153">
        <v>96.275430308780585</v>
      </c>
      <c r="AQ153">
        <v>103.68420874503715</v>
      </c>
    </row>
    <row r="154" spans="1:43">
      <c r="A154">
        <v>1.9416610596977815</v>
      </c>
      <c r="B154">
        <v>13.47217161777721</v>
      </c>
      <c r="C154">
        <v>22.427128476035268</v>
      </c>
      <c r="D154">
        <v>13.642873157579515</v>
      </c>
      <c r="E154">
        <v>22.597830015837573</v>
      </c>
      <c r="F154">
        <v>14.023867284214926</v>
      </c>
      <c r="G154">
        <v>22.978824142472984</v>
      </c>
      <c r="H154">
        <v>14.867175463819144</v>
      </c>
      <c r="I154">
        <v>23.822132322077202</v>
      </c>
      <c r="J154">
        <v>16.699901641349495</v>
      </c>
      <c r="K154">
        <v>25.654858499607553</v>
      </c>
      <c r="L154">
        <v>20.529020900085037</v>
      </c>
      <c r="M154">
        <v>29.483977758343094</v>
      </c>
      <c r="N154">
        <v>27.90957137985734</v>
      </c>
      <c r="O154">
        <v>36.864528238115398</v>
      </c>
      <c r="P154">
        <v>40.154008628414985</v>
      </c>
      <c r="Q154">
        <v>49.108965486673043</v>
      </c>
      <c r="R154">
        <v>56.168388749075845</v>
      </c>
      <c r="S154">
        <v>65.123345607333903</v>
      </c>
      <c r="T154">
        <v>71.670336864741159</v>
      </c>
      <c r="U154">
        <v>80.625293722999203</v>
      </c>
      <c r="V154">
        <v>82.869711367190945</v>
      </c>
      <c r="W154">
        <v>91.824668225448988</v>
      </c>
      <c r="X154">
        <v>89.365610892570885</v>
      </c>
      <c r="Y154">
        <v>98.320567750828928</v>
      </c>
      <c r="Z154">
        <v>92.663657025087389</v>
      </c>
      <c r="AA154">
        <v>101.61861388334543</v>
      </c>
      <c r="AB154">
        <v>94.225197411489376</v>
      </c>
      <c r="AC154">
        <v>103.18015426974742</v>
      </c>
      <c r="AD154">
        <v>94.940071227182315</v>
      </c>
      <c r="AE154">
        <v>103.89502808544036</v>
      </c>
      <c r="AF154">
        <v>95.262290288511323</v>
      </c>
      <c r="AG154">
        <v>104.21724714676937</v>
      </c>
      <c r="AH154">
        <v>95.406507016872496</v>
      </c>
      <c r="AI154">
        <v>104.36146387513054</v>
      </c>
      <c r="AJ154">
        <v>95.470851151590537</v>
      </c>
      <c r="AK154">
        <v>104.42580800984858</v>
      </c>
      <c r="AL154">
        <v>95.499518665299703</v>
      </c>
      <c r="AM154">
        <v>104.45447552355775</v>
      </c>
      <c r="AN154">
        <v>95.512283000556408</v>
      </c>
      <c r="AO154">
        <v>104.46723985881445</v>
      </c>
      <c r="AP154">
        <v>95.51796478625505</v>
      </c>
      <c r="AQ154">
        <v>104.47292164451309</v>
      </c>
    </row>
    <row r="155" spans="1:43">
      <c r="A155">
        <v>1.0894890187030073</v>
      </c>
      <c r="B155">
        <v>15.99282985684232</v>
      </c>
      <c r="C155">
        <v>21.017562217468587</v>
      </c>
      <c r="D155">
        <v>16.225091441061632</v>
      </c>
      <c r="E155">
        <v>21.249823801687899</v>
      </c>
      <c r="F155">
        <v>16.713835588867131</v>
      </c>
      <c r="G155">
        <v>21.738567949493397</v>
      </c>
      <c r="H155">
        <v>17.732227397838457</v>
      </c>
      <c r="I155">
        <v>22.756959758464724</v>
      </c>
      <c r="J155">
        <v>19.811426155179849</v>
      </c>
      <c r="K155">
        <v>24.836158515806115</v>
      </c>
      <c r="L155">
        <v>23.885153201803064</v>
      </c>
      <c r="M155">
        <v>28.909885562429331</v>
      </c>
      <c r="N155">
        <v>31.259293322897232</v>
      </c>
      <c r="O155">
        <v>36.284025683523502</v>
      </c>
      <c r="P155">
        <v>42.875662107812232</v>
      </c>
      <c r="Q155">
        <v>47.900394468438506</v>
      </c>
      <c r="R155">
        <v>57.69410502831181</v>
      </c>
      <c r="S155">
        <v>62.718837388938084</v>
      </c>
      <c r="T155">
        <v>72.239119204353898</v>
      </c>
      <c r="U155">
        <v>77.263851564980172</v>
      </c>
      <c r="V155">
        <v>83.271178976083988</v>
      </c>
      <c r="W155">
        <v>88.295911336710262</v>
      </c>
      <c r="X155">
        <v>90.112616928406524</v>
      </c>
      <c r="Y155">
        <v>95.137349289032798</v>
      </c>
      <c r="Z155">
        <v>93.839689647370363</v>
      </c>
      <c r="AA155">
        <v>98.864422007996637</v>
      </c>
      <c r="AB155">
        <v>95.72782670624477</v>
      </c>
      <c r="AC155">
        <v>100.75255906687104</v>
      </c>
      <c r="AD155">
        <v>96.649181908579067</v>
      </c>
      <c r="AE155">
        <v>101.67391426920534</v>
      </c>
      <c r="AF155">
        <v>97.090553312360115</v>
      </c>
      <c r="AG155">
        <v>102.11528567298639</v>
      </c>
      <c r="AH155">
        <v>97.300120151524354</v>
      </c>
      <c r="AI155">
        <v>102.32485251215063</v>
      </c>
      <c r="AJ155">
        <v>97.399204373177625</v>
      </c>
      <c r="AK155">
        <v>102.4239367338039</v>
      </c>
      <c r="AL155">
        <v>97.445958203820823</v>
      </c>
      <c r="AM155">
        <v>102.4706905644471</v>
      </c>
      <c r="AN155">
        <v>97.467998606240798</v>
      </c>
      <c r="AO155">
        <v>102.49273096686707</v>
      </c>
      <c r="AP155">
        <v>97.478384128346391</v>
      </c>
      <c r="AQ155">
        <v>102.50311648897267</v>
      </c>
    </row>
    <row r="156" spans="1:43">
      <c r="A156">
        <v>1.3208945344863512</v>
      </c>
      <c r="B156">
        <v>16.127136563503619</v>
      </c>
      <c r="C156">
        <v>22.219113075859099</v>
      </c>
      <c r="D156">
        <v>16.283906617857205</v>
      </c>
      <c r="E156">
        <v>22.375883130212685</v>
      </c>
      <c r="F156">
        <v>16.634511161880141</v>
      </c>
      <c r="G156">
        <v>22.726487674235621</v>
      </c>
      <c r="H156">
        <v>17.412525925083703</v>
      </c>
      <c r="I156">
        <v>23.504502437439182</v>
      </c>
      <c r="J156">
        <v>19.109533848007601</v>
      </c>
      <c r="K156">
        <v>25.201510360363081</v>
      </c>
      <c r="L156">
        <v>22.676012187396182</v>
      </c>
      <c r="M156">
        <v>28.767988699751662</v>
      </c>
      <c r="N156">
        <v>29.618935349488776</v>
      </c>
      <c r="O156">
        <v>35.710911861844252</v>
      </c>
      <c r="P156">
        <v>41.321923012993778</v>
      </c>
      <c r="Q156">
        <v>47.413899525349251</v>
      </c>
      <c r="R156">
        <v>56.964044630313737</v>
      </c>
      <c r="S156">
        <v>63.056021142669209</v>
      </c>
      <c r="T156">
        <v>72.46220908157585</v>
      </c>
      <c r="U156">
        <v>78.554185593931322</v>
      </c>
      <c r="V156">
        <v>83.872214529293814</v>
      </c>
      <c r="W156">
        <v>89.964191041649286</v>
      </c>
      <c r="X156">
        <v>90.567868317557313</v>
      </c>
      <c r="Y156">
        <v>96.659844829912785</v>
      </c>
      <c r="Z156">
        <v>93.986335145925196</v>
      </c>
      <c r="AA156">
        <v>100.07831165828067</v>
      </c>
      <c r="AB156">
        <v>95.607948629228005</v>
      </c>
      <c r="AC156">
        <v>101.69992514158348</v>
      </c>
      <c r="AD156">
        <v>96.350330745987051</v>
      </c>
      <c r="AE156">
        <v>102.44230725834252</v>
      </c>
      <c r="AF156">
        <v>96.684658870425025</v>
      </c>
      <c r="AG156">
        <v>102.7766353827805</v>
      </c>
      <c r="AH156">
        <v>96.83410707797043</v>
      </c>
      <c r="AI156">
        <v>102.9260835903259</v>
      </c>
      <c r="AJ156">
        <v>96.900689987210114</v>
      </c>
      <c r="AK156">
        <v>102.99266649956559</v>
      </c>
      <c r="AL156">
        <v>96.930310332363248</v>
      </c>
      <c r="AM156">
        <v>103.02228684471872</v>
      </c>
      <c r="AN156">
        <v>96.94347865736691</v>
      </c>
      <c r="AO156">
        <v>103.03545516972238</v>
      </c>
      <c r="AP156">
        <v>96.949331183699002</v>
      </c>
      <c r="AQ156">
        <v>103.04130769605447</v>
      </c>
    </row>
    <row r="157" spans="1:43">
      <c r="A157">
        <v>0.77192821681501567</v>
      </c>
      <c r="B157">
        <v>14.695351834034993</v>
      </c>
      <c r="C157">
        <v>18.255491151206279</v>
      </c>
      <c r="D157">
        <v>14.926464931551278</v>
      </c>
      <c r="E157">
        <v>18.486604248722564</v>
      </c>
      <c r="F157">
        <v>15.421061091716981</v>
      </c>
      <c r="G157">
        <v>18.981200408888267</v>
      </c>
      <c r="H157">
        <v>16.469030058390778</v>
      </c>
      <c r="I157">
        <v>20.029169375562063</v>
      </c>
      <c r="J157">
        <v>18.643359300856563</v>
      </c>
      <c r="K157">
        <v>22.203498618027847</v>
      </c>
      <c r="L157">
        <v>22.964389606645717</v>
      </c>
      <c r="M157">
        <v>26.524528923817002</v>
      </c>
      <c r="N157">
        <v>30.860554582773918</v>
      </c>
      <c r="O157">
        <v>34.420693899945206</v>
      </c>
      <c r="P157">
        <v>43.300531548807363</v>
      </c>
      <c r="Q157">
        <v>46.860670865978655</v>
      </c>
      <c r="R157">
        <v>58.955105585394186</v>
      </c>
      <c r="S157">
        <v>62.515244902565478</v>
      </c>
      <c r="T157">
        <v>73.912812429622463</v>
      </c>
      <c r="U157">
        <v>77.472951746793754</v>
      </c>
      <c r="V157">
        <v>84.88188087553965</v>
      </c>
      <c r="W157">
        <v>88.442020192710942</v>
      </c>
      <c r="X157">
        <v>91.46378330804707</v>
      </c>
      <c r="Y157">
        <v>95.023922625218361</v>
      </c>
      <c r="Z157">
        <v>94.948676340987504</v>
      </c>
      <c r="AA157">
        <v>98.508815658158795</v>
      </c>
      <c r="AB157">
        <v>96.672170850897871</v>
      </c>
      <c r="AC157">
        <v>100.23231016806916</v>
      </c>
      <c r="AD157">
        <v>97.495797110302149</v>
      </c>
      <c r="AE157">
        <v>101.05593642747344</v>
      </c>
      <c r="AF157">
        <v>97.882935413520642</v>
      </c>
      <c r="AG157">
        <v>101.44307473069193</v>
      </c>
      <c r="AH157">
        <v>98.063490764900664</v>
      </c>
      <c r="AI157">
        <v>101.62363008207195</v>
      </c>
      <c r="AJ157">
        <v>98.147392209303874</v>
      </c>
      <c r="AK157">
        <v>101.70753152647517</v>
      </c>
      <c r="AL157">
        <v>98.186313854958371</v>
      </c>
      <c r="AM157">
        <v>101.74645317212966</v>
      </c>
      <c r="AN157">
        <v>98.204355276629443</v>
      </c>
      <c r="AO157">
        <v>101.76449459380073</v>
      </c>
      <c r="AP157">
        <v>98.212714995413407</v>
      </c>
      <c r="AQ157">
        <v>101.7728543125847</v>
      </c>
    </row>
    <row r="158" spans="1:43">
      <c r="A158">
        <v>1.4171029460938733</v>
      </c>
      <c r="B158">
        <v>12.150289743598375</v>
      </c>
      <c r="C158">
        <v>18.685980245604032</v>
      </c>
      <c r="D158">
        <v>12.511872942432618</v>
      </c>
      <c r="E158">
        <v>19.047563444438275</v>
      </c>
      <c r="F158">
        <v>13.234704746875398</v>
      </c>
      <c r="G158">
        <v>19.770395248881055</v>
      </c>
      <c r="H158">
        <v>14.661112099981402</v>
      </c>
      <c r="I158">
        <v>21.196802601987059</v>
      </c>
      <c r="J158">
        <v>17.405359865051459</v>
      </c>
      <c r="K158">
        <v>23.941050367057116</v>
      </c>
      <c r="L158">
        <v>22.436103166881242</v>
      </c>
      <c r="M158">
        <v>28.9717936688869</v>
      </c>
      <c r="N158">
        <v>30.891594058259837</v>
      </c>
      <c r="O158">
        <v>37.427284560265491</v>
      </c>
      <c r="P158">
        <v>43.223499450273778</v>
      </c>
      <c r="Q158">
        <v>49.759189952279428</v>
      </c>
      <c r="R158">
        <v>57.937766324956229</v>
      </c>
      <c r="S158">
        <v>64.473456826961879</v>
      </c>
      <c r="T158">
        <v>71.813834190678193</v>
      </c>
      <c r="U158">
        <v>78.349524692683843</v>
      </c>
      <c r="V158">
        <v>82.281056028470047</v>
      </c>
      <c r="W158">
        <v>88.816746530475697</v>
      </c>
      <c r="X158">
        <v>88.923450717077515</v>
      </c>
      <c r="Y158">
        <v>95.459141219083165</v>
      </c>
      <c r="Z158">
        <v>92.687872699404664</v>
      </c>
      <c r="AA158">
        <v>99.223563201410315</v>
      </c>
      <c r="AB158">
        <v>94.685692076701898</v>
      </c>
      <c r="AC158">
        <v>101.22138257870755</v>
      </c>
      <c r="AD158">
        <v>95.709097574696457</v>
      </c>
      <c r="AE158">
        <v>102.24478807670211</v>
      </c>
      <c r="AF158">
        <v>96.223851613139615</v>
      </c>
      <c r="AG158">
        <v>102.75954211514527</v>
      </c>
      <c r="AH158">
        <v>96.480382824533123</v>
      </c>
      <c r="AI158">
        <v>103.01607332653877</v>
      </c>
      <c r="AJ158">
        <v>96.607638405364867</v>
      </c>
      <c r="AK158">
        <v>103.14332890737052</v>
      </c>
      <c r="AL158">
        <v>96.670620671834001</v>
      </c>
      <c r="AM158">
        <v>103.20631117383965</v>
      </c>
      <c r="AN158">
        <v>96.701756964922268</v>
      </c>
      <c r="AO158">
        <v>103.23744746692792</v>
      </c>
      <c r="AP158">
        <v>96.717141055278901</v>
      </c>
      <c r="AQ158">
        <v>103.25283155728455</v>
      </c>
    </row>
    <row r="159" spans="1:43">
      <c r="A159">
        <v>1.2544241562884901</v>
      </c>
      <c r="B159">
        <v>13.778448891143789</v>
      </c>
      <c r="C159">
        <v>19.563863469766822</v>
      </c>
      <c r="D159">
        <v>13.893024912048578</v>
      </c>
      <c r="E159">
        <v>19.678439490671611</v>
      </c>
      <c r="F159">
        <v>14.167559957056124</v>
      </c>
      <c r="G159">
        <v>19.952974535679157</v>
      </c>
      <c r="H159">
        <v>14.82108737064091</v>
      </c>
      <c r="I159">
        <v>20.606501949263944</v>
      </c>
      <c r="J159">
        <v>16.352894695210619</v>
      </c>
      <c r="K159">
        <v>22.138309273833652</v>
      </c>
      <c r="L159">
        <v>19.816601155485866</v>
      </c>
      <c r="M159">
        <v>25.6020157341089</v>
      </c>
      <c r="N159">
        <v>27.050341396350095</v>
      </c>
      <c r="O159">
        <v>32.835755974973125</v>
      </c>
      <c r="P159">
        <v>39.932220472810926</v>
      </c>
      <c r="Q159">
        <v>45.717635051433959</v>
      </c>
      <c r="R159">
        <v>57.475435548182425</v>
      </c>
      <c r="S159">
        <v>63.260850126805458</v>
      </c>
      <c r="T159">
        <v>74.312689946144232</v>
      </c>
      <c r="U159">
        <v>80.098104524767265</v>
      </c>
      <c r="V159">
        <v>85.838100649131476</v>
      </c>
      <c r="W159">
        <v>91.62351522775451</v>
      </c>
      <c r="X159">
        <v>92.024664530744914</v>
      </c>
      <c r="Y159">
        <v>97.810079109367948</v>
      </c>
      <c r="Z159">
        <v>94.917995812785591</v>
      </c>
      <c r="AA159">
        <v>100.70341039140862</v>
      </c>
      <c r="AB159">
        <v>96.183693707632557</v>
      </c>
      <c r="AC159">
        <v>101.96910828625559</v>
      </c>
      <c r="AD159">
        <v>96.721132855958672</v>
      </c>
      <c r="AE159">
        <v>102.50654743458171</v>
      </c>
      <c r="AF159">
        <v>96.946447789014968</v>
      </c>
      <c r="AG159">
        <v>102.731862367638</v>
      </c>
      <c r="AH159">
        <v>97.040402827161145</v>
      </c>
      <c r="AI159">
        <v>102.82581740578418</v>
      </c>
      <c r="AJ159">
        <v>97.079493829889444</v>
      </c>
      <c r="AK159">
        <v>102.86490840851248</v>
      </c>
      <c r="AL159">
        <v>97.095742892290019</v>
      </c>
      <c r="AM159">
        <v>102.88115747091305</v>
      </c>
      <c r="AN159">
        <v>97.102494563863075</v>
      </c>
      <c r="AO159">
        <v>102.88790914248611</v>
      </c>
      <c r="AP159">
        <v>97.10529950848408</v>
      </c>
      <c r="AQ159">
        <v>102.89071408710711</v>
      </c>
    </row>
    <row r="160" spans="1:43">
      <c r="A160">
        <v>1.3283918739382148</v>
      </c>
      <c r="B160">
        <v>15.459114604589008</v>
      </c>
      <c r="C160">
        <v>21.585668908473973</v>
      </c>
      <c r="D160">
        <v>15.632291898124961</v>
      </c>
      <c r="E160">
        <v>21.758846202009927</v>
      </c>
      <c r="F160">
        <v>16.015338420558354</v>
      </c>
      <c r="G160">
        <v>22.14189272444332</v>
      </c>
      <c r="H160">
        <v>16.85557798264535</v>
      </c>
      <c r="I160">
        <v>22.982132286530316</v>
      </c>
      <c r="J160">
        <v>18.6655717778922</v>
      </c>
      <c r="K160">
        <v>24.792126081777166</v>
      </c>
      <c r="L160">
        <v>22.416645940364155</v>
      </c>
      <c r="M160">
        <v>28.543200244249121</v>
      </c>
      <c r="N160">
        <v>29.60320170017587</v>
      </c>
      <c r="O160">
        <v>35.729756004060839</v>
      </c>
      <c r="P160">
        <v>41.507907007435385</v>
      </c>
      <c r="Q160">
        <v>47.634461311320358</v>
      </c>
      <c r="R160">
        <v>57.167228377823193</v>
      </c>
      <c r="S160">
        <v>63.293782681708166</v>
      </c>
      <c r="T160">
        <v>72.525935685169685</v>
      </c>
      <c r="U160">
        <v>78.652489989054658</v>
      </c>
      <c r="V160">
        <v>83.813226179937331</v>
      </c>
      <c r="W160">
        <v>89.939780483822304</v>
      </c>
      <c r="X160">
        <v>90.471237986215513</v>
      </c>
      <c r="Y160">
        <v>96.597792290100486</v>
      </c>
      <c r="Z160">
        <v>93.901106317180705</v>
      </c>
      <c r="AA160">
        <v>100.02766062106568</v>
      </c>
      <c r="AB160">
        <v>95.54515778506584</v>
      </c>
      <c r="AC160">
        <v>101.67171208895081</v>
      </c>
      <c r="AD160">
        <v>96.305958714182964</v>
      </c>
      <c r="AE160">
        <v>102.43251301806794</v>
      </c>
      <c r="AF160">
        <v>96.652286794429159</v>
      </c>
      <c r="AG160">
        <v>102.77884109831413</v>
      </c>
      <c r="AH160">
        <v>96.808760028532234</v>
      </c>
      <c r="AI160">
        <v>102.93531433241721</v>
      </c>
      <c r="AJ160">
        <v>96.879215468884325</v>
      </c>
      <c r="AK160">
        <v>103.0057697727693</v>
      </c>
      <c r="AL160">
        <v>96.910890929504774</v>
      </c>
      <c r="AM160">
        <v>103.03744523338975</v>
      </c>
      <c r="AN160">
        <v>96.925121809805276</v>
      </c>
      <c r="AO160">
        <v>103.05167611369025</v>
      </c>
      <c r="AP160">
        <v>96.931513356625217</v>
      </c>
      <c r="AQ160">
        <v>103.05806766051019</v>
      </c>
    </row>
    <row r="161" spans="1:43">
      <c r="A161">
        <v>1.2679467710358308</v>
      </c>
      <c r="B161">
        <v>10.932234778404899</v>
      </c>
      <c r="C161">
        <v>16.78001576802869</v>
      </c>
      <c r="D161">
        <v>11.236667894283903</v>
      </c>
      <c r="E161">
        <v>17.084448883907694</v>
      </c>
      <c r="F161">
        <v>11.863618732356535</v>
      </c>
      <c r="G161">
        <v>17.711399721980325</v>
      </c>
      <c r="H161">
        <v>13.139935600351082</v>
      </c>
      <c r="I161">
        <v>18.987716589974873</v>
      </c>
      <c r="J161">
        <v>15.678168138723569</v>
      </c>
      <c r="K161">
        <v>21.52594912834736</v>
      </c>
      <c r="L161">
        <v>20.499229332796872</v>
      </c>
      <c r="M161">
        <v>26.347010322420665</v>
      </c>
      <c r="N161">
        <v>28.90525475312711</v>
      </c>
      <c r="O161">
        <v>34.753035742750903</v>
      </c>
      <c r="P161">
        <v>41.586631535051438</v>
      </c>
      <c r="Q161">
        <v>47.434412524675224</v>
      </c>
      <c r="R161">
        <v>57.077487951567413</v>
      </c>
      <c r="S161">
        <v>62.925268941191199</v>
      </c>
      <c r="T161">
        <v>71.779779797801339</v>
      </c>
      <c r="U161">
        <v>77.627560787425139</v>
      </c>
      <c r="V161">
        <v>82.745932746380106</v>
      </c>
      <c r="W161">
        <v>88.593713736003906</v>
      </c>
      <c r="X161">
        <v>89.543923411922165</v>
      </c>
      <c r="Y161">
        <v>95.391704401545965</v>
      </c>
      <c r="Z161">
        <v>93.286567281344432</v>
      </c>
      <c r="AA161">
        <v>99.134348270968232</v>
      </c>
      <c r="AB161">
        <v>95.213446490236322</v>
      </c>
      <c r="AC161">
        <v>101.06122747986012</v>
      </c>
      <c r="AD161">
        <v>96.171287718411463</v>
      </c>
      <c r="AE161">
        <v>102.01906870803526</v>
      </c>
      <c r="AF161">
        <v>96.639121453083945</v>
      </c>
      <c r="AG161">
        <v>102.48690244270774</v>
      </c>
      <c r="AH161">
        <v>96.865659251632977</v>
      </c>
      <c r="AI161">
        <v>102.71344024125678</v>
      </c>
      <c r="AJ161">
        <v>96.974896429578124</v>
      </c>
      <c r="AK161">
        <v>102.82267741920192</v>
      </c>
      <c r="AL161">
        <v>97.027464498462436</v>
      </c>
      <c r="AM161">
        <v>102.87524548808624</v>
      </c>
      <c r="AN161">
        <v>97.052737144584341</v>
      </c>
      <c r="AO161">
        <v>102.90051813420814</v>
      </c>
      <c r="AP161">
        <v>97.064881544615503</v>
      </c>
      <c r="AQ161">
        <v>102.9126625342393</v>
      </c>
    </row>
    <row r="162" spans="1:43">
      <c r="A162">
        <v>0.95249008771736521</v>
      </c>
      <c r="B162">
        <v>17.22133474123661</v>
      </c>
      <c r="C162">
        <v>21.614226899641977</v>
      </c>
      <c r="D162">
        <v>17.359052635615086</v>
      </c>
      <c r="E162">
        <v>21.751944794020453</v>
      </c>
      <c r="F162">
        <v>17.680983226791852</v>
      </c>
      <c r="G162">
        <v>22.073875385197219</v>
      </c>
      <c r="H162">
        <v>18.427793023614207</v>
      </c>
      <c r="I162">
        <v>22.820685182019574</v>
      </c>
      <c r="J162">
        <v>20.129893238540649</v>
      </c>
      <c r="K162">
        <v>24.522785396946016</v>
      </c>
      <c r="L162">
        <v>23.857813451775456</v>
      </c>
      <c r="M162">
        <v>28.250705610180823</v>
      </c>
      <c r="N162">
        <v>31.355562719573637</v>
      </c>
      <c r="O162">
        <v>35.748454877979</v>
      </c>
      <c r="P162">
        <v>44.146462584251694</v>
      </c>
      <c r="Q162">
        <v>48.539354742657054</v>
      </c>
      <c r="R162">
        <v>60.863862384935516</v>
      </c>
      <c r="S162">
        <v>65.256754543340875</v>
      </c>
      <c r="T162">
        <v>76.481739115353747</v>
      </c>
      <c r="U162">
        <v>80.874631273759121</v>
      </c>
      <c r="V162">
        <v>87.11054992496922</v>
      </c>
      <c r="W162">
        <v>91.503442083374594</v>
      </c>
      <c r="X162">
        <v>92.880373189972886</v>
      </c>
      <c r="Y162">
        <v>97.27326534837826</v>
      </c>
      <c r="Z162">
        <v>95.633397485154418</v>
      </c>
      <c r="AA162">
        <v>100.02628964355979</v>
      </c>
      <c r="AB162">
        <v>96.865992264621553</v>
      </c>
      <c r="AC162">
        <v>101.25888442302693</v>
      </c>
      <c r="AD162">
        <v>97.402083685372446</v>
      </c>
      <c r="AE162">
        <v>101.79497584377782</v>
      </c>
      <c r="AF162">
        <v>97.6322999247257</v>
      </c>
      <c r="AG162">
        <v>102.02519208313107</v>
      </c>
      <c r="AH162">
        <v>97.730622524423808</v>
      </c>
      <c r="AI162">
        <v>102.12351468282918</v>
      </c>
      <c r="AJ162">
        <v>97.772516619440424</v>
      </c>
      <c r="AK162">
        <v>102.1654087778458</v>
      </c>
      <c r="AL162">
        <v>97.790349366556853</v>
      </c>
      <c r="AM162">
        <v>102.18324152496223</v>
      </c>
      <c r="AN162">
        <v>97.797936869774773</v>
      </c>
      <c r="AO162">
        <v>102.19082902818015</v>
      </c>
      <c r="AP162">
        <v>97.801164627185358</v>
      </c>
      <c r="AQ162">
        <v>102.19405678559073</v>
      </c>
    </row>
    <row r="163" spans="1:43">
      <c r="A163">
        <v>2.0460127251399678</v>
      </c>
      <c r="B163">
        <v>14.663487353621134</v>
      </c>
      <c r="C163">
        <v>24.099714955531844</v>
      </c>
      <c r="D163">
        <v>14.782416683307007</v>
      </c>
      <c r="E163">
        <v>24.218644285217721</v>
      </c>
      <c r="F163">
        <v>15.062013776056494</v>
      </c>
      <c r="G163">
        <v>24.498241377967204</v>
      </c>
      <c r="H163">
        <v>15.714946103053384</v>
      </c>
      <c r="I163">
        <v>25.151173704964094</v>
      </c>
      <c r="J163">
        <v>17.216159708039264</v>
      </c>
      <c r="K163">
        <v>26.65238730994998</v>
      </c>
      <c r="L163">
        <v>20.54755280614512</v>
      </c>
      <c r="M163">
        <v>29.983780408055836</v>
      </c>
      <c r="N163">
        <v>27.392401749711361</v>
      </c>
      <c r="O163">
        <v>36.828629351622077</v>
      </c>
      <c r="P163">
        <v>39.469673203559189</v>
      </c>
      <c r="Q163">
        <v>48.905900805469905</v>
      </c>
      <c r="R163">
        <v>55.985888044999925</v>
      </c>
      <c r="S163">
        <v>65.42211564691064</v>
      </c>
      <c r="T163">
        <v>72.155178741643169</v>
      </c>
      <c r="U163">
        <v>81.591406343553871</v>
      </c>
      <c r="V163">
        <v>83.555308723991132</v>
      </c>
      <c r="W163">
        <v>92.991536325901833</v>
      </c>
      <c r="X163">
        <v>89.864553562168638</v>
      </c>
      <c r="Y163">
        <v>99.300781164079339</v>
      </c>
      <c r="Z163">
        <v>92.89662038816509</v>
      </c>
      <c r="AA163">
        <v>102.33284799007579</v>
      </c>
      <c r="AB163">
        <v>94.254798430098973</v>
      </c>
      <c r="AC163">
        <v>103.69102603200967</v>
      </c>
      <c r="AD163">
        <v>94.843949773616913</v>
      </c>
      <c r="AE163">
        <v>104.28017737552761</v>
      </c>
      <c r="AF163">
        <v>95.095944632890635</v>
      </c>
      <c r="AG163">
        <v>104.53217223480134</v>
      </c>
      <c r="AH163">
        <v>95.203080419547774</v>
      </c>
      <c r="AI163">
        <v>104.63930802145848</v>
      </c>
      <c r="AJ163">
        <v>95.248512308631447</v>
      </c>
      <c r="AK163">
        <v>104.68473991054215</v>
      </c>
      <c r="AL163">
        <v>95.267757097563546</v>
      </c>
      <c r="AM163">
        <v>104.70398469947425</v>
      </c>
      <c r="AN163">
        <v>95.275905354481566</v>
      </c>
      <c r="AO163">
        <v>104.71213295639227</v>
      </c>
      <c r="AP163">
        <v>95.279354656698928</v>
      </c>
      <c r="AQ163">
        <v>104.71558225860963</v>
      </c>
    </row>
    <row r="164" spans="1:43">
      <c r="A164">
        <v>2.1397123808214751</v>
      </c>
      <c r="B164">
        <v>10.90029461743217</v>
      </c>
      <c r="C164">
        <v>20.768665805923405</v>
      </c>
      <c r="D164">
        <v>11.142002190111555</v>
      </c>
      <c r="E164">
        <v>21.010373378602786</v>
      </c>
      <c r="F164">
        <v>11.661001673073777</v>
      </c>
      <c r="G164">
        <v>21.529372861565008</v>
      </c>
      <c r="H164">
        <v>12.763839728246399</v>
      </c>
      <c r="I164">
        <v>22.63221091673763</v>
      </c>
      <c r="J164">
        <v>15.056198474783777</v>
      </c>
      <c r="K164">
        <v>24.924569663275008</v>
      </c>
      <c r="L164">
        <v>19.610105889326451</v>
      </c>
      <c r="M164">
        <v>29.478477077817683</v>
      </c>
      <c r="N164">
        <v>27.894243127176946</v>
      </c>
      <c r="O164">
        <v>37.762614315668181</v>
      </c>
      <c r="P164">
        <v>40.802828174388317</v>
      </c>
      <c r="Q164">
        <v>50.671199362879555</v>
      </c>
      <c r="R164">
        <v>56.755375117944887</v>
      </c>
      <c r="S164">
        <v>66.623746306436118</v>
      </c>
      <c r="T164">
        <v>71.663120354787296</v>
      </c>
      <c r="U164">
        <v>81.531491543278534</v>
      </c>
      <c r="V164">
        <v>82.36882629062012</v>
      </c>
      <c r="W164">
        <v>92.237197479111359</v>
      </c>
      <c r="X164">
        <v>88.689321469330451</v>
      </c>
      <c r="Y164">
        <v>98.55769265782169</v>
      </c>
      <c r="Z164">
        <v>91.998163719984248</v>
      </c>
      <c r="AA164">
        <v>101.86653490847549</v>
      </c>
      <c r="AB164">
        <v>93.621794236528004</v>
      </c>
      <c r="AC164">
        <v>103.49016542501924</v>
      </c>
      <c r="AD164">
        <v>94.393187053769282</v>
      </c>
      <c r="AE164">
        <v>104.26155824226052</v>
      </c>
      <c r="AF164">
        <v>94.754052440753512</v>
      </c>
      <c r="AG164">
        <v>104.62242362924475</v>
      </c>
      <c r="AH164">
        <v>94.92164657860836</v>
      </c>
      <c r="AI164">
        <v>104.7900177670996</v>
      </c>
      <c r="AJ164">
        <v>94.999218371402208</v>
      </c>
      <c r="AK164">
        <v>104.86758955989345</v>
      </c>
      <c r="AL164">
        <v>95.035066663671671</v>
      </c>
      <c r="AM164">
        <v>104.90343785216291</v>
      </c>
      <c r="AN164">
        <v>95.051621258890634</v>
      </c>
      <c r="AO164">
        <v>104.91999244738187</v>
      </c>
      <c r="AP164">
        <v>95.059263546450921</v>
      </c>
      <c r="AQ164">
        <v>104.92763473494216</v>
      </c>
    </row>
    <row r="165" spans="1:43">
      <c r="A165">
        <v>1.573879659121993</v>
      </c>
      <c r="B165">
        <v>13.965646544948141</v>
      </c>
      <c r="C165">
        <v>21.224392543449586</v>
      </c>
      <c r="D165">
        <v>14.12342428626218</v>
      </c>
      <c r="E165">
        <v>21.382170284763625</v>
      </c>
      <c r="F165">
        <v>14.478932517160414</v>
      </c>
      <c r="G165">
        <v>21.737678515661859</v>
      </c>
      <c r="H165">
        <v>15.27371877621214</v>
      </c>
      <c r="I165">
        <v>22.532464774713585</v>
      </c>
      <c r="J165">
        <v>17.019859153351934</v>
      </c>
      <c r="K165">
        <v>24.27860515185338</v>
      </c>
      <c r="L165">
        <v>20.71339918621414</v>
      </c>
      <c r="M165">
        <v>27.972145184715586</v>
      </c>
      <c r="N165">
        <v>27.935872101226291</v>
      </c>
      <c r="O165">
        <v>35.194618099727734</v>
      </c>
      <c r="P165">
        <v>40.11275955419584</v>
      </c>
      <c r="Q165">
        <v>47.371505552697279</v>
      </c>
      <c r="R165">
        <v>56.284883146174792</v>
      </c>
      <c r="S165">
        <v>63.543629144676231</v>
      </c>
      <c r="T165">
        <v>72.102423323070695</v>
      </c>
      <c r="U165">
        <v>79.361169321572135</v>
      </c>
      <c r="V165">
        <v>83.562007408098296</v>
      </c>
      <c r="W165">
        <v>90.820753406599735</v>
      </c>
      <c r="X165">
        <v>90.184839539014845</v>
      </c>
      <c r="Y165">
        <v>97.443585537516284</v>
      </c>
      <c r="Z165">
        <v>93.523123284647809</v>
      </c>
      <c r="AA165">
        <v>100.78186928314925</v>
      </c>
      <c r="AB165">
        <v>95.090054535357339</v>
      </c>
      <c r="AC165">
        <v>102.34880053385878</v>
      </c>
      <c r="AD165">
        <v>95.800896196429591</v>
      </c>
      <c r="AE165">
        <v>103.05964219493103</v>
      </c>
      <c r="AF165">
        <v>96.118376983070348</v>
      </c>
      <c r="AG165">
        <v>103.37712298157179</v>
      </c>
      <c r="AH165">
        <v>96.259183108276332</v>
      </c>
      <c r="AI165">
        <v>103.51792910677777</v>
      </c>
      <c r="AJ165">
        <v>96.321438151150247</v>
      </c>
      <c r="AK165">
        <v>103.58018414965169</v>
      </c>
      <c r="AL165">
        <v>96.34892529634466</v>
      </c>
      <c r="AM165">
        <v>103.6076712948461</v>
      </c>
      <c r="AN165">
        <v>96.361054175027164</v>
      </c>
      <c r="AO165">
        <v>103.6198001735286</v>
      </c>
      <c r="AP165">
        <v>96.366404684274443</v>
      </c>
      <c r="AQ165">
        <v>103.62515068277588</v>
      </c>
    </row>
    <row r="166" spans="1:43">
      <c r="A166">
        <v>2.2892426912972312</v>
      </c>
      <c r="B166">
        <v>12.900902133855881</v>
      </c>
      <c r="C166">
        <v>23.458908350368304</v>
      </c>
      <c r="D166">
        <v>13.095228379733575</v>
      </c>
      <c r="E166">
        <v>23.653234596245994</v>
      </c>
      <c r="F166">
        <v>13.512336960298336</v>
      </c>
      <c r="G166">
        <v>24.070343176810759</v>
      </c>
      <c r="H166">
        <v>14.399955710382175</v>
      </c>
      <c r="I166">
        <v>24.957961926894598</v>
      </c>
      <c r="J166">
        <v>16.254693890373375</v>
      </c>
      <c r="K166">
        <v>26.812700106885792</v>
      </c>
      <c r="L166">
        <v>19.986750637273417</v>
      </c>
      <c r="M166">
        <v>30.544756853785842</v>
      </c>
      <c r="N166">
        <v>26.956869660903692</v>
      </c>
      <c r="O166">
        <v>37.514875877416117</v>
      </c>
      <c r="P166">
        <v>38.330557654208562</v>
      </c>
      <c r="Q166">
        <v>48.888563870720986</v>
      </c>
      <c r="R166">
        <v>53.347943318731716</v>
      </c>
      <c r="S166">
        <v>63.90594953524414</v>
      </c>
      <c r="T166">
        <v>68.467770732395635</v>
      </c>
      <c r="U166">
        <v>79.025776948908046</v>
      </c>
      <c r="V166">
        <v>80.057035193316281</v>
      </c>
      <c r="W166">
        <v>90.615041409828692</v>
      </c>
      <c r="X166">
        <v>87.218942530783835</v>
      </c>
      <c r="Y166">
        <v>97.776948747296245</v>
      </c>
      <c r="Z166">
        <v>91.07252079097583</v>
      </c>
      <c r="AA166">
        <v>101.63052700748824</v>
      </c>
      <c r="AB166">
        <v>92.992565662689202</v>
      </c>
      <c r="AC166">
        <v>103.55057187920161</v>
      </c>
      <c r="AD166">
        <v>93.91259580754793</v>
      </c>
      <c r="AE166">
        <v>104.47060202406034</v>
      </c>
      <c r="AF166">
        <v>94.34519430900275</v>
      </c>
      <c r="AG166">
        <v>104.90320052551516</v>
      </c>
      <c r="AH166">
        <v>94.546793767310092</v>
      </c>
      <c r="AI166">
        <v>105.1047999838225</v>
      </c>
      <c r="AJ166">
        <v>94.640351975223879</v>
      </c>
      <c r="AK166">
        <v>105.19835819173629</v>
      </c>
      <c r="AL166">
        <v>94.683686362543767</v>
      </c>
      <c r="AM166">
        <v>105.24169257905618</v>
      </c>
      <c r="AN166">
        <v>94.703740008049436</v>
      </c>
      <c r="AO166">
        <v>105.26174622456185</v>
      </c>
      <c r="AP166">
        <v>94.713016279334113</v>
      </c>
      <c r="AQ166">
        <v>105.27102249584652</v>
      </c>
    </row>
    <row r="167" spans="1:43">
      <c r="A167">
        <v>2.5162531443807081</v>
      </c>
      <c r="B167">
        <v>9.5572957013296751</v>
      </c>
      <c r="C167">
        <v>21.162276004067301</v>
      </c>
      <c r="D167">
        <v>9.7616996033696122</v>
      </c>
      <c r="E167">
        <v>21.366679906107237</v>
      </c>
      <c r="F167">
        <v>10.213778229726225</v>
      </c>
      <c r="G167">
        <v>21.818758532463853</v>
      </c>
      <c r="H167">
        <v>11.204237377187747</v>
      </c>
      <c r="I167">
        <v>22.809217679925375</v>
      </c>
      <c r="J167">
        <v>13.330033775373542</v>
      </c>
      <c r="K167">
        <v>24.935014078111166</v>
      </c>
      <c r="L167">
        <v>17.697662603740561</v>
      </c>
      <c r="M167">
        <v>29.302642906478191</v>
      </c>
      <c r="N167">
        <v>25.917644644464872</v>
      </c>
      <c r="O167">
        <v>37.522624947202502</v>
      </c>
      <c r="P167">
        <v>39.111163633583786</v>
      </c>
      <c r="Q167">
        <v>50.716143936321416</v>
      </c>
      <c r="R167">
        <v>55.694423680614335</v>
      </c>
      <c r="S167">
        <v>67.299403983351965</v>
      </c>
      <c r="T167">
        <v>71.155776031748502</v>
      </c>
      <c r="U167">
        <v>82.760756334486132</v>
      </c>
      <c r="V167">
        <v>82.03875006592925</v>
      </c>
      <c r="W167">
        <v>93.64373036866688</v>
      </c>
      <c r="X167">
        <v>88.274448101761465</v>
      </c>
      <c r="Y167">
        <v>99.879428404499095</v>
      </c>
      <c r="Z167">
        <v>91.433788530219005</v>
      </c>
      <c r="AA167">
        <v>103.03876883295663</v>
      </c>
      <c r="AB167">
        <v>92.934920168819374</v>
      </c>
      <c r="AC167">
        <v>104.539900471557</v>
      </c>
      <c r="AD167">
        <v>93.626379143378969</v>
      </c>
      <c r="AE167">
        <v>105.2313594461166</v>
      </c>
      <c r="AF167">
        <v>93.940325385752644</v>
      </c>
      <c r="AG167">
        <v>105.54530568849027</v>
      </c>
      <c r="AH167">
        <v>94.081934524060429</v>
      </c>
      <c r="AI167">
        <v>105.68691482679806</v>
      </c>
      <c r="AJ167">
        <v>94.145619666553131</v>
      </c>
      <c r="AK167">
        <v>105.75059996929076</v>
      </c>
      <c r="AL167">
        <v>94.174222215345807</v>
      </c>
      <c r="AM167">
        <v>105.77920251808344</v>
      </c>
      <c r="AN167">
        <v>94.187060607937369</v>
      </c>
      <c r="AO167">
        <v>105.792040910675</v>
      </c>
      <c r="AP167">
        <v>94.19282162996997</v>
      </c>
      <c r="AQ167">
        <v>105.7978019327076</v>
      </c>
    </row>
    <row r="168" spans="1:43">
      <c r="A168">
        <v>1.7373641234415058</v>
      </c>
      <c r="B168">
        <v>14.210108312941339</v>
      </c>
      <c r="C168">
        <v>22.22284601234476</v>
      </c>
      <c r="D168">
        <v>14.425521758669396</v>
      </c>
      <c r="E168">
        <v>22.438259458072814</v>
      </c>
      <c r="F168">
        <v>14.890700167395215</v>
      </c>
      <c r="G168">
        <v>22.903437866798633</v>
      </c>
      <c r="H168">
        <v>15.885536324434545</v>
      </c>
      <c r="I168">
        <v>23.898274023837963</v>
      </c>
      <c r="J168">
        <v>17.96963934374245</v>
      </c>
      <c r="K168">
        <v>25.982377043145867</v>
      </c>
      <c r="L168">
        <v>22.152898607717177</v>
      </c>
      <c r="M168">
        <v>30.1656363071206</v>
      </c>
      <c r="N168">
        <v>29.872627655215908</v>
      </c>
      <c r="O168">
        <v>37.885365354619324</v>
      </c>
      <c r="P168">
        <v>42.134146271003772</v>
      </c>
      <c r="Q168">
        <v>50.146883970407188</v>
      </c>
      <c r="R168">
        <v>57.627078204174701</v>
      </c>
      <c r="S168">
        <v>65.639815903578125</v>
      </c>
      <c r="T168">
        <v>72.403677791739767</v>
      </c>
      <c r="U168">
        <v>80.416415491143198</v>
      </c>
      <c r="V168">
        <v>83.163819751914474</v>
      </c>
      <c r="W168">
        <v>91.176557451317905</v>
      </c>
      <c r="X168">
        <v>89.557063499246368</v>
      </c>
      <c r="Y168">
        <v>97.569801198649799</v>
      </c>
      <c r="Z168">
        <v>92.906723151057321</v>
      </c>
      <c r="AA168">
        <v>100.91946085046075</v>
      </c>
      <c r="AB168">
        <v>94.546580520418956</v>
      </c>
      <c r="AC168">
        <v>102.55931821982239</v>
      </c>
      <c r="AD168">
        <v>95.322706435903655</v>
      </c>
      <c r="AE168">
        <v>103.33544413530709</v>
      </c>
      <c r="AF168">
        <v>95.6841569755466</v>
      </c>
      <c r="AG168">
        <v>103.69689467495003</v>
      </c>
      <c r="AH168">
        <v>95.851222610625598</v>
      </c>
      <c r="AI168">
        <v>103.86396031002903</v>
      </c>
      <c r="AJ168">
        <v>95.928172317922829</v>
      </c>
      <c r="AK168">
        <v>103.94091001732626</v>
      </c>
      <c r="AL168">
        <v>95.963557936295928</v>
      </c>
      <c r="AM168">
        <v>103.97629563569936</v>
      </c>
      <c r="AN168">
        <v>95.979818086588978</v>
      </c>
      <c r="AO168">
        <v>103.99255578599241</v>
      </c>
      <c r="AP168">
        <v>95.987287290314967</v>
      </c>
      <c r="AQ168">
        <v>104.0000249897184</v>
      </c>
    </row>
    <row r="169" spans="1:43">
      <c r="A169">
        <v>2.1740622011876805</v>
      </c>
      <c r="B169">
        <v>11.899515979813284</v>
      </c>
      <c r="C169">
        <v>21.926308823789622</v>
      </c>
      <c r="D169">
        <v>12.016839418192674</v>
      </c>
      <c r="E169">
        <v>22.043632262169012</v>
      </c>
      <c r="F169">
        <v>12.296753763079604</v>
      </c>
      <c r="G169">
        <v>22.323546607055942</v>
      </c>
      <c r="H169">
        <v>12.960162027787231</v>
      </c>
      <c r="I169">
        <v>22.986954871763569</v>
      </c>
      <c r="J169">
        <v>14.508018589356297</v>
      </c>
      <c r="K169">
        <v>24.534811433332635</v>
      </c>
      <c r="L169">
        <v>17.991102191609478</v>
      </c>
      <c r="M169">
        <v>28.017895035585816</v>
      </c>
      <c r="N169">
        <v>25.228764134022516</v>
      </c>
      <c r="O169">
        <v>35.25555697799885</v>
      </c>
      <c r="P169">
        <v>38.057623690678902</v>
      </c>
      <c r="Q169">
        <v>48.08441653465524</v>
      </c>
      <c r="R169">
        <v>55.47663274756237</v>
      </c>
      <c r="S169">
        <v>65.503425591538701</v>
      </c>
      <c r="T169">
        <v>72.194839465519991</v>
      </c>
      <c r="U169">
        <v>82.221632309496314</v>
      </c>
      <c r="V169">
        <v>83.672125608223055</v>
      </c>
      <c r="W169">
        <v>93.698918452199379</v>
      </c>
      <c r="X169">
        <v>89.860459787584134</v>
      </c>
      <c r="Y169">
        <v>99.887252631560457</v>
      </c>
      <c r="Z169">
        <v>92.768622726938901</v>
      </c>
      <c r="AA169">
        <v>102.79541557091522</v>
      </c>
      <c r="AB169">
        <v>94.046794588582472</v>
      </c>
      <c r="AC169">
        <v>104.0735874325588</v>
      </c>
      <c r="AD169">
        <v>94.59197576744981</v>
      </c>
      <c r="AE169">
        <v>104.61876861142613</v>
      </c>
      <c r="AF169">
        <v>94.821533366455625</v>
      </c>
      <c r="AG169">
        <v>104.84832621043195</v>
      </c>
      <c r="AH169">
        <v>94.917667005156773</v>
      </c>
      <c r="AI169">
        <v>104.9444598491331</v>
      </c>
      <c r="AJ169">
        <v>94.957833711687613</v>
      </c>
      <c r="AK169">
        <v>104.98462655566394</v>
      </c>
      <c r="AL169">
        <v>94.974600193769675</v>
      </c>
      <c r="AM169">
        <v>105.001393037746</v>
      </c>
      <c r="AN169">
        <v>94.981596105930961</v>
      </c>
      <c r="AO169">
        <v>105.00838894990729</v>
      </c>
      <c r="AP169">
        <v>94.984514704845438</v>
      </c>
      <c r="AQ169">
        <v>105.01130754882176</v>
      </c>
    </row>
    <row r="170" spans="1:43">
      <c r="A170">
        <v>1.771146507698472</v>
      </c>
      <c r="B170">
        <v>13.750813572760453</v>
      </c>
      <c r="C170">
        <v>21.9193559076224</v>
      </c>
      <c r="D170">
        <v>13.857520277630091</v>
      </c>
      <c r="E170">
        <v>22.026062612492037</v>
      </c>
      <c r="F170">
        <v>14.115707495930781</v>
      </c>
      <c r="G170">
        <v>22.284249830792728</v>
      </c>
      <c r="H170">
        <v>14.736481825894632</v>
      </c>
      <c r="I170">
        <v>22.905024160756579</v>
      </c>
      <c r="J170">
        <v>16.206640461425852</v>
      </c>
      <c r="K170">
        <v>24.375182796287799</v>
      </c>
      <c r="L170">
        <v>19.567083516930175</v>
      </c>
      <c r="M170">
        <v>27.735625851792122</v>
      </c>
      <c r="N170">
        <v>26.662898009388783</v>
      </c>
      <c r="O170">
        <v>34.83144034425073</v>
      </c>
      <c r="P170">
        <v>39.423367895129104</v>
      </c>
      <c r="Q170">
        <v>47.591910229991043</v>
      </c>
      <c r="R170">
        <v>56.896863540232275</v>
      </c>
      <c r="S170">
        <v>65.065405875094214</v>
      </c>
      <c r="T170">
        <v>73.641347009811341</v>
      </c>
      <c r="U170">
        <v>81.80988934467328</v>
      </c>
      <c r="V170">
        <v>85.012804623230622</v>
      </c>
      <c r="W170">
        <v>93.181346958092561</v>
      </c>
      <c r="X170">
        <v>91.049994865382772</v>
      </c>
      <c r="Y170">
        <v>99.218537200244711</v>
      </c>
      <c r="Z170">
        <v>93.841461990457375</v>
      </c>
      <c r="AA170">
        <v>102.01000432531931</v>
      </c>
      <c r="AB170">
        <v>95.049398028449346</v>
      </c>
      <c r="AC170">
        <v>103.21794036331129</v>
      </c>
      <c r="AD170">
        <v>95.557047584045222</v>
      </c>
      <c r="AE170">
        <v>103.72558991890716</v>
      </c>
      <c r="AF170">
        <v>95.767767285290716</v>
      </c>
      <c r="AG170">
        <v>103.93630962015266</v>
      </c>
      <c r="AH170">
        <v>95.854784552856486</v>
      </c>
      <c r="AI170">
        <v>104.02332688771843</v>
      </c>
      <c r="AJ170">
        <v>95.890641968265911</v>
      </c>
      <c r="AK170">
        <v>104.05918430312785</v>
      </c>
      <c r="AL170">
        <v>95.905404824542487</v>
      </c>
      <c r="AM170">
        <v>104.07394715940443</v>
      </c>
      <c r="AN170">
        <v>95.911480638018134</v>
      </c>
      <c r="AO170">
        <v>104.08002297288007</v>
      </c>
      <c r="AP170">
        <v>95.913980831970832</v>
      </c>
      <c r="AQ170">
        <v>104.08252316683277</v>
      </c>
    </row>
    <row r="171" spans="1:43">
      <c r="A171">
        <v>1.1091717487995558</v>
      </c>
      <c r="B171">
        <v>15.273938116689216</v>
      </c>
      <c r="C171">
        <v>20.389447391229986</v>
      </c>
      <c r="D171">
        <v>15.484430003121609</v>
      </c>
      <c r="E171">
        <v>20.599939277662379</v>
      </c>
      <c r="F171">
        <v>15.933741362025494</v>
      </c>
      <c r="G171">
        <v>21.049250636566263</v>
      </c>
      <c r="H171">
        <v>16.884083591012665</v>
      </c>
      <c r="I171">
        <v>21.999592865553435</v>
      </c>
      <c r="J171">
        <v>18.855772344361341</v>
      </c>
      <c r="K171">
        <v>23.971281618902111</v>
      </c>
      <c r="L171">
        <v>22.787639827428617</v>
      </c>
      <c r="M171">
        <v>27.903149101969387</v>
      </c>
      <c r="N171">
        <v>30.04391385769771</v>
      </c>
      <c r="O171">
        <v>35.15942313223848</v>
      </c>
      <c r="P171">
        <v>41.702269560483657</v>
      </c>
      <c r="Q171">
        <v>46.817778835024427</v>
      </c>
      <c r="R171">
        <v>56.822002687416884</v>
      </c>
      <c r="S171">
        <v>61.937511961957654</v>
      </c>
      <c r="T171">
        <v>71.793319217131071</v>
      </c>
      <c r="U171">
        <v>76.908828491671855</v>
      </c>
      <c r="V171">
        <v>83.138052522592275</v>
      </c>
      <c r="W171">
        <v>88.253561797133059</v>
      </c>
      <c r="X171">
        <v>90.113468061590524</v>
      </c>
      <c r="Y171">
        <v>95.228977336131308</v>
      </c>
      <c r="Z171">
        <v>93.866097372696316</v>
      </c>
      <c r="AA171">
        <v>98.981606647237101</v>
      </c>
      <c r="AB171">
        <v>95.740806605924831</v>
      </c>
      <c r="AC171">
        <v>100.85631588046562</v>
      </c>
      <c r="AD171">
        <v>96.642719316715159</v>
      </c>
      <c r="AE171">
        <v>101.75822859125594</v>
      </c>
      <c r="AF171">
        <v>97.068752739109271</v>
      </c>
      <c r="AG171">
        <v>102.18426201365006</v>
      </c>
      <c r="AH171">
        <v>97.268255402755358</v>
      </c>
      <c r="AI171">
        <v>102.38376467729614</v>
      </c>
      <c r="AJ171">
        <v>97.361298100077278</v>
      </c>
      <c r="AK171">
        <v>102.47680737461806</v>
      </c>
      <c r="AL171">
        <v>97.404608165255041</v>
      </c>
      <c r="AM171">
        <v>102.52011743979583</v>
      </c>
      <c r="AN171">
        <v>97.424750518451759</v>
      </c>
      <c r="AO171">
        <v>102.54025979299254</v>
      </c>
      <c r="AP171">
        <v>97.434114324283314</v>
      </c>
      <c r="AQ171">
        <v>102.5496235988241</v>
      </c>
    </row>
    <row r="172" spans="1:43">
      <c r="A172">
        <v>1.8218089977584124</v>
      </c>
      <c r="B172">
        <v>15.156062963654723</v>
      </c>
      <c r="C172">
        <v>23.558261121479564</v>
      </c>
      <c r="D172">
        <v>15.284375699405111</v>
      </c>
      <c r="E172">
        <v>23.686573857229952</v>
      </c>
      <c r="F172">
        <v>15.580924474036902</v>
      </c>
      <c r="G172">
        <v>23.983122631861743</v>
      </c>
      <c r="H172">
        <v>16.261558168472874</v>
      </c>
      <c r="I172">
        <v>24.663756326297715</v>
      </c>
      <c r="J172">
        <v>17.799199875348094</v>
      </c>
      <c r="K172">
        <v>26.201398033172936</v>
      </c>
      <c r="L172">
        <v>21.152063985753962</v>
      </c>
      <c r="M172">
        <v>29.554262143578804</v>
      </c>
      <c r="N172">
        <v>27.930238889908033</v>
      </c>
      <c r="O172">
        <v>36.332437047732874</v>
      </c>
      <c r="P172">
        <v>39.754051490615815</v>
      </c>
      <c r="Q172">
        <v>48.156249648440657</v>
      </c>
      <c r="R172">
        <v>55.902808010269297</v>
      </c>
      <c r="S172">
        <v>64.305006168094138</v>
      </c>
      <c r="T172">
        <v>71.901280266191975</v>
      </c>
      <c r="U172">
        <v>80.303478424016816</v>
      </c>
      <c r="V172">
        <v>83.427508275167142</v>
      </c>
      <c r="W172">
        <v>91.829706432991983</v>
      </c>
      <c r="X172">
        <v>89.96500646045817</v>
      </c>
      <c r="Y172">
        <v>98.367204618283012</v>
      </c>
      <c r="Z172">
        <v>93.180174214311776</v>
      </c>
      <c r="AA172">
        <v>101.58237237213662</v>
      </c>
      <c r="AB172">
        <v>94.650567548752676</v>
      </c>
      <c r="AC172">
        <v>103.05276570657752</v>
      </c>
      <c r="AD172">
        <v>95.300613294664004</v>
      </c>
      <c r="AE172">
        <v>103.70281145248885</v>
      </c>
      <c r="AF172">
        <v>95.583677775858263</v>
      </c>
      <c r="AG172">
        <v>103.9858759336831</v>
      </c>
      <c r="AH172">
        <v>95.706126467582322</v>
      </c>
      <c r="AI172">
        <v>104.10832462540716</v>
      </c>
      <c r="AJ172">
        <v>95.758943976620486</v>
      </c>
      <c r="AK172">
        <v>104.16114213444533</v>
      </c>
      <c r="AL172">
        <v>95.781698315289191</v>
      </c>
      <c r="AM172">
        <v>104.18389647311403</v>
      </c>
      <c r="AN172">
        <v>95.791495896988124</v>
      </c>
      <c r="AO172">
        <v>104.19369405481297</v>
      </c>
      <c r="AP172">
        <v>95.795713578873944</v>
      </c>
      <c r="AQ172">
        <v>104.19791173669879</v>
      </c>
    </row>
    <row r="173" spans="1:43">
      <c r="A173">
        <v>2.2001618269340466</v>
      </c>
      <c r="B173">
        <v>12.01268994789476</v>
      </c>
      <c r="C173">
        <v>22.159854481568455</v>
      </c>
      <c r="D173">
        <v>12.301995961023614</v>
      </c>
      <c r="E173">
        <v>22.44916049469731</v>
      </c>
      <c r="F173">
        <v>12.889718270564298</v>
      </c>
      <c r="G173">
        <v>23.036882804237994</v>
      </c>
      <c r="H173">
        <v>14.070604266466255</v>
      </c>
      <c r="I173">
        <v>24.21776880013995</v>
      </c>
      <c r="J173">
        <v>16.39170729400551</v>
      </c>
      <c r="K173">
        <v>26.538871827679205</v>
      </c>
      <c r="L173">
        <v>20.762961911374532</v>
      </c>
      <c r="M173">
        <v>30.910126445048228</v>
      </c>
      <c r="N173">
        <v>28.369242107971214</v>
      </c>
      <c r="O173">
        <v>38.516406641644913</v>
      </c>
      <c r="P173">
        <v>39.946802068757194</v>
      </c>
      <c r="Q173">
        <v>50.093966602430896</v>
      </c>
      <c r="R173">
        <v>54.415445131807594</v>
      </c>
      <c r="S173">
        <v>64.56260966548129</v>
      </c>
      <c r="T173">
        <v>68.6262271354327</v>
      </c>
      <c r="U173">
        <v>78.773391669106402</v>
      </c>
      <c r="V173">
        <v>79.637758002221062</v>
      </c>
      <c r="W173">
        <v>89.784922535894765</v>
      </c>
      <c r="X173">
        <v>86.705162199338773</v>
      </c>
      <c r="Y173">
        <v>96.852326733012475</v>
      </c>
      <c r="Z173">
        <v>90.708496977718539</v>
      </c>
      <c r="AA173">
        <v>100.85566151139224</v>
      </c>
      <c r="AB173">
        <v>92.817255198745315</v>
      </c>
      <c r="AC173">
        <v>102.96441973241902</v>
      </c>
      <c r="AD173">
        <v>93.885629853773267</v>
      </c>
      <c r="AE173">
        <v>104.03279438744697</v>
      </c>
      <c r="AF173">
        <v>94.416235482098344</v>
      </c>
      <c r="AG173">
        <v>104.56340001577205</v>
      </c>
      <c r="AH173">
        <v>94.677153059750822</v>
      </c>
      <c r="AI173">
        <v>104.82431759342452</v>
      </c>
      <c r="AJ173">
        <v>94.804828317279572</v>
      </c>
      <c r="AK173">
        <v>104.95199285095327</v>
      </c>
      <c r="AL173">
        <v>94.867154066326307</v>
      </c>
      <c r="AM173">
        <v>105.01431860000001</v>
      </c>
      <c r="AN173">
        <v>94.897543246524705</v>
      </c>
      <c r="AO173">
        <v>105.04470778019841</v>
      </c>
      <c r="AP173">
        <v>94.912352121493939</v>
      </c>
      <c r="AQ173">
        <v>105.05951665516764</v>
      </c>
    </row>
    <row r="174" spans="1:43">
      <c r="A174">
        <v>1.029525958282715</v>
      </c>
      <c r="B174">
        <v>15.579405411757087</v>
      </c>
      <c r="C174">
        <v>20.327587642034437</v>
      </c>
      <c r="D174">
        <v>15.756007983490253</v>
      </c>
      <c r="E174">
        <v>20.504190213767604</v>
      </c>
      <c r="F174">
        <v>16.149179652473819</v>
      </c>
      <c r="G174">
        <v>20.89736188275117</v>
      </c>
      <c r="H174">
        <v>17.017045172267668</v>
      </c>
      <c r="I174">
        <v>21.765227402545019</v>
      </c>
      <c r="J174">
        <v>18.897073353170189</v>
      </c>
      <c r="K174">
        <v>23.64525558344754</v>
      </c>
      <c r="L174">
        <v>22.809019704930147</v>
      </c>
      <c r="M174">
        <v>27.557201935207498</v>
      </c>
      <c r="N174">
        <v>30.307986801713099</v>
      </c>
      <c r="O174">
        <v>35.05616903199045</v>
      </c>
      <c r="P174">
        <v>42.659283627179278</v>
      </c>
      <c r="Q174">
        <v>47.407465857456629</v>
      </c>
      <c r="R174">
        <v>58.679306116185302</v>
      </c>
      <c r="S174">
        <v>63.427488346462653</v>
      </c>
      <c r="T174">
        <v>74.070372885364378</v>
      </c>
      <c r="U174">
        <v>78.818555115641715</v>
      </c>
      <c r="V174">
        <v>85.135919797972377</v>
      </c>
      <c r="W174">
        <v>89.884102028249714</v>
      </c>
      <c r="X174">
        <v>91.542588496410957</v>
      </c>
      <c r="Y174">
        <v>96.290770726688322</v>
      </c>
      <c r="Z174">
        <v>94.796401961314984</v>
      </c>
      <c r="AA174">
        <v>99.544584191592349</v>
      </c>
      <c r="AB174">
        <v>96.339256326526055</v>
      </c>
      <c r="AC174">
        <v>101.08743855680342</v>
      </c>
      <c r="AD174">
        <v>97.046970725912843</v>
      </c>
      <c r="AE174">
        <v>101.79515295619018</v>
      </c>
      <c r="AF174">
        <v>97.366659096563268</v>
      </c>
      <c r="AG174">
        <v>102.1148413268406</v>
      </c>
      <c r="AH174">
        <v>97.510066833970399</v>
      </c>
      <c r="AI174">
        <v>102.25824906424776</v>
      </c>
      <c r="AJ174">
        <v>97.574196595301856</v>
      </c>
      <c r="AK174">
        <v>102.32237882557922</v>
      </c>
      <c r="AL174">
        <v>97.602834322341977</v>
      </c>
      <c r="AM174">
        <v>102.35101655261934</v>
      </c>
      <c r="AN174">
        <v>97.615614762203194</v>
      </c>
      <c r="AO174">
        <v>102.36379699248053</v>
      </c>
      <c r="AP174">
        <v>97.621316822386973</v>
      </c>
      <c r="AQ174">
        <v>102.36949905266431</v>
      </c>
    </row>
    <row r="175" spans="1:43">
      <c r="A175">
        <v>1.7939430324283061</v>
      </c>
      <c r="B175">
        <v>13.188945647857635</v>
      </c>
      <c r="C175">
        <v>21.462625743223285</v>
      </c>
      <c r="D175">
        <v>13.388562665387328</v>
      </c>
      <c r="E175">
        <v>21.662242760752981</v>
      </c>
      <c r="F175">
        <v>13.825154442444523</v>
      </c>
      <c r="G175">
        <v>22.098834537810177</v>
      </c>
      <c r="H175">
        <v>14.771316425502478</v>
      </c>
      <c r="I175">
        <v>23.044996520868132</v>
      </c>
      <c r="J175">
        <v>16.781605761210301</v>
      </c>
      <c r="K175">
        <v>25.055285856575949</v>
      </c>
      <c r="L175">
        <v>20.878786606147088</v>
      </c>
      <c r="M175">
        <v>29.152466701512743</v>
      </c>
      <c r="N175">
        <v>28.56394635323862</v>
      </c>
      <c r="O175">
        <v>36.837626448604269</v>
      </c>
      <c r="P175">
        <v>40.965333257634867</v>
      </c>
      <c r="Q175">
        <v>49.239013353000516</v>
      </c>
      <c r="R175">
        <v>56.82210525095995</v>
      </c>
      <c r="S175">
        <v>65.095785346325599</v>
      </c>
      <c r="T175">
        <v>72.008738173141509</v>
      </c>
      <c r="U175">
        <v>80.282418268507158</v>
      </c>
      <c r="V175">
        <v>83.020105494675349</v>
      </c>
      <c r="W175">
        <v>91.293785590040997</v>
      </c>
      <c r="X175">
        <v>89.497118659848994</v>
      </c>
      <c r="Y175">
        <v>97.770798755214642</v>
      </c>
      <c r="Z175">
        <v>92.848331579718305</v>
      </c>
      <c r="AA175">
        <v>101.12201167508395</v>
      </c>
      <c r="AB175">
        <v>94.467591706357638</v>
      </c>
      <c r="AC175">
        <v>102.74127180172329</v>
      </c>
      <c r="AD175">
        <v>95.224111892552244</v>
      </c>
      <c r="AE175">
        <v>103.49779198791789</v>
      </c>
      <c r="AF175">
        <v>95.571997981993931</v>
      </c>
      <c r="AG175">
        <v>103.84567807735958</v>
      </c>
      <c r="AH175">
        <v>95.730806166888158</v>
      </c>
      <c r="AI175">
        <v>104.00448626225381</v>
      </c>
      <c r="AJ175">
        <v>95.803058824519823</v>
      </c>
      <c r="AK175">
        <v>104.07673891988547</v>
      </c>
      <c r="AL175">
        <v>95.835881368923083</v>
      </c>
      <c r="AM175">
        <v>104.10956146428873</v>
      </c>
      <c r="AN175">
        <v>95.850781482161921</v>
      </c>
      <c r="AO175">
        <v>104.12446157752757</v>
      </c>
      <c r="AP175">
        <v>95.857543404571643</v>
      </c>
      <c r="AQ175">
        <v>104.13122349993729</v>
      </c>
    </row>
    <row r="176" spans="1:43">
      <c r="A176">
        <v>1.0076336227646552</v>
      </c>
      <c r="B176">
        <v>15.441776541687533</v>
      </c>
      <c r="C176">
        <v>20.08899113958045</v>
      </c>
      <c r="D176">
        <v>15.631302595874081</v>
      </c>
      <c r="E176">
        <v>20.278517193766998</v>
      </c>
      <c r="F176">
        <v>16.051610786351443</v>
      </c>
      <c r="G176">
        <v>20.698825384244362</v>
      </c>
      <c r="H176">
        <v>16.97530077303291</v>
      </c>
      <c r="I176">
        <v>21.622515370925829</v>
      </c>
      <c r="J176">
        <v>18.965384036830006</v>
      </c>
      <c r="K176">
        <v>23.612598634722925</v>
      </c>
      <c r="L176">
        <v>23.075619777807244</v>
      </c>
      <c r="M176">
        <v>27.722834375700163</v>
      </c>
      <c r="N176">
        <v>30.869988041683616</v>
      </c>
      <c r="O176">
        <v>35.517202639576531</v>
      </c>
      <c r="P176">
        <v>43.513577634234373</v>
      </c>
      <c r="Q176">
        <v>48.160792232127285</v>
      </c>
      <c r="R176">
        <v>59.609901604315461</v>
      </c>
      <c r="S176">
        <v>64.25711620220838</v>
      </c>
      <c r="T176">
        <v>74.799663691498594</v>
      </c>
      <c r="U176">
        <v>79.446878289391506</v>
      </c>
      <c r="V176">
        <v>85.582142880631167</v>
      </c>
      <c r="W176">
        <v>90.229357478524079</v>
      </c>
      <c r="X176">
        <v>91.785573730619817</v>
      </c>
      <c r="Y176">
        <v>96.432788328512729</v>
      </c>
      <c r="Z176">
        <v>94.931369748327697</v>
      </c>
      <c r="AA176">
        <v>99.578584346220609</v>
      </c>
      <c r="AB176">
        <v>96.424744381575792</v>
      </c>
      <c r="AC176">
        <v>101.0719589794687</v>
      </c>
      <c r="AD176">
        <v>97.111441549243622</v>
      </c>
      <c r="AE176">
        <v>101.75865614713653</v>
      </c>
      <c r="AF176">
        <v>97.422571686020305</v>
      </c>
      <c r="AG176">
        <v>102.06978628391322</v>
      </c>
      <c r="AH176">
        <v>97.562594405290241</v>
      </c>
      <c r="AI176">
        <v>102.20980900318315</v>
      </c>
      <c r="AJ176">
        <v>97.625420229253152</v>
      </c>
      <c r="AK176">
        <v>102.27263482714606</v>
      </c>
      <c r="AL176">
        <v>97.653570759846303</v>
      </c>
      <c r="AM176">
        <v>102.30078535773922</v>
      </c>
      <c r="AN176">
        <v>97.666176545985792</v>
      </c>
      <c r="AO176">
        <v>102.3133911438787</v>
      </c>
      <c r="AP176">
        <v>97.671819864711239</v>
      </c>
      <c r="AQ176">
        <v>102.31903446260415</v>
      </c>
    </row>
    <row r="177" spans="1:43">
      <c r="A177">
        <v>1.3961021019998592</v>
      </c>
      <c r="B177">
        <v>13.905066776753642</v>
      </c>
      <c r="C177">
        <v>20.343901212192165</v>
      </c>
      <c r="D177">
        <v>14.126425116490282</v>
      </c>
      <c r="E177">
        <v>20.565259551928804</v>
      </c>
      <c r="F177">
        <v>14.603280531402739</v>
      </c>
      <c r="G177">
        <v>21.042114966841261</v>
      </c>
      <c r="H177">
        <v>15.62053476255074</v>
      </c>
      <c r="I177">
        <v>22.059369197989263</v>
      </c>
      <c r="J177">
        <v>17.746028495178795</v>
      </c>
      <c r="K177">
        <v>24.184862930617317</v>
      </c>
      <c r="L177">
        <v>22.000713664111494</v>
      </c>
      <c r="M177">
        <v>28.439548099550017</v>
      </c>
      <c r="N177">
        <v>29.830771556576288</v>
      </c>
      <c r="O177">
        <v>36.26960599201481</v>
      </c>
      <c r="P177">
        <v>42.238148689968831</v>
      </c>
      <c r="Q177">
        <v>48.676983125407354</v>
      </c>
      <c r="R177">
        <v>57.894486128257931</v>
      </c>
      <c r="S177">
        <v>64.333320563696446</v>
      </c>
      <c r="T177">
        <v>72.830355188777389</v>
      </c>
      <c r="U177">
        <v>79.269189624215898</v>
      </c>
      <c r="V177">
        <v>83.724788434571138</v>
      </c>
      <c r="W177">
        <v>90.163622870009647</v>
      </c>
      <c r="X177">
        <v>90.214057737904056</v>
      </c>
      <c r="Y177">
        <v>96.652892173342593</v>
      </c>
      <c r="Z177">
        <v>93.62335023849127</v>
      </c>
      <c r="AA177">
        <v>100.06218467392978</v>
      </c>
      <c r="AB177">
        <v>95.296893263731619</v>
      </c>
      <c r="AC177">
        <v>101.73572769917013</v>
      </c>
      <c r="AD177">
        <v>96.091002580116651</v>
      </c>
      <c r="AE177">
        <v>102.52983701555519</v>
      </c>
      <c r="AF177">
        <v>96.461744983096395</v>
      </c>
      <c r="AG177">
        <v>102.9005794185349</v>
      </c>
      <c r="AH177">
        <v>96.633519169844163</v>
      </c>
      <c r="AI177">
        <v>103.0723536052827</v>
      </c>
      <c r="AJ177">
        <v>96.71282561932847</v>
      </c>
      <c r="AK177">
        <v>103.15166005476701</v>
      </c>
      <c r="AL177">
        <v>96.749380866821127</v>
      </c>
      <c r="AM177">
        <v>103.18821530225964</v>
      </c>
      <c r="AN177">
        <v>96.766217832426833</v>
      </c>
      <c r="AO177">
        <v>103.20505226786537</v>
      </c>
      <c r="AP177">
        <v>96.773970072610183</v>
      </c>
      <c r="AQ177">
        <v>103.21280450804869</v>
      </c>
    </row>
    <row r="178" spans="1:43">
      <c r="A178">
        <v>1.8934594489131864</v>
      </c>
      <c r="B178">
        <v>14.117200995103817</v>
      </c>
      <c r="C178">
        <v>22.849851625959971</v>
      </c>
      <c r="D178">
        <v>14.251102247303097</v>
      </c>
      <c r="E178">
        <v>22.983752878159251</v>
      </c>
      <c r="F178">
        <v>14.564467078291392</v>
      </c>
      <c r="G178">
        <v>23.297117709147543</v>
      </c>
      <c r="H178">
        <v>15.292435329804233</v>
      </c>
      <c r="I178">
        <v>24.025085960660384</v>
      </c>
      <c r="J178">
        <v>16.954962776735975</v>
      </c>
      <c r="K178">
        <v>25.687613407592131</v>
      </c>
      <c r="L178">
        <v>20.608330319736702</v>
      </c>
      <c r="M178">
        <v>29.340980950592851</v>
      </c>
      <c r="N178">
        <v>27.998644240019267</v>
      </c>
      <c r="O178">
        <v>36.731294870875423</v>
      </c>
      <c r="P178">
        <v>40.726114880163365</v>
      </c>
      <c r="Q178">
        <v>49.458765511019521</v>
      </c>
      <c r="R178">
        <v>57.577903767596169</v>
      </c>
      <c r="S178">
        <v>66.310554398452325</v>
      </c>
      <c r="T178">
        <v>73.536734711128943</v>
      </c>
      <c r="U178">
        <v>82.269385341985085</v>
      </c>
      <c r="V178">
        <v>84.511882760636155</v>
      </c>
      <c r="W178">
        <v>93.244533391492297</v>
      </c>
      <c r="X178">
        <v>90.50554536328606</v>
      </c>
      <c r="Y178">
        <v>99.238195994142202</v>
      </c>
      <c r="Z178">
        <v>93.372750008794085</v>
      </c>
      <c r="AA178">
        <v>102.10540063965023</v>
      </c>
      <c r="AB178">
        <v>94.657325922506175</v>
      </c>
      <c r="AC178">
        <v>103.38997655336232</v>
      </c>
      <c r="AD178">
        <v>95.215894549127</v>
      </c>
      <c r="AE178">
        <v>103.94854517998314</v>
      </c>
      <c r="AF178">
        <v>95.455611975653596</v>
      </c>
      <c r="AG178">
        <v>104.18826260650974</v>
      </c>
      <c r="AH178">
        <v>95.557910647968654</v>
      </c>
      <c r="AI178">
        <v>104.2905612788248</v>
      </c>
      <c r="AJ178">
        <v>95.601461035165471</v>
      </c>
      <c r="AK178">
        <v>104.33411166602161</v>
      </c>
      <c r="AL178">
        <v>95.619982162846995</v>
      </c>
      <c r="AM178">
        <v>104.35263279370314</v>
      </c>
      <c r="AN178">
        <v>95.627855390999258</v>
      </c>
      <c r="AO178">
        <v>104.3605060218554</v>
      </c>
      <c r="AP178">
        <v>95.631201633971727</v>
      </c>
      <c r="AQ178">
        <v>104.36385226482787</v>
      </c>
    </row>
    <row r="179" spans="1:43">
      <c r="A179">
        <v>1.8861898225330289</v>
      </c>
      <c r="B179">
        <v>8.6158389209008153</v>
      </c>
      <c r="C179">
        <v>17.314961974796603</v>
      </c>
      <c r="D179">
        <v>9.0250023973729636</v>
      </c>
      <c r="E179">
        <v>17.724125451268748</v>
      </c>
      <c r="F179">
        <v>9.8339868833204918</v>
      </c>
      <c r="G179">
        <v>18.533109937216278</v>
      </c>
      <c r="H179">
        <v>11.411497794420583</v>
      </c>
      <c r="I179">
        <v>20.110620848316369</v>
      </c>
      <c r="J179">
        <v>14.406236339834335</v>
      </c>
      <c r="K179">
        <v>23.105359393730119</v>
      </c>
      <c r="L179">
        <v>19.812500325460356</v>
      </c>
      <c r="M179">
        <v>28.511623379356138</v>
      </c>
      <c r="N179">
        <v>28.740609744581171</v>
      </c>
      <c r="O179">
        <v>37.43973279847696</v>
      </c>
      <c r="P179">
        <v>41.519264783100603</v>
      </c>
      <c r="Q179">
        <v>50.218387836996392</v>
      </c>
      <c r="R179">
        <v>56.509069000324402</v>
      </c>
      <c r="S179">
        <v>65.208192054220191</v>
      </c>
      <c r="T179">
        <v>70.483696263063052</v>
      </c>
      <c r="U179">
        <v>79.182819316958842</v>
      </c>
      <c r="V179">
        <v>80.983883543336134</v>
      </c>
      <c r="W179">
        <v>89.683006597231923</v>
      </c>
      <c r="X179">
        <v>87.664870057360659</v>
      </c>
      <c r="Y179">
        <v>96.363993111256448</v>
      </c>
      <c r="Z179">
        <v>91.47701613449874</v>
      </c>
      <c r="AA179">
        <v>100.17613918839453</v>
      </c>
      <c r="AB179">
        <v>93.518156929083304</v>
      </c>
      <c r="AC179">
        <v>102.21727998297909</v>
      </c>
      <c r="AD179">
        <v>94.573920444057535</v>
      </c>
      <c r="AE179">
        <v>103.27304349795332</v>
      </c>
      <c r="AF179">
        <v>95.11025024749425</v>
      </c>
      <c r="AG179">
        <v>103.80937330139004</v>
      </c>
      <c r="AH179">
        <v>95.380212308870142</v>
      </c>
      <c r="AI179">
        <v>104.07933536276593</v>
      </c>
      <c r="AJ179">
        <v>95.515468864849765</v>
      </c>
      <c r="AK179">
        <v>104.21459191874555</v>
      </c>
      <c r="AL179">
        <v>95.583077641973688</v>
      </c>
      <c r="AM179">
        <v>104.28220069586948</v>
      </c>
      <c r="AN179">
        <v>95.616832965243191</v>
      </c>
      <c r="AO179">
        <v>104.31595601913898</v>
      </c>
      <c r="AP179">
        <v>95.633676334631218</v>
      </c>
      <c r="AQ179">
        <v>104.33279938852701</v>
      </c>
    </row>
    <row r="180" spans="1:43">
      <c r="A180">
        <v>2.2907333003728554</v>
      </c>
      <c r="B180">
        <v>14.713229374674096</v>
      </c>
      <c r="C180">
        <v>25.278110292565561</v>
      </c>
      <c r="D180">
        <v>14.940502890910505</v>
      </c>
      <c r="E180">
        <v>25.50538380880197</v>
      </c>
      <c r="F180">
        <v>15.415984663849319</v>
      </c>
      <c r="G180">
        <v>25.980865581740783</v>
      </c>
      <c r="H180">
        <v>16.401186369150558</v>
      </c>
      <c r="I180">
        <v>26.966067287042023</v>
      </c>
      <c r="J180">
        <v>18.402298659806419</v>
      </c>
      <c r="K180">
        <v>28.967179577697884</v>
      </c>
      <c r="L180">
        <v>22.307423987159247</v>
      </c>
      <c r="M180">
        <v>32.872304905050711</v>
      </c>
      <c r="N180">
        <v>29.365694409229615</v>
      </c>
      <c r="O180">
        <v>39.930575327121083</v>
      </c>
      <c r="P180">
        <v>40.516866030879285</v>
      </c>
      <c r="Q180">
        <v>51.081746948770757</v>
      </c>
      <c r="R180">
        <v>54.868401929368225</v>
      </c>
      <c r="S180">
        <v>65.43328284725969</v>
      </c>
      <c r="T180">
        <v>69.154699755038962</v>
      </c>
      <c r="U180">
        <v>79.719580672930419</v>
      </c>
      <c r="V180">
        <v>80.165829893364219</v>
      </c>
      <c r="W180">
        <v>90.730710811255676</v>
      </c>
      <c r="X180">
        <v>87.095491291420714</v>
      </c>
      <c r="Y180">
        <v>97.660372209312172</v>
      </c>
      <c r="Z180">
        <v>90.916240103183171</v>
      </c>
      <c r="AA180">
        <v>101.48112102107463</v>
      </c>
      <c r="AB180">
        <v>92.870480217657445</v>
      </c>
      <c r="AC180">
        <v>103.4353611355489</v>
      </c>
      <c r="AD180">
        <v>93.831702598245087</v>
      </c>
      <c r="AE180">
        <v>104.39658351613654</v>
      </c>
      <c r="AF180">
        <v>94.295398472270534</v>
      </c>
      <c r="AG180">
        <v>104.86027939016199</v>
      </c>
      <c r="AH180">
        <v>94.516989561442855</v>
      </c>
      <c r="AI180">
        <v>105.08187047933431</v>
      </c>
      <c r="AJ180">
        <v>94.622406857915138</v>
      </c>
      <c r="AK180">
        <v>105.1872877758066</v>
      </c>
      <c r="AL180">
        <v>94.672449262846612</v>
      </c>
      <c r="AM180">
        <v>105.23733018073807</v>
      </c>
      <c r="AN180">
        <v>94.696180543999645</v>
      </c>
      <c r="AO180">
        <v>105.2610614618911</v>
      </c>
      <c r="AP180">
        <v>94.707429026136737</v>
      </c>
      <c r="AQ180">
        <v>105.27230994402819</v>
      </c>
    </row>
    <row r="181" spans="1:43">
      <c r="A181">
        <v>1.9005577821452231</v>
      </c>
      <c r="B181">
        <v>13.745370171568048</v>
      </c>
      <c r="C181">
        <v>22.510758373969423</v>
      </c>
      <c r="D181">
        <v>13.989294273016682</v>
      </c>
      <c r="E181">
        <v>22.754682475418058</v>
      </c>
      <c r="F181">
        <v>14.502015969281025</v>
      </c>
      <c r="G181">
        <v>23.267404171682401</v>
      </c>
      <c r="H181">
        <v>15.568747926467399</v>
      </c>
      <c r="I181">
        <v>24.334136128868774</v>
      </c>
      <c r="J181">
        <v>17.741520818950583</v>
      </c>
      <c r="K181">
        <v>26.506909021351959</v>
      </c>
      <c r="L181">
        <v>21.981919651146566</v>
      </c>
      <c r="M181">
        <v>30.747307853547941</v>
      </c>
      <c r="N181">
        <v>29.607486431614117</v>
      </c>
      <c r="O181">
        <v>38.372874634015488</v>
      </c>
      <c r="P181">
        <v>41.497920988096027</v>
      </c>
      <c r="Q181">
        <v>50.263309190497395</v>
      </c>
      <c r="R181">
        <v>56.461728923066573</v>
      </c>
      <c r="S181">
        <v>65.227117125467942</v>
      </c>
      <c r="T181">
        <v>70.938521513494337</v>
      </c>
      <c r="U181">
        <v>79.703909715895705</v>
      </c>
      <c r="V181">
        <v>81.787013910438773</v>
      </c>
      <c r="W181">
        <v>90.552402112840142</v>
      </c>
      <c r="X181">
        <v>88.461067906972289</v>
      </c>
      <c r="Y181">
        <v>97.226456109373657</v>
      </c>
      <c r="Z181">
        <v>92.081276312559268</v>
      </c>
      <c r="AA181">
        <v>100.84666451496064</v>
      </c>
      <c r="AB181">
        <v>93.911771508572329</v>
      </c>
      <c r="AC181">
        <v>102.6771597109737</v>
      </c>
      <c r="AD181">
        <v>94.804479888195544</v>
      </c>
      <c r="AE181">
        <v>103.56986809059691</v>
      </c>
      <c r="AF181">
        <v>95.232166844655836</v>
      </c>
      <c r="AG181">
        <v>103.9975550470572</v>
      </c>
      <c r="AH181">
        <v>95.435320418627796</v>
      </c>
      <c r="AI181">
        <v>104.20070862102916</v>
      </c>
      <c r="AJ181">
        <v>95.531426954132868</v>
      </c>
      <c r="AK181">
        <v>104.29681515653424</v>
      </c>
      <c r="AL181">
        <v>95.57680472256601</v>
      </c>
      <c r="AM181">
        <v>104.34219292496738</v>
      </c>
      <c r="AN181">
        <v>95.598210813216028</v>
      </c>
      <c r="AO181">
        <v>104.3635990156174</v>
      </c>
      <c r="AP181">
        <v>95.608304381878355</v>
      </c>
      <c r="AQ181">
        <v>104.37369258427972</v>
      </c>
    </row>
    <row r="182" spans="1:43">
      <c r="A182">
        <v>1.6332816890405439</v>
      </c>
      <c r="B182">
        <v>14.932500345837186</v>
      </c>
      <c r="C182">
        <v>22.465208997375701</v>
      </c>
      <c r="D182">
        <v>15.161508854419507</v>
      </c>
      <c r="E182">
        <v>22.694217505958022</v>
      </c>
      <c r="F182">
        <v>15.648318187828449</v>
      </c>
      <c r="G182">
        <v>23.181026839366965</v>
      </c>
      <c r="H182">
        <v>16.672870758120176</v>
      </c>
      <c r="I182">
        <v>24.205579409658689</v>
      </c>
      <c r="J182">
        <v>18.784619290256</v>
      </c>
      <c r="K182">
        <v>26.317327941794513</v>
      </c>
      <c r="L182">
        <v>22.955844076570468</v>
      </c>
      <c r="M182">
        <v>30.488552728108981</v>
      </c>
      <c r="N182">
        <v>30.543315102422682</v>
      </c>
      <c r="O182">
        <v>38.076023753961195</v>
      </c>
      <c r="P182">
        <v>42.479927469104709</v>
      </c>
      <c r="Q182">
        <v>50.012636120643222</v>
      </c>
      <c r="R182">
        <v>57.553487904296325</v>
      </c>
      <c r="S182">
        <v>65.086196555834846</v>
      </c>
      <c r="T182">
        <v>72.079512164079844</v>
      </c>
      <c r="U182">
        <v>79.612220815618358</v>
      </c>
      <c r="V182">
        <v>82.854748584741898</v>
      </c>
      <c r="W182">
        <v>90.387457236280412</v>
      </c>
      <c r="X182">
        <v>89.396223711471023</v>
      </c>
      <c r="Y182">
        <v>96.928932363009537</v>
      </c>
      <c r="Z182">
        <v>92.896012954122824</v>
      </c>
      <c r="AA182">
        <v>100.42872160566134</v>
      </c>
      <c r="AB182">
        <v>94.642580614096715</v>
      </c>
      <c r="AC182">
        <v>102.17528926563523</v>
      </c>
      <c r="AD182">
        <v>95.483943733878931</v>
      </c>
      <c r="AE182">
        <v>103.01665238541744</v>
      </c>
      <c r="AF182">
        <v>95.882345761843794</v>
      </c>
      <c r="AG182">
        <v>103.41505441338231</v>
      </c>
      <c r="AH182">
        <v>96.069461872064679</v>
      </c>
      <c r="AI182">
        <v>103.60217052360319</v>
      </c>
      <c r="AJ182">
        <v>96.157006727805495</v>
      </c>
      <c r="AK182">
        <v>103.68971537934401</v>
      </c>
      <c r="AL182">
        <v>96.197892091101153</v>
      </c>
      <c r="AM182">
        <v>103.73060074263967</v>
      </c>
      <c r="AN182">
        <v>96.216970387917968</v>
      </c>
      <c r="AO182">
        <v>103.74967903945648</v>
      </c>
      <c r="AP182">
        <v>96.225869378658601</v>
      </c>
      <c r="AQ182">
        <v>103.75857803019711</v>
      </c>
    </row>
    <row r="183" spans="1:43">
      <c r="A183">
        <v>1.2755401344065713</v>
      </c>
      <c r="B183">
        <v>14.845310970689837</v>
      </c>
      <c r="C183">
        <v>20.728112614950767</v>
      </c>
      <c r="D183">
        <v>14.987121718009302</v>
      </c>
      <c r="E183">
        <v>20.869923362270232</v>
      </c>
      <c r="F183">
        <v>15.313140434205696</v>
      </c>
      <c r="G183">
        <v>21.195942078466626</v>
      </c>
      <c r="H183">
        <v>16.057109804951772</v>
      </c>
      <c r="I183">
        <v>21.939911449212701</v>
      </c>
      <c r="J183">
        <v>17.726478461719708</v>
      </c>
      <c r="K183">
        <v>23.609280105980638</v>
      </c>
      <c r="L183">
        <v>21.334785611483372</v>
      </c>
      <c r="M183">
        <v>27.217587255744302</v>
      </c>
      <c r="N183">
        <v>28.540416941562125</v>
      </c>
      <c r="O183">
        <v>34.423218585823051</v>
      </c>
      <c r="P183">
        <v>40.896822850785654</v>
      </c>
      <c r="Q183">
        <v>46.77962449504659</v>
      </c>
      <c r="R183">
        <v>57.423298856920084</v>
      </c>
      <c r="S183">
        <v>63.306100501181007</v>
      </c>
      <c r="T183">
        <v>73.471486068929067</v>
      </c>
      <c r="U183">
        <v>79.35428771318999</v>
      </c>
      <c r="V183">
        <v>84.876254644385298</v>
      </c>
      <c r="W183">
        <v>90.759056288646221</v>
      </c>
      <c r="X183">
        <v>91.306655752188107</v>
      </c>
      <c r="Y183">
        <v>97.189457396449029</v>
      </c>
      <c r="Z183">
        <v>94.468155365659285</v>
      </c>
      <c r="AA183">
        <v>100.35095700992021</v>
      </c>
      <c r="AB183">
        <v>95.917855777972719</v>
      </c>
      <c r="AC183">
        <v>101.80065742223364</v>
      </c>
      <c r="AD183">
        <v>96.561314656468539</v>
      </c>
      <c r="AE183">
        <v>102.44411630072946</v>
      </c>
      <c r="AF183">
        <v>96.842782730836518</v>
      </c>
      <c r="AG183">
        <v>102.72558437509744</v>
      </c>
      <c r="AH183">
        <v>96.965119032838345</v>
      </c>
      <c r="AI183">
        <v>102.84792067709927</v>
      </c>
      <c r="AJ183">
        <v>97.01814274704337</v>
      </c>
      <c r="AK183">
        <v>102.90094439130429</v>
      </c>
      <c r="AL183">
        <v>97.041096804927108</v>
      </c>
      <c r="AM183">
        <v>102.92389844918803</v>
      </c>
      <c r="AN183">
        <v>97.051028451210428</v>
      </c>
      <c r="AO183">
        <v>102.93383009547135</v>
      </c>
      <c r="AP183">
        <v>97.055324651725329</v>
      </c>
      <c r="AQ183">
        <v>102.93812629598625</v>
      </c>
    </row>
    <row r="184" spans="1:43">
      <c r="A184">
        <v>2.5889110181916064</v>
      </c>
      <c r="B184">
        <v>12.502808728950793</v>
      </c>
      <c r="C184">
        <v>24.442887746337735</v>
      </c>
      <c r="D184">
        <v>12.745222518322866</v>
      </c>
      <c r="E184">
        <v>24.685301535709808</v>
      </c>
      <c r="F184">
        <v>13.256898751231454</v>
      </c>
      <c r="G184">
        <v>25.196977768618396</v>
      </c>
      <c r="H184">
        <v>14.325807992606634</v>
      </c>
      <c r="I184">
        <v>26.265887009993577</v>
      </c>
      <c r="J184">
        <v>16.51132433700338</v>
      </c>
      <c r="K184">
        <v>28.451403354390322</v>
      </c>
      <c r="L184">
        <v>20.789864976310223</v>
      </c>
      <c r="M184">
        <v>32.729943993697162</v>
      </c>
      <c r="N184">
        <v>28.495888669402344</v>
      </c>
      <c r="O184">
        <v>40.435967686789283</v>
      </c>
      <c r="P184">
        <v>40.495981622106626</v>
      </c>
      <c r="Q184">
        <v>52.436060639493562</v>
      </c>
      <c r="R184">
        <v>55.519454348290303</v>
      </c>
      <c r="S184">
        <v>67.459533365677245</v>
      </c>
      <c r="T184">
        <v>69.928969314934164</v>
      </c>
      <c r="U184">
        <v>81.869048332321114</v>
      </c>
      <c r="V184">
        <v>80.619338532728406</v>
      </c>
      <c r="W184">
        <v>92.559417550115356</v>
      </c>
      <c r="X184">
        <v>87.135036411522989</v>
      </c>
      <c r="Y184">
        <v>99.075115428909939</v>
      </c>
      <c r="Z184">
        <v>90.641971224934551</v>
      </c>
      <c r="AA184">
        <v>102.5820502423215</v>
      </c>
      <c r="AB184">
        <v>92.40393933871222</v>
      </c>
      <c r="AC184">
        <v>104.34401835609917</v>
      </c>
      <c r="AD184">
        <v>93.258593786446525</v>
      </c>
      <c r="AE184">
        <v>105.19867280383347</v>
      </c>
      <c r="AF184">
        <v>93.66607285957447</v>
      </c>
      <c r="AG184">
        <v>105.60615187696142</v>
      </c>
      <c r="AH184">
        <v>93.858753809694946</v>
      </c>
      <c r="AI184">
        <v>105.7988328270819</v>
      </c>
      <c r="AJ184">
        <v>93.949509762088269</v>
      </c>
      <c r="AK184">
        <v>105.88958877947522</v>
      </c>
      <c r="AL184">
        <v>93.992178643242895</v>
      </c>
      <c r="AM184">
        <v>105.93225766062984</v>
      </c>
      <c r="AN184">
        <v>94.012222024743508</v>
      </c>
      <c r="AO184">
        <v>105.95230104213046</v>
      </c>
      <c r="AP184">
        <v>94.02163341710127</v>
      </c>
      <c r="AQ184">
        <v>105.96171243448822</v>
      </c>
    </row>
    <row r="185" spans="1:43">
      <c r="A185">
        <v>1.385724625840836</v>
      </c>
      <c r="B185">
        <v>15.469611164729805</v>
      </c>
      <c r="C185">
        <v>21.860584594336487</v>
      </c>
      <c r="D185">
        <v>15.620224939033221</v>
      </c>
      <c r="E185">
        <v>22.011198368639903</v>
      </c>
      <c r="F185">
        <v>15.962517910013027</v>
      </c>
      <c r="G185">
        <v>22.353491339619708</v>
      </c>
      <c r="H185">
        <v>16.734432892595358</v>
      </c>
      <c r="I185">
        <v>23.125406322202039</v>
      </c>
      <c r="J185">
        <v>18.445220774500648</v>
      </c>
      <c r="K185">
        <v>24.836194204107329</v>
      </c>
      <c r="L185">
        <v>22.095067514513985</v>
      </c>
      <c r="M185">
        <v>28.486040944120667</v>
      </c>
      <c r="N185">
        <v>29.285925104172083</v>
      </c>
      <c r="O185">
        <v>35.676898533778761</v>
      </c>
      <c r="P185">
        <v>41.464986676181667</v>
      </c>
      <c r="Q185">
        <v>47.855960105788341</v>
      </c>
      <c r="R185">
        <v>57.624499696745197</v>
      </c>
      <c r="S185">
        <v>64.015473126351878</v>
      </c>
      <c r="T185">
        <v>73.310738956310857</v>
      </c>
      <c r="U185">
        <v>79.701712385917531</v>
      </c>
      <c r="V185">
        <v>84.53900934066813</v>
      </c>
      <c r="W185">
        <v>90.929982770274805</v>
      </c>
      <c r="X185">
        <v>90.943650741150179</v>
      </c>
      <c r="Y185">
        <v>97.334624170756854</v>
      </c>
      <c r="Z185">
        <v>94.133126843162955</v>
      </c>
      <c r="AA185">
        <v>100.52410027276963</v>
      </c>
      <c r="AB185">
        <v>95.614224008340528</v>
      </c>
      <c r="AC185">
        <v>102.0051974379472</v>
      </c>
      <c r="AD185">
        <v>96.279627352906516</v>
      </c>
      <c r="AE185">
        <v>102.67060078251319</v>
      </c>
      <c r="AF185">
        <v>96.574120307484634</v>
      </c>
      <c r="AG185">
        <v>102.96509373709131</v>
      </c>
      <c r="AH185">
        <v>96.70359084249165</v>
      </c>
      <c r="AI185">
        <v>103.09456427209832</v>
      </c>
      <c r="AJ185">
        <v>96.760344300831832</v>
      </c>
      <c r="AK185">
        <v>103.15131773043851</v>
      </c>
      <c r="AL185">
        <v>96.785190188505879</v>
      </c>
      <c r="AM185">
        <v>103.17616361811255</v>
      </c>
      <c r="AN185">
        <v>96.796061246298848</v>
      </c>
      <c r="AO185">
        <v>103.18703467590552</v>
      </c>
      <c r="AP185">
        <v>96.800816590105001</v>
      </c>
      <c r="AQ185">
        <v>103.19179001971168</v>
      </c>
    </row>
    <row r="186" spans="1:43">
      <c r="A186">
        <v>1.8921158562046956</v>
      </c>
      <c r="B186">
        <v>14.897123368152297</v>
      </c>
      <c r="C186">
        <v>23.623577338329948</v>
      </c>
      <c r="D186">
        <v>14.972951454512291</v>
      </c>
      <c r="E186">
        <v>23.699405424689942</v>
      </c>
      <c r="F186">
        <v>15.167425446691219</v>
      </c>
      <c r="G186">
        <v>23.89387941686887</v>
      </c>
      <c r="H186">
        <v>15.663577734519947</v>
      </c>
      <c r="I186">
        <v>24.390031704697599</v>
      </c>
      <c r="J186">
        <v>16.912629043761971</v>
      </c>
      <c r="K186">
        <v>25.639083013939622</v>
      </c>
      <c r="L186">
        <v>19.95434530283363</v>
      </c>
      <c r="M186">
        <v>28.680799273011282</v>
      </c>
      <c r="N186">
        <v>26.798624927854931</v>
      </c>
      <c r="O186">
        <v>35.525078898032582</v>
      </c>
      <c r="P186">
        <v>39.793967500297626</v>
      </c>
      <c r="Q186">
        <v>48.520421470475284</v>
      </c>
      <c r="R186">
        <v>58.052122352398953</v>
      </c>
      <c r="S186">
        <v>66.778576322576612</v>
      </c>
      <c r="T186">
        <v>75.225324819967938</v>
      </c>
      <c r="U186">
        <v>83.951778790145596</v>
      </c>
      <c r="V186">
        <v>86.255592815203983</v>
      </c>
      <c r="W186">
        <v>94.982046785381641</v>
      </c>
      <c r="X186">
        <v>91.712566784514024</v>
      </c>
      <c r="Y186">
        <v>100.43902075469168</v>
      </c>
      <c r="Z186">
        <v>94.065118767003483</v>
      </c>
      <c r="AA186">
        <v>102.79157273718114</v>
      </c>
      <c r="AB186">
        <v>95.018663134530456</v>
      </c>
      <c r="AC186">
        <v>103.74511710470811</v>
      </c>
      <c r="AD186">
        <v>95.395441428771605</v>
      </c>
      <c r="AE186">
        <v>104.12189539894926</v>
      </c>
      <c r="AF186">
        <v>95.542817936756023</v>
      </c>
      <c r="AG186">
        <v>104.26927190693368</v>
      </c>
      <c r="AH186">
        <v>95.60023530240062</v>
      </c>
      <c r="AI186">
        <v>104.32668927257828</v>
      </c>
      <c r="AJ186">
        <v>95.622570225595112</v>
      </c>
      <c r="AK186">
        <v>104.34902419577277</v>
      </c>
      <c r="AL186">
        <v>95.631253098344786</v>
      </c>
      <c r="AM186">
        <v>104.35770706852244</v>
      </c>
      <c r="AN186">
        <v>95.634627839342784</v>
      </c>
      <c r="AO186">
        <v>104.36108180952044</v>
      </c>
      <c r="AP186">
        <v>95.635939368127836</v>
      </c>
      <c r="AQ186">
        <v>104.36239333830549</v>
      </c>
    </row>
    <row r="187" spans="1:43">
      <c r="A187">
        <v>1.4593954826938607</v>
      </c>
      <c r="B187">
        <v>12.567839619809455</v>
      </c>
      <c r="C187">
        <v>19.298583650229663</v>
      </c>
      <c r="D187">
        <v>12.873715569131853</v>
      </c>
      <c r="E187">
        <v>19.604459599552058</v>
      </c>
      <c r="F187">
        <v>13.509930681149708</v>
      </c>
      <c r="G187">
        <v>20.240674711569913</v>
      </c>
      <c r="H187">
        <v>14.817189231373813</v>
      </c>
      <c r="I187">
        <v>21.547933261794018</v>
      </c>
      <c r="J187">
        <v>17.43715588421033</v>
      </c>
      <c r="K187">
        <v>24.167899914630535</v>
      </c>
      <c r="L187">
        <v>22.435236502914467</v>
      </c>
      <c r="M187">
        <v>29.165980533334672</v>
      </c>
      <c r="N187">
        <v>31.13104599698212</v>
      </c>
      <c r="O187">
        <v>37.861790027402328</v>
      </c>
      <c r="P187">
        <v>44.085717839344447</v>
      </c>
      <c r="Q187">
        <v>50.816461869764659</v>
      </c>
      <c r="R187">
        <v>59.52434458316889</v>
      </c>
      <c r="S187">
        <v>66.255088613589095</v>
      </c>
      <c r="T187">
        <v>73.698921526150272</v>
      </c>
      <c r="U187">
        <v>80.42966555657047</v>
      </c>
      <c r="V187">
        <v>83.917074985763151</v>
      </c>
      <c r="W187">
        <v>90.647819016183348</v>
      </c>
      <c r="X187">
        <v>90.069574568886836</v>
      </c>
      <c r="Y187">
        <v>96.800318599307033</v>
      </c>
      <c r="Z187">
        <v>93.380826103222788</v>
      </c>
      <c r="AA187">
        <v>100.11157013364299</v>
      </c>
      <c r="AB187">
        <v>95.05586308632904</v>
      </c>
      <c r="AC187">
        <v>101.78660711674924</v>
      </c>
      <c r="AD187">
        <v>95.876661335256188</v>
      </c>
      <c r="AE187">
        <v>102.60740536567639</v>
      </c>
      <c r="AF187">
        <v>96.272593998588619</v>
      </c>
      <c r="AG187">
        <v>103.00333802900882</v>
      </c>
      <c r="AH187">
        <v>96.462133446756312</v>
      </c>
      <c r="AI187">
        <v>103.19287747717651</v>
      </c>
      <c r="AJ187">
        <v>96.552538314073828</v>
      </c>
      <c r="AK187">
        <v>103.28328234449403</v>
      </c>
      <c r="AL187">
        <v>96.595583717022038</v>
      </c>
      <c r="AM187">
        <v>103.32632774744224</v>
      </c>
      <c r="AN187">
        <v>96.61606235301204</v>
      </c>
      <c r="AO187">
        <v>103.34680638343224</v>
      </c>
      <c r="AP187">
        <v>96.625801112248183</v>
      </c>
      <c r="AQ187">
        <v>103.35654514266838</v>
      </c>
    </row>
    <row r="188" spans="1:43">
      <c r="A188">
        <v>2.182877446526883</v>
      </c>
      <c r="B188">
        <v>11.146042762673414</v>
      </c>
      <c r="C188">
        <v>21.213491591026244</v>
      </c>
      <c r="D188">
        <v>11.395057436243292</v>
      </c>
      <c r="E188">
        <v>21.462506264596122</v>
      </c>
      <c r="F188">
        <v>11.926038620522149</v>
      </c>
      <c r="G188">
        <v>21.99348744887498</v>
      </c>
      <c r="H188">
        <v>13.046318639550144</v>
      </c>
      <c r="I188">
        <v>23.113767467902974</v>
      </c>
      <c r="J188">
        <v>15.357910676481723</v>
      </c>
      <c r="K188">
        <v>25.425359504834553</v>
      </c>
      <c r="L188">
        <v>19.916053524095446</v>
      </c>
      <c r="M188">
        <v>29.983502352448276</v>
      </c>
      <c r="N188">
        <v>28.150302604455941</v>
      </c>
      <c r="O188">
        <v>38.217751432808768</v>
      </c>
      <c r="P188">
        <v>40.914570067942407</v>
      </c>
      <c r="Q188">
        <v>50.98201889629523</v>
      </c>
      <c r="R188">
        <v>56.663738201901054</v>
      </c>
      <c r="S188">
        <v>66.731187030253892</v>
      </c>
      <c r="T188">
        <v>71.426445658862079</v>
      </c>
      <c r="U188">
        <v>81.493894487214916</v>
      </c>
      <c r="V188">
        <v>82.099956046810263</v>
      </c>
      <c r="W188">
        <v>92.167404875163101</v>
      </c>
      <c r="X188">
        <v>88.454747849135899</v>
      </c>
      <c r="Y188">
        <v>98.522196677488736</v>
      </c>
      <c r="Z188">
        <v>91.81004202325343</v>
      </c>
      <c r="AA188">
        <v>101.87749085160627</v>
      </c>
      <c r="AB188">
        <v>93.469776543230552</v>
      </c>
      <c r="AC188">
        <v>103.53722537158339</v>
      </c>
      <c r="AD188">
        <v>94.26429935901389</v>
      </c>
      <c r="AE188">
        <v>104.33174818736673</v>
      </c>
      <c r="AF188">
        <v>94.638667554144092</v>
      </c>
      <c r="AG188">
        <v>104.70611638249693</v>
      </c>
      <c r="AH188">
        <v>94.813748332047041</v>
      </c>
      <c r="AI188">
        <v>104.88119716039988</v>
      </c>
      <c r="AJ188">
        <v>94.895341463583136</v>
      </c>
      <c r="AK188">
        <v>104.96279029193597</v>
      </c>
      <c r="AL188">
        <v>94.933304212921414</v>
      </c>
      <c r="AM188">
        <v>105.00075304127425</v>
      </c>
      <c r="AN188">
        <v>94.950953644607935</v>
      </c>
      <c r="AO188">
        <v>105.01840247296077</v>
      </c>
      <c r="AP188">
        <v>94.959156213405208</v>
      </c>
      <c r="AQ188">
        <v>105.02660504175805</v>
      </c>
    </row>
    <row r="189" spans="1:43">
      <c r="A189">
        <v>1.8016542631278447</v>
      </c>
      <c r="B189">
        <v>10.973588736059696</v>
      </c>
      <c r="C189">
        <v>19.282833091157265</v>
      </c>
      <c r="D189">
        <v>11.229725885842971</v>
      </c>
      <c r="E189">
        <v>19.538970240940543</v>
      </c>
      <c r="F189">
        <v>11.766595222987839</v>
      </c>
      <c r="G189">
        <v>20.075839578085411</v>
      </c>
      <c r="H189">
        <v>12.880340760805339</v>
      </c>
      <c r="I189">
        <v>21.189585115902908</v>
      </c>
      <c r="J189">
        <v>15.142187812250175</v>
      </c>
      <c r="K189">
        <v>23.451432167347743</v>
      </c>
      <c r="L189">
        <v>19.543443895233114</v>
      </c>
      <c r="M189">
        <v>27.852688250330683</v>
      </c>
      <c r="N189">
        <v>27.436926649610637</v>
      </c>
      <c r="O189">
        <v>35.746171004708209</v>
      </c>
      <c r="P189">
        <v>39.721353374110016</v>
      </c>
      <c r="Q189">
        <v>48.030597729207592</v>
      </c>
      <c r="R189">
        <v>55.174106195748976</v>
      </c>
      <c r="S189">
        <v>63.483350550846552</v>
      </c>
      <c r="T189">
        <v>70.145474892220179</v>
      </c>
      <c r="U189">
        <v>78.454719247317755</v>
      </c>
      <c r="V189">
        <v>81.39779265327185</v>
      </c>
      <c r="W189">
        <v>89.707037008369426</v>
      </c>
      <c r="X189">
        <v>88.345468002266074</v>
      </c>
      <c r="Y189">
        <v>96.65471235736365</v>
      </c>
      <c r="Z189">
        <v>92.127876173852584</v>
      </c>
      <c r="AA189">
        <v>100.43712052895016</v>
      </c>
      <c r="AB189">
        <v>94.046921466402679</v>
      </c>
      <c r="AC189">
        <v>102.35616582150026</v>
      </c>
      <c r="AD189">
        <v>94.985782246138243</v>
      </c>
      <c r="AE189">
        <v>103.29502660123582</v>
      </c>
      <c r="AF189">
        <v>95.436926075730256</v>
      </c>
      <c r="AG189">
        <v>103.74617043082783</v>
      </c>
      <c r="AH189">
        <v>95.651838854827659</v>
      </c>
      <c r="AI189">
        <v>103.96108320992523</v>
      </c>
      <c r="AJ189">
        <v>95.753794452260465</v>
      </c>
      <c r="AK189">
        <v>104.06303880735804</v>
      </c>
      <c r="AL189">
        <v>95.802067622052007</v>
      </c>
      <c r="AM189">
        <v>104.11131197714958</v>
      </c>
      <c r="AN189">
        <v>95.824902356356944</v>
      </c>
      <c r="AO189">
        <v>104.13414671145452</v>
      </c>
      <c r="AP189">
        <v>95.835699146842401</v>
      </c>
      <c r="AQ189">
        <v>104.14494350193998</v>
      </c>
    </row>
    <row r="190" spans="1:43">
      <c r="A190">
        <v>1.4999555806155709</v>
      </c>
      <c r="B190">
        <v>15.036118170788356</v>
      </c>
      <c r="C190">
        <v>21.953925708117524</v>
      </c>
      <c r="D190">
        <v>15.170256359735344</v>
      </c>
      <c r="E190">
        <v>22.088063897064512</v>
      </c>
      <c r="F190">
        <v>15.481503776547157</v>
      </c>
      <c r="G190">
        <v>22.399311313876325</v>
      </c>
      <c r="H190">
        <v>16.198498342007465</v>
      </c>
      <c r="I190">
        <v>23.116305879336633</v>
      </c>
      <c r="J190">
        <v>17.822995996308666</v>
      </c>
      <c r="K190">
        <v>24.740803533637834</v>
      </c>
      <c r="L190">
        <v>21.369184747718375</v>
      </c>
      <c r="M190">
        <v>28.286992285047543</v>
      </c>
      <c r="N190">
        <v>28.51863459653951</v>
      </c>
      <c r="O190">
        <v>35.436442133868681</v>
      </c>
      <c r="P190">
        <v>40.871509976704296</v>
      </c>
      <c r="Q190">
        <v>47.789317514033463</v>
      </c>
      <c r="R190">
        <v>57.438787634450001</v>
      </c>
      <c r="S190">
        <v>64.356595171779162</v>
      </c>
      <c r="T190">
        <v>73.462770942478173</v>
      </c>
      <c r="U190">
        <v>80.38057847980734</v>
      </c>
      <c r="V190">
        <v>84.742935425609375</v>
      </c>
      <c r="W190">
        <v>91.660742962938542</v>
      </c>
      <c r="X190">
        <v>91.028879164221621</v>
      </c>
      <c r="Y190">
        <v>97.946686701550789</v>
      </c>
      <c r="Z190">
        <v>94.083633076610852</v>
      </c>
      <c r="AA190">
        <v>101.00144061394002</v>
      </c>
      <c r="AB190">
        <v>95.469350554643952</v>
      </c>
      <c r="AC190">
        <v>102.38715809197312</v>
      </c>
      <c r="AD190">
        <v>96.078257186718645</v>
      </c>
      <c r="AE190">
        <v>102.99606472404781</v>
      </c>
      <c r="AF190">
        <v>96.342071680759801</v>
      </c>
      <c r="AG190">
        <v>103.25987921808897</v>
      </c>
      <c r="AH190">
        <v>96.455672362373591</v>
      </c>
      <c r="AI190">
        <v>103.37347989970276</v>
      </c>
      <c r="AJ190">
        <v>96.504460401076557</v>
      </c>
      <c r="AK190">
        <v>103.42226793840572</v>
      </c>
      <c r="AL190">
        <v>96.525389550473918</v>
      </c>
      <c r="AM190">
        <v>103.44319708780309</v>
      </c>
      <c r="AN190">
        <v>96.53436337810615</v>
      </c>
      <c r="AO190">
        <v>103.45217091543532</v>
      </c>
      <c r="AP190">
        <v>96.538210296070929</v>
      </c>
      <c r="AQ190">
        <v>103.4560178334001</v>
      </c>
    </row>
    <row r="191" spans="1:43">
      <c r="A191">
        <v>1.8790565451982031</v>
      </c>
      <c r="B191">
        <v>11.525036492169338</v>
      </c>
      <c r="C191">
        <v>20.191260812028972</v>
      </c>
      <c r="D191">
        <v>11.78770687569645</v>
      </c>
      <c r="E191">
        <v>20.453931195556081</v>
      </c>
      <c r="F191">
        <v>12.334232496873401</v>
      </c>
      <c r="G191">
        <v>21.000456816733031</v>
      </c>
      <c r="H191">
        <v>13.459519625994719</v>
      </c>
      <c r="I191">
        <v>22.125743945854349</v>
      </c>
      <c r="J191">
        <v>15.727326934401869</v>
      </c>
      <c r="K191">
        <v>24.393551254261499</v>
      </c>
      <c r="L191">
        <v>20.106440301076059</v>
      </c>
      <c r="M191">
        <v>28.772664620935689</v>
      </c>
      <c r="N191">
        <v>27.904867742069701</v>
      </c>
      <c r="O191">
        <v>36.571092061929335</v>
      </c>
      <c r="P191">
        <v>39.979310566707262</v>
      </c>
      <c r="Q191">
        <v>48.6455348865669</v>
      </c>
      <c r="R191">
        <v>55.147656229454903</v>
      </c>
      <c r="S191">
        <v>63.81388054931454</v>
      </c>
      <c r="T191">
        <v>69.895185370642892</v>
      </c>
      <c r="U191">
        <v>78.561409690502515</v>
      </c>
      <c r="V191">
        <v>81.062338675663483</v>
      </c>
      <c r="W191">
        <v>89.728562995523106</v>
      </c>
      <c r="X191">
        <v>88.021820842534595</v>
      </c>
      <c r="Y191">
        <v>96.688045162394218</v>
      </c>
      <c r="Z191">
        <v>91.846488898355389</v>
      </c>
      <c r="AA191">
        <v>100.51271321821501</v>
      </c>
      <c r="AB191">
        <v>93.80420041735276</v>
      </c>
      <c r="AC191">
        <v>102.47042473721238</v>
      </c>
      <c r="AD191">
        <v>94.769879390688956</v>
      </c>
      <c r="AE191">
        <v>103.43610371054858</v>
      </c>
      <c r="AF191">
        <v>95.237523272369387</v>
      </c>
      <c r="AG191">
        <v>103.90374759222901</v>
      </c>
      <c r="AH191">
        <v>95.461965430956738</v>
      </c>
      <c r="AI191">
        <v>104.12818975081636</v>
      </c>
      <c r="AJ191">
        <v>95.569221209631422</v>
      </c>
      <c r="AK191">
        <v>104.23544552949105</v>
      </c>
      <c r="AL191">
        <v>95.620370655319022</v>
      </c>
      <c r="AM191">
        <v>104.28659497517864</v>
      </c>
      <c r="AN191">
        <v>95.644739426034434</v>
      </c>
      <c r="AO191">
        <v>104.31096374589406</v>
      </c>
      <c r="AP191">
        <v>95.656343822788386</v>
      </c>
      <c r="AQ191">
        <v>104.32256814264801</v>
      </c>
    </row>
    <row r="192" spans="1:43">
      <c r="A192">
        <v>0.91721993881328134</v>
      </c>
      <c r="B192">
        <v>15.13679617770547</v>
      </c>
      <c r="C192">
        <v>19.367022117801049</v>
      </c>
      <c r="D192">
        <v>15.346725136610285</v>
      </c>
      <c r="E192">
        <v>19.576951076705864</v>
      </c>
      <c r="F192">
        <v>15.801366267474677</v>
      </c>
      <c r="G192">
        <v>20.031592207570256</v>
      </c>
      <c r="H192">
        <v>16.776752721100625</v>
      </c>
      <c r="I192">
        <v>21.006978661196204</v>
      </c>
      <c r="J192">
        <v>18.827727536591631</v>
      </c>
      <c r="K192">
        <v>23.05795347668721</v>
      </c>
      <c r="L192">
        <v>22.963892283102204</v>
      </c>
      <c r="M192">
        <v>27.194118223197783</v>
      </c>
      <c r="N192">
        <v>30.644335256333285</v>
      </c>
      <c r="O192">
        <v>34.874561196428864</v>
      </c>
      <c r="P192">
        <v>42.941304466198744</v>
      </c>
      <c r="Q192">
        <v>47.171530406294323</v>
      </c>
      <c r="R192">
        <v>58.618958245810184</v>
      </c>
      <c r="S192">
        <v>62.849184185905763</v>
      </c>
      <c r="T192">
        <v>73.690915174500788</v>
      </c>
      <c r="U192">
        <v>77.921141114596367</v>
      </c>
      <c r="V192">
        <v>84.721793784022225</v>
      </c>
      <c r="W192">
        <v>88.952019724117804</v>
      </c>
      <c r="X192">
        <v>91.288195804424234</v>
      </c>
      <c r="Y192">
        <v>95.518421744519813</v>
      </c>
      <c r="Z192">
        <v>94.727216170013932</v>
      </c>
      <c r="AA192">
        <v>98.957442110109511</v>
      </c>
      <c r="AB192">
        <v>96.408076720702482</v>
      </c>
      <c r="AC192">
        <v>100.63830266079806</v>
      </c>
      <c r="AD192">
        <v>97.201859279148991</v>
      </c>
      <c r="AE192">
        <v>101.43208521924457</v>
      </c>
      <c r="AF192">
        <v>97.57063147827391</v>
      </c>
      <c r="AG192">
        <v>101.80085741836949</v>
      </c>
      <c r="AH192">
        <v>97.740649773100273</v>
      </c>
      <c r="AI192">
        <v>101.97087571319585</v>
      </c>
      <c r="AJ192">
        <v>97.818758531691699</v>
      </c>
      <c r="AK192">
        <v>102.04898447178728</v>
      </c>
      <c r="AL192">
        <v>97.854584560889947</v>
      </c>
      <c r="AM192">
        <v>102.08481050098553</v>
      </c>
      <c r="AN192">
        <v>97.871004594745528</v>
      </c>
      <c r="AO192">
        <v>102.10123053484111</v>
      </c>
      <c r="AP192">
        <v>97.878527768483551</v>
      </c>
      <c r="AQ192">
        <v>102.10875370857913</v>
      </c>
    </row>
    <row r="193" spans="1:43">
      <c r="A193">
        <v>1.0722515742477801</v>
      </c>
      <c r="B193">
        <v>13.984590776774152</v>
      </c>
      <c r="C193">
        <v>18.929823901077885</v>
      </c>
      <c r="D193">
        <v>14.18809693641257</v>
      </c>
      <c r="E193">
        <v>19.133330060716304</v>
      </c>
      <c r="F193">
        <v>14.643287554024294</v>
      </c>
      <c r="G193">
        <v>19.588520678328027</v>
      </c>
      <c r="H193">
        <v>15.651502283645222</v>
      </c>
      <c r="I193">
        <v>20.596735407948955</v>
      </c>
      <c r="J193">
        <v>17.836955528222177</v>
      </c>
      <c r="K193">
        <v>22.78218865252591</v>
      </c>
      <c r="L193">
        <v>22.360369723962293</v>
      </c>
      <c r="M193">
        <v>27.305602848266027</v>
      </c>
      <c r="N193">
        <v>30.88828431905517</v>
      </c>
      <c r="O193">
        <v>35.8335174433589</v>
      </c>
      <c r="P193">
        <v>44.461542845327266</v>
      </c>
      <c r="Q193">
        <v>49.406775969630992</v>
      </c>
      <c r="R193">
        <v>61.161165768287418</v>
      </c>
      <c r="S193">
        <v>66.106398892591145</v>
      </c>
      <c r="T193">
        <v>76.254221794172793</v>
      </c>
      <c r="U193">
        <v>81.199454918476533</v>
      </c>
      <c r="V193">
        <v>86.537427563909119</v>
      </c>
      <c r="W193">
        <v>91.48266068821286</v>
      </c>
      <c r="X193">
        <v>92.268548374400666</v>
      </c>
      <c r="Y193">
        <v>97.213781498704407</v>
      </c>
      <c r="Z193">
        <v>95.110308022125253</v>
      </c>
      <c r="AA193">
        <v>100.05554114642899</v>
      </c>
      <c r="AB193">
        <v>96.437772315535184</v>
      </c>
      <c r="AC193">
        <v>101.38300543983893</v>
      </c>
      <c r="AD193">
        <v>97.040555834291908</v>
      </c>
      <c r="AE193">
        <v>101.98578895859565</v>
      </c>
      <c r="AF193">
        <v>97.310748032611414</v>
      </c>
      <c r="AG193">
        <v>102.25598115691515</v>
      </c>
      <c r="AH193">
        <v>97.431155363827571</v>
      </c>
      <c r="AI193">
        <v>102.37638848813131</v>
      </c>
      <c r="AJ193">
        <v>97.48467377243982</v>
      </c>
      <c r="AK193">
        <v>102.42990689674356</v>
      </c>
      <c r="AL193">
        <v>97.508434016015215</v>
      </c>
      <c r="AM193">
        <v>102.45366714031896</v>
      </c>
      <c r="AN193">
        <v>97.518977287611236</v>
      </c>
      <c r="AO193">
        <v>102.46421041191498</v>
      </c>
      <c r="AP193">
        <v>97.523654648151961</v>
      </c>
      <c r="AQ193">
        <v>102.4688877724557</v>
      </c>
    </row>
    <row r="194" spans="1:43">
      <c r="A194">
        <v>1.2592707592781909</v>
      </c>
      <c r="B194">
        <v>15.196731850981028</v>
      </c>
      <c r="C194">
        <v>21.004499002657479</v>
      </c>
      <c r="D194">
        <v>15.364279021076683</v>
      </c>
      <c r="E194">
        <v>21.172046172753134</v>
      </c>
      <c r="F194">
        <v>15.74011971886668</v>
      </c>
      <c r="G194">
        <v>21.547886870543131</v>
      </c>
      <c r="H194">
        <v>16.576248883763672</v>
      </c>
      <c r="I194">
        <v>22.384016035440123</v>
      </c>
      <c r="J194">
        <v>18.4025846169536</v>
      </c>
      <c r="K194">
        <v>24.210351768630051</v>
      </c>
      <c r="L194">
        <v>22.236839418056771</v>
      </c>
      <c r="M194">
        <v>28.044606569733222</v>
      </c>
      <c r="N194">
        <v>29.656973487931719</v>
      </c>
      <c r="O194">
        <v>35.464740639608173</v>
      </c>
      <c r="P194">
        <v>41.991254055455116</v>
      </c>
      <c r="Q194">
        <v>47.799021207131574</v>
      </c>
      <c r="R194">
        <v>58.097878760812968</v>
      </c>
      <c r="S194">
        <v>63.905645912489426</v>
      </c>
      <c r="T194">
        <v>73.603814252511285</v>
      </c>
      <c r="U194">
        <v>79.411581404187729</v>
      </c>
      <c r="V194">
        <v>84.717833886528993</v>
      </c>
      <c r="W194">
        <v>90.525601038205437</v>
      </c>
      <c r="X194">
        <v>91.111426868688667</v>
      </c>
      <c r="Y194">
        <v>96.919194020365111</v>
      </c>
      <c r="Z194">
        <v>94.33359441111331</v>
      </c>
      <c r="AA194">
        <v>100.14136156278975</v>
      </c>
      <c r="AB194">
        <v>95.849381799831136</v>
      </c>
      <c r="AC194">
        <v>101.65714895150758</v>
      </c>
      <c r="AD194">
        <v>96.539303373136349</v>
      </c>
      <c r="AE194">
        <v>102.34707052481279</v>
      </c>
      <c r="AF194">
        <v>96.848603900252868</v>
      </c>
      <c r="AG194">
        <v>102.65637105192931</v>
      </c>
      <c r="AH194">
        <v>96.986324573460791</v>
      </c>
      <c r="AI194">
        <v>102.79409172513724</v>
      </c>
      <c r="AJ194">
        <v>97.047460435287803</v>
      </c>
      <c r="AK194">
        <v>102.85522758696425</v>
      </c>
      <c r="AL194">
        <v>97.074562712380867</v>
      </c>
      <c r="AM194">
        <v>102.88232986405731</v>
      </c>
      <c r="AN194">
        <v>97.086570282478306</v>
      </c>
      <c r="AO194">
        <v>102.89433743415475</v>
      </c>
      <c r="AP194">
        <v>97.09188878163387</v>
      </c>
      <c r="AQ194">
        <v>102.89965593331031</v>
      </c>
    </row>
    <row r="195" spans="1:43">
      <c r="A195">
        <v>2.0571746148414145</v>
      </c>
      <c r="B195">
        <v>13.082600892838819</v>
      </c>
      <c r="C195">
        <v>22.570307222323464</v>
      </c>
      <c r="D195">
        <v>13.263468289478904</v>
      </c>
      <c r="E195">
        <v>22.75117461896355</v>
      </c>
      <c r="F195">
        <v>13.665371762919342</v>
      </c>
      <c r="G195">
        <v>23.153078092403987</v>
      </c>
      <c r="H195">
        <v>14.550695275640532</v>
      </c>
      <c r="I195">
        <v>24.038401605125177</v>
      </c>
      <c r="J195">
        <v>16.464052349583099</v>
      </c>
      <c r="K195">
        <v>25.951758679067744</v>
      </c>
      <c r="L195">
        <v>20.433921710361915</v>
      </c>
      <c r="M195">
        <v>29.92162803984656</v>
      </c>
      <c r="N195">
        <v>28.015786631560328</v>
      </c>
      <c r="O195">
        <v>37.503492961044969</v>
      </c>
      <c r="P195">
        <v>40.445539150409424</v>
      </c>
      <c r="Q195">
        <v>49.933245479894062</v>
      </c>
      <c r="R195">
        <v>56.485098580596514</v>
      </c>
      <c r="S195">
        <v>65.972804910081152</v>
      </c>
      <c r="T195">
        <v>71.828228463375822</v>
      </c>
      <c r="U195">
        <v>81.31593479286046</v>
      </c>
      <c r="V195">
        <v>82.831783270197107</v>
      </c>
      <c r="W195">
        <v>92.319489599681745</v>
      </c>
      <c r="X195">
        <v>89.198787138434355</v>
      </c>
      <c r="Y195">
        <v>98.686493467918993</v>
      </c>
      <c r="Z195">
        <v>92.434659938381529</v>
      </c>
      <c r="AA195">
        <v>101.92236626786617</v>
      </c>
      <c r="AB195">
        <v>93.971041756700316</v>
      </c>
      <c r="AC195">
        <v>103.45874808618495</v>
      </c>
      <c r="AD195">
        <v>94.676914462226492</v>
      </c>
      <c r="AE195">
        <v>104.16462079171113</v>
      </c>
      <c r="AF195">
        <v>94.996313980052491</v>
      </c>
      <c r="AG195">
        <v>104.48402030953713</v>
      </c>
      <c r="AH195">
        <v>95.139841252665974</v>
      </c>
      <c r="AI195">
        <v>104.62754758215061</v>
      </c>
      <c r="AJ195">
        <v>95.20413673766123</v>
      </c>
      <c r="AK195">
        <v>104.69184306714587</v>
      </c>
      <c r="AL195">
        <v>95.232898758238662</v>
      </c>
      <c r="AM195">
        <v>104.7206050877233</v>
      </c>
      <c r="AN195">
        <v>95.245757148719164</v>
      </c>
      <c r="AO195">
        <v>104.7334634782038</v>
      </c>
      <c r="AP195">
        <v>95.251504031524433</v>
      </c>
      <c r="AQ195">
        <v>104.73921036100907</v>
      </c>
    </row>
    <row r="196" spans="1:43">
      <c r="A196">
        <v>1.8478131098445361</v>
      </c>
      <c r="B196">
        <v>14.892850965382507</v>
      </c>
      <c r="C196">
        <v>23.414980303114099</v>
      </c>
      <c r="D196">
        <v>15.040983190384551</v>
      </c>
      <c r="E196">
        <v>23.563112528116143</v>
      </c>
      <c r="F196">
        <v>15.375058577130734</v>
      </c>
      <c r="G196">
        <v>23.897187914862325</v>
      </c>
      <c r="H196">
        <v>16.122842070535572</v>
      </c>
      <c r="I196">
        <v>24.644971408267164</v>
      </c>
      <c r="J196">
        <v>17.768865318463806</v>
      </c>
      <c r="K196">
        <v>26.290994656195398</v>
      </c>
      <c r="L196">
        <v>21.262265943317459</v>
      </c>
      <c r="M196">
        <v>29.784395281049051</v>
      </c>
      <c r="N196">
        <v>28.134367307063382</v>
      </c>
      <c r="O196">
        <v>36.65649664479497</v>
      </c>
      <c r="P196">
        <v>39.837125326314094</v>
      </c>
      <c r="Q196">
        <v>48.359254664045693</v>
      </c>
      <c r="R196">
        <v>55.600929207053909</v>
      </c>
      <c r="S196">
        <v>64.123058544785508</v>
      </c>
      <c r="T196">
        <v>71.261203642525686</v>
      </c>
      <c r="U196">
        <v>79.783332980257285</v>
      </c>
      <c r="V196">
        <v>82.754711715165641</v>
      </c>
      <c r="W196">
        <v>91.27684105289724</v>
      </c>
      <c r="X196">
        <v>89.452108120094451</v>
      </c>
      <c r="Y196">
        <v>97.97423745782605</v>
      </c>
      <c r="Z196">
        <v>92.842129544560194</v>
      </c>
      <c r="AA196">
        <v>101.36425888229179</v>
      </c>
      <c r="AB196">
        <v>94.4360558009447</v>
      </c>
      <c r="AC196">
        <v>102.9581851386763</v>
      </c>
      <c r="AD196">
        <v>95.159456901489364</v>
      </c>
      <c r="AE196">
        <v>103.68158623922096</v>
      </c>
      <c r="AF196">
        <v>95.482495175542709</v>
      </c>
      <c r="AG196">
        <v>104.00462451327431</v>
      </c>
      <c r="AH196">
        <v>95.625704958781711</v>
      </c>
      <c r="AI196">
        <v>104.14783429651331</v>
      </c>
      <c r="AJ196">
        <v>95.688988298636076</v>
      </c>
      <c r="AK196">
        <v>104.21111763636767</v>
      </c>
      <c r="AL196">
        <v>95.716912837055546</v>
      </c>
      <c r="AM196">
        <v>104.23904217478714</v>
      </c>
      <c r="AN196">
        <v>95.729227113030774</v>
      </c>
      <c r="AO196">
        <v>104.25135645076237</v>
      </c>
      <c r="AP196">
        <v>95.734656002862465</v>
      </c>
      <c r="AQ196">
        <v>104.25678534059406</v>
      </c>
    </row>
    <row r="197" spans="1:43">
      <c r="A197">
        <v>1.2447191351836688</v>
      </c>
      <c r="B197">
        <v>14.005438523486799</v>
      </c>
      <c r="C197">
        <v>19.746093464546885</v>
      </c>
      <c r="D197">
        <v>14.192854171192142</v>
      </c>
      <c r="E197">
        <v>19.933509112252228</v>
      </c>
      <c r="F197">
        <v>14.610694430558638</v>
      </c>
      <c r="G197">
        <v>20.351349371618724</v>
      </c>
      <c r="H197">
        <v>15.533921868714071</v>
      </c>
      <c r="I197">
        <v>21.274576809774157</v>
      </c>
      <c r="J197">
        <v>17.533890417032076</v>
      </c>
      <c r="K197">
        <v>23.274545358092162</v>
      </c>
      <c r="L197">
        <v>21.686796496797818</v>
      </c>
      <c r="M197">
        <v>27.427451437857904</v>
      </c>
      <c r="N197">
        <v>29.599716436075759</v>
      </c>
      <c r="O197">
        <v>35.340371377135845</v>
      </c>
      <c r="P197">
        <v>42.474214902584194</v>
      </c>
      <c r="Q197">
        <v>48.21486984364428</v>
      </c>
      <c r="R197">
        <v>58.859989253619979</v>
      </c>
      <c r="S197">
        <v>64.600644194680058</v>
      </c>
      <c r="T197">
        <v>74.258953335543367</v>
      </c>
      <c r="U197">
        <v>79.999608276603453</v>
      </c>
      <c r="V197">
        <v>85.11572387428123</v>
      </c>
      <c r="W197">
        <v>90.856378815341316</v>
      </c>
      <c r="X197">
        <v>91.314885087093629</v>
      </c>
      <c r="Y197">
        <v>97.055540028153715</v>
      </c>
      <c r="Z197">
        <v>94.436201237414295</v>
      </c>
      <c r="AA197">
        <v>100.17685617847438</v>
      </c>
      <c r="AB197">
        <v>95.908443505731682</v>
      </c>
      <c r="AC197">
        <v>101.64909844679177</v>
      </c>
      <c r="AD197">
        <v>96.581438037950534</v>
      </c>
      <c r="AE197">
        <v>102.32209297901062</v>
      </c>
      <c r="AF197">
        <v>96.884666336820459</v>
      </c>
      <c r="AG197">
        <v>102.62532127788054</v>
      </c>
      <c r="AH197">
        <v>97.020400703943565</v>
      </c>
      <c r="AI197">
        <v>102.76105564500365</v>
      </c>
      <c r="AJ197">
        <v>97.080981810243955</v>
      </c>
      <c r="AK197">
        <v>102.82163675130404</v>
      </c>
      <c r="AL197">
        <v>97.107985062720843</v>
      </c>
      <c r="AM197">
        <v>102.84864000378093</v>
      </c>
      <c r="AN197">
        <v>97.120014393312815</v>
      </c>
      <c r="AO197">
        <v>102.8606693343729</v>
      </c>
      <c r="AP197">
        <v>97.12537179117227</v>
      </c>
      <c r="AQ197">
        <v>102.86602673223236</v>
      </c>
    </row>
    <row r="198" spans="1:43">
      <c r="A198">
        <v>1.1015709418343937</v>
      </c>
      <c r="B198">
        <v>15.334857280649851</v>
      </c>
      <c r="C198">
        <v>20.415311570634479</v>
      </c>
      <c r="D198">
        <v>15.540577532043164</v>
      </c>
      <c r="E198">
        <v>20.621031822027792</v>
      </c>
      <c r="F198">
        <v>15.980132832414581</v>
      </c>
      <c r="G198">
        <v>21.060587122399209</v>
      </c>
      <c r="H198">
        <v>16.910918147649969</v>
      </c>
      <c r="I198">
        <v>21.991372437634599</v>
      </c>
      <c r="J198">
        <v>18.8449654233027</v>
      </c>
      <c r="K198">
        <v>23.925419713287329</v>
      </c>
      <c r="L198">
        <v>22.71022441315522</v>
      </c>
      <c r="M198">
        <v>27.79067870313985</v>
      </c>
      <c r="N198">
        <v>29.867289343312152</v>
      </c>
      <c r="O198">
        <v>34.947743633296781</v>
      </c>
      <c r="P198">
        <v>41.422231276413164</v>
      </c>
      <c r="Q198">
        <v>46.502685566397794</v>
      </c>
      <c r="R198">
        <v>56.501323044569276</v>
      </c>
      <c r="S198">
        <v>61.581777334553905</v>
      </c>
      <c r="T198">
        <v>71.528606334446323</v>
      </c>
      <c r="U198">
        <v>76.609060624430953</v>
      </c>
      <c r="V198">
        <v>82.974150283003937</v>
      </c>
      <c r="W198">
        <v>88.054604572988566</v>
      </c>
      <c r="X198">
        <v>90.033357480875367</v>
      </c>
      <c r="Y198">
        <v>95.113811770859996</v>
      </c>
      <c r="Z198">
        <v>93.836241571200617</v>
      </c>
      <c r="AA198">
        <v>98.916695861185246</v>
      </c>
      <c r="AB198">
        <v>95.736578118806818</v>
      </c>
      <c r="AC198">
        <v>100.81703240879145</v>
      </c>
      <c r="AD198">
        <v>96.650546166097769</v>
      </c>
      <c r="AE198">
        <v>101.7310004560824</v>
      </c>
      <c r="AF198">
        <v>97.082025683424021</v>
      </c>
      <c r="AG198">
        <v>102.16247997340865</v>
      </c>
      <c r="AH198">
        <v>97.283936799369116</v>
      </c>
      <c r="AI198">
        <v>102.36439108935375</v>
      </c>
      <c r="AJ198">
        <v>97.378031297065505</v>
      </c>
      <c r="AK198">
        <v>102.45848558705013</v>
      </c>
      <c r="AL198">
        <v>97.421796637486267</v>
      </c>
      <c r="AM198">
        <v>102.5022509274709</v>
      </c>
      <c r="AN198">
        <v>97.442134553980836</v>
      </c>
      <c r="AO198">
        <v>102.52258884396547</v>
      </c>
      <c r="AP198">
        <v>97.451581715955896</v>
      </c>
      <c r="AQ198">
        <v>102.53203600594053</v>
      </c>
    </row>
    <row r="199" spans="1:43">
      <c r="A199">
        <v>1.6607957930179293</v>
      </c>
      <c r="B199">
        <v>15.525261498372288</v>
      </c>
      <c r="C199">
        <v>23.184865424902547</v>
      </c>
      <c r="D199">
        <v>15.64308784602574</v>
      </c>
      <c r="E199">
        <v>23.302691772555999</v>
      </c>
      <c r="F199">
        <v>15.915323087210524</v>
      </c>
      <c r="G199">
        <v>23.574927013740783</v>
      </c>
      <c r="H199">
        <v>16.540331451142002</v>
      </c>
      <c r="I199">
        <v>24.199935377672261</v>
      </c>
      <c r="J199">
        <v>17.954547237596394</v>
      </c>
      <c r="K199">
        <v>25.614151164126653</v>
      </c>
      <c r="L199">
        <v>21.051916249794374</v>
      </c>
      <c r="M199">
        <v>28.711520176324633</v>
      </c>
      <c r="N199">
        <v>27.376814816059952</v>
      </c>
      <c r="O199">
        <v>35.036418742590214</v>
      </c>
      <c r="P199">
        <v>38.625913463708237</v>
      </c>
      <c r="Q199">
        <v>46.285517390238503</v>
      </c>
      <c r="R199">
        <v>54.460737470797241</v>
      </c>
      <c r="S199">
        <v>62.120341397327508</v>
      </c>
      <c r="T199">
        <v>70.720205124457195</v>
      </c>
      <c r="U199">
        <v>78.379809050987447</v>
      </c>
      <c r="V199">
        <v>82.81107153033058</v>
      </c>
      <c r="W199">
        <v>90.470675456860832</v>
      </c>
      <c r="X199">
        <v>89.817798334091293</v>
      </c>
      <c r="Y199">
        <v>97.477402260621545</v>
      </c>
      <c r="Z199">
        <v>93.305805129708119</v>
      </c>
      <c r="AA199">
        <v>100.96540905623837</v>
      </c>
      <c r="AB199">
        <v>94.911021758153822</v>
      </c>
      <c r="AC199">
        <v>102.57062568468407</v>
      </c>
      <c r="AD199">
        <v>95.622990367907462</v>
      </c>
      <c r="AE199">
        <v>103.28259429443771</v>
      </c>
      <c r="AF199">
        <v>95.933593240393719</v>
      </c>
      <c r="AG199">
        <v>103.59319716692397</v>
      </c>
      <c r="AH199">
        <v>96.068117932710109</v>
      </c>
      <c r="AI199">
        <v>103.72772185924036</v>
      </c>
      <c r="AJ199">
        <v>96.126198691856942</v>
      </c>
      <c r="AK199">
        <v>103.78580261838719</v>
      </c>
      <c r="AL199">
        <v>96.151240872987714</v>
      </c>
      <c r="AM199">
        <v>103.81084479951797</v>
      </c>
      <c r="AN199">
        <v>96.162031765361576</v>
      </c>
      <c r="AO199">
        <v>103.82163569189183</v>
      </c>
      <c r="AP199">
        <v>96.166680479232284</v>
      </c>
      <c r="AQ199">
        <v>103.82628440576254</v>
      </c>
    </row>
    <row r="200" spans="1:43">
      <c r="A200">
        <v>1.588840355222497</v>
      </c>
      <c r="B200">
        <v>11.510142534402243</v>
      </c>
      <c r="C200">
        <v>18.837887386993273</v>
      </c>
      <c r="D200">
        <v>11.867672606823779</v>
      </c>
      <c r="E200">
        <v>19.195417459414813</v>
      </c>
      <c r="F200">
        <v>12.590649244908104</v>
      </c>
      <c r="G200">
        <v>19.918394097499135</v>
      </c>
      <c r="H200">
        <v>14.033504029694445</v>
      </c>
      <c r="I200">
        <v>21.361248882285476</v>
      </c>
      <c r="J200">
        <v>16.838889405315751</v>
      </c>
      <c r="K200">
        <v>24.166634257906782</v>
      </c>
      <c r="L200">
        <v>22.026899700306501</v>
      </c>
      <c r="M200">
        <v>29.354644552897533</v>
      </c>
      <c r="N200">
        <v>30.788527759665744</v>
      </c>
      <c r="O200">
        <v>38.116272612256779</v>
      </c>
      <c r="P200">
        <v>43.539125826302964</v>
      </c>
      <c r="Q200">
        <v>50.866870678894003</v>
      </c>
      <c r="R200">
        <v>58.581668340035677</v>
      </c>
      <c r="S200">
        <v>65.909413192626715</v>
      </c>
      <c r="T200">
        <v>72.494734420836508</v>
      </c>
      <c r="U200">
        <v>79.822479273427533</v>
      </c>
      <c r="V200">
        <v>82.749765880097527</v>
      </c>
      <c r="W200">
        <v>90.077510732688552</v>
      </c>
      <c r="X200">
        <v>89.113249125667366</v>
      </c>
      <c r="Y200">
        <v>96.44099397825839</v>
      </c>
      <c r="Z200">
        <v>92.649737571892601</v>
      </c>
      <c r="AA200">
        <v>99.977482424483625</v>
      </c>
      <c r="AB200">
        <v>94.49556640080381</v>
      </c>
      <c r="AC200">
        <v>101.82331125339483</v>
      </c>
      <c r="AD200">
        <v>95.427468557264532</v>
      </c>
      <c r="AE200">
        <v>102.75521340985556</v>
      </c>
      <c r="AF200">
        <v>95.89006122925727</v>
      </c>
      <c r="AG200">
        <v>103.21780608184829</v>
      </c>
      <c r="AH200">
        <v>96.117761155551037</v>
      </c>
      <c r="AI200">
        <v>103.44550600814206</v>
      </c>
      <c r="AJ200">
        <v>96.229375370767627</v>
      </c>
      <c r="AK200">
        <v>103.55712022335865</v>
      </c>
      <c r="AL200">
        <v>96.283974935058367</v>
      </c>
      <c r="AM200">
        <v>103.61171978764939</v>
      </c>
      <c r="AN200">
        <v>96.310657325636612</v>
      </c>
      <c r="AO200">
        <v>103.63840217822764</v>
      </c>
      <c r="AP200">
        <v>96.323690436762092</v>
      </c>
      <c r="AQ200">
        <v>103.65143528935312</v>
      </c>
    </row>
    <row r="201" spans="1:43">
      <c r="A201">
        <v>2.3080302550557055</v>
      </c>
      <c r="B201">
        <v>12.992759533235581</v>
      </c>
      <c r="C201">
        <v>23.637414149111326</v>
      </c>
      <c r="D201">
        <v>13.155573684587338</v>
      </c>
      <c r="E201">
        <v>23.800228300463083</v>
      </c>
      <c r="F201">
        <v>13.520426537182779</v>
      </c>
      <c r="G201">
        <v>24.165081153058523</v>
      </c>
      <c r="H201">
        <v>14.331476964021462</v>
      </c>
      <c r="I201">
        <v>24.976131579897206</v>
      </c>
      <c r="J201">
        <v>16.102587081324703</v>
      </c>
      <c r="K201">
        <v>26.747241697200447</v>
      </c>
      <c r="L201">
        <v>19.824209341431704</v>
      </c>
      <c r="M201">
        <v>30.468863957307448</v>
      </c>
      <c r="N201">
        <v>27.048897343396309</v>
      </c>
      <c r="O201">
        <v>37.693551959272057</v>
      </c>
      <c r="P201">
        <v>39.139293809393834</v>
      </c>
      <c r="Q201">
        <v>49.783948425269585</v>
      </c>
      <c r="R201">
        <v>55.098620241699308</v>
      </c>
      <c r="S201">
        <v>65.743274857575059</v>
      </c>
      <c r="T201">
        <v>70.663138254174498</v>
      </c>
      <c r="U201">
        <v>81.307792870050235</v>
      </c>
      <c r="V201">
        <v>81.951187647461268</v>
      </c>
      <c r="W201">
        <v>92.595842263337005</v>
      </c>
      <c r="X201">
        <v>88.5003456631744</v>
      </c>
      <c r="Y201">
        <v>99.145000279050137</v>
      </c>
      <c r="Z201">
        <v>91.818715531747557</v>
      </c>
      <c r="AA201">
        <v>102.46337014762329</v>
      </c>
      <c r="AB201">
        <v>93.384971098807767</v>
      </c>
      <c r="AC201">
        <v>104.0296257146835</v>
      </c>
      <c r="AD201">
        <v>94.099450624510624</v>
      </c>
      <c r="AE201">
        <v>104.74410524038636</v>
      </c>
      <c r="AF201">
        <v>94.420297670750386</v>
      </c>
      <c r="AG201">
        <v>105.06495228662612</v>
      </c>
      <c r="AH201">
        <v>94.563361856638778</v>
      </c>
      <c r="AI201">
        <v>105.20801647251452</v>
      </c>
      <c r="AJ201">
        <v>94.626952002907046</v>
      </c>
      <c r="AK201">
        <v>105.27160661878278</v>
      </c>
      <c r="AL201">
        <v>94.655177231279083</v>
      </c>
      <c r="AM201">
        <v>105.29983184715482</v>
      </c>
      <c r="AN201">
        <v>94.667697501032762</v>
      </c>
      <c r="AO201">
        <v>105.3123521169085</v>
      </c>
      <c r="AP201">
        <v>94.673249757124935</v>
      </c>
      <c r="AQ201">
        <v>105.31790437300067</v>
      </c>
    </row>
    <row r="202" spans="1:43">
      <c r="A202">
        <v>1.8100686163941619</v>
      </c>
      <c r="B202">
        <v>13.640433764024667</v>
      </c>
      <c r="C202">
        <v>21.988485185944572</v>
      </c>
      <c r="D202">
        <v>13.751946492331307</v>
      </c>
      <c r="E202">
        <v>22.099997914251212</v>
      </c>
      <c r="F202">
        <v>14.010818355964499</v>
      </c>
      <c r="G202">
        <v>22.358869777884404</v>
      </c>
      <c r="H202">
        <v>14.608200512489354</v>
      </c>
      <c r="I202">
        <v>22.956251934409259</v>
      </c>
      <c r="J202">
        <v>15.967950626587797</v>
      </c>
      <c r="K202">
        <v>24.316002048507702</v>
      </c>
      <c r="L202">
        <v>18.968602509087681</v>
      </c>
      <c r="M202">
        <v>27.316653931007586</v>
      </c>
      <c r="N202">
        <v>25.160534587634395</v>
      </c>
      <c r="O202">
        <v>33.5085860095543</v>
      </c>
      <c r="P202">
        <v>36.336885590471276</v>
      </c>
      <c r="Q202">
        <v>44.684937012391181</v>
      </c>
      <c r="R202">
        <v>52.365864251267169</v>
      </c>
      <c r="S202">
        <v>60.713915673187074</v>
      </c>
      <c r="T202">
        <v>69.136051554953312</v>
      </c>
      <c r="U202">
        <v>77.484102976873217</v>
      </c>
      <c r="V202">
        <v>81.777522626412505</v>
      </c>
      <c r="W202">
        <v>90.12557404833241</v>
      </c>
      <c r="X202">
        <v>89.150593473037134</v>
      </c>
      <c r="Y202">
        <v>97.498644894957039</v>
      </c>
      <c r="Z202">
        <v>92.824304233310826</v>
      </c>
      <c r="AA202">
        <v>101.17235565523073</v>
      </c>
      <c r="AB202">
        <v>94.511393831639538</v>
      </c>
      <c r="AC202">
        <v>102.85944525355944</v>
      </c>
      <c r="AD202">
        <v>95.257059747149498</v>
      </c>
      <c r="AE202">
        <v>103.6051111690694</v>
      </c>
      <c r="AF202">
        <v>95.581043285461845</v>
      </c>
      <c r="AG202">
        <v>103.92909470738175</v>
      </c>
      <c r="AH202">
        <v>95.720763362527364</v>
      </c>
      <c r="AI202">
        <v>104.06881478444727</v>
      </c>
      <c r="AJ202">
        <v>95.780824457813068</v>
      </c>
      <c r="AK202">
        <v>104.12887587973297</v>
      </c>
      <c r="AL202">
        <v>95.80660693790901</v>
      </c>
      <c r="AM202">
        <v>104.15465835982891</v>
      </c>
      <c r="AN202">
        <v>95.817668009079696</v>
      </c>
      <c r="AO202">
        <v>104.1657194309996</v>
      </c>
      <c r="AP202">
        <v>95.822412160815318</v>
      </c>
      <c r="AQ202">
        <v>104.17046358273522</v>
      </c>
    </row>
    <row r="203" spans="1:43">
      <c r="A203">
        <v>2.2440857500151274</v>
      </c>
      <c r="B203">
        <v>12.823584100464419</v>
      </c>
      <c r="C203">
        <v>23.173326130489489</v>
      </c>
      <c r="D203">
        <v>12.938511881776282</v>
      </c>
      <c r="E203">
        <v>23.288253911801352</v>
      </c>
      <c r="F203">
        <v>13.210881061264637</v>
      </c>
      <c r="G203">
        <v>23.560623091289706</v>
      </c>
      <c r="H203">
        <v>13.852199718248166</v>
      </c>
      <c r="I203">
        <v>24.201941748273235</v>
      </c>
      <c r="J203">
        <v>15.339455752828542</v>
      </c>
      <c r="K203">
        <v>25.689197782853611</v>
      </c>
      <c r="L203">
        <v>18.670138362522291</v>
      </c>
      <c r="M203">
        <v>29.019880392547361</v>
      </c>
      <c r="N203">
        <v>25.579323863386666</v>
      </c>
      <c r="O203">
        <v>35.929065893411732</v>
      </c>
      <c r="P203">
        <v>37.881049857645735</v>
      </c>
      <c r="Q203">
        <v>48.230791887670804</v>
      </c>
      <c r="R203">
        <v>54.808788394038324</v>
      </c>
      <c r="S203">
        <v>65.158530424063386</v>
      </c>
      <c r="T203">
        <v>71.394258435142547</v>
      </c>
      <c r="U203">
        <v>81.744000465167602</v>
      </c>
      <c r="V203">
        <v>83.032536045939352</v>
      </c>
      <c r="W203">
        <v>93.382278075964408</v>
      </c>
      <c r="X203">
        <v>89.422473137245916</v>
      </c>
      <c r="Y203">
        <v>99.772215167270971</v>
      </c>
      <c r="Z203">
        <v>92.466155493615517</v>
      </c>
      <c r="AA203">
        <v>102.81589752364057</v>
      </c>
      <c r="AB203">
        <v>93.817653622635362</v>
      </c>
      <c r="AC203">
        <v>104.16739565266042</v>
      </c>
      <c r="AD203">
        <v>94.398992913966737</v>
      </c>
      <c r="AE203">
        <v>104.74873494399179</v>
      </c>
      <c r="AF203">
        <v>94.645627093606365</v>
      </c>
      <c r="AG203">
        <v>104.99536912363142</v>
      </c>
      <c r="AH203">
        <v>94.749649095997668</v>
      </c>
      <c r="AI203">
        <v>105.09939112602272</v>
      </c>
      <c r="AJ203">
        <v>94.793413309893609</v>
      </c>
      <c r="AK203">
        <v>105.14315533991866</v>
      </c>
      <c r="AL203">
        <v>94.811806589848473</v>
      </c>
      <c r="AM203">
        <v>105.16154861987353</v>
      </c>
      <c r="AN203">
        <v>94.81953354546981</v>
      </c>
      <c r="AO203">
        <v>105.16927557549486</v>
      </c>
      <c r="AP203">
        <v>94.822779014617893</v>
      </c>
      <c r="AQ203">
        <v>105.17252104464295</v>
      </c>
    </row>
    <row r="204" spans="1:43">
      <c r="A204">
        <v>2.1227907891132189</v>
      </c>
      <c r="B204">
        <v>12.264270139139837</v>
      </c>
      <c r="C204">
        <v>22.05459880678859</v>
      </c>
      <c r="D204">
        <v>12.43866512091247</v>
      </c>
      <c r="E204">
        <v>22.228993788561226</v>
      </c>
      <c r="F204">
        <v>12.829826501641714</v>
      </c>
      <c r="G204">
        <v>22.62015516929047</v>
      </c>
      <c r="H204">
        <v>13.699741534289833</v>
      </c>
      <c r="I204">
        <v>23.490070201938586</v>
      </c>
      <c r="J204">
        <v>15.598235330279907</v>
      </c>
      <c r="K204">
        <v>25.388563997928664</v>
      </c>
      <c r="L204">
        <v>19.576247159497136</v>
      </c>
      <c r="M204">
        <v>29.366575827145894</v>
      </c>
      <c r="N204">
        <v>27.24417587232481</v>
      </c>
      <c r="O204">
        <v>37.034504539973561</v>
      </c>
      <c r="P204">
        <v>39.901196995075416</v>
      </c>
      <c r="Q204">
        <v>49.691525662724167</v>
      </c>
      <c r="R204">
        <v>56.262446415534903</v>
      </c>
      <c r="S204">
        <v>66.052775083183661</v>
      </c>
      <c r="T204">
        <v>71.836704479679241</v>
      </c>
      <c r="U204">
        <v>81.627033147328007</v>
      </c>
      <c r="V204">
        <v>82.893933225961234</v>
      </c>
      <c r="W204">
        <v>92.68426189361</v>
      </c>
      <c r="X204">
        <v>89.214962736590053</v>
      </c>
      <c r="Y204">
        <v>99.005291404238818</v>
      </c>
      <c r="Z204">
        <v>92.389433456765133</v>
      </c>
      <c r="AA204">
        <v>102.1797621244139</v>
      </c>
      <c r="AB204">
        <v>93.880137717963947</v>
      </c>
      <c r="AC204">
        <v>103.67046638561271</v>
      </c>
      <c r="AD204">
        <v>94.558048638883463</v>
      </c>
      <c r="AE204">
        <v>104.34837730653223</v>
      </c>
      <c r="AF204">
        <v>94.861828762366102</v>
      </c>
      <c r="AG204">
        <v>104.65215743001487</v>
      </c>
      <c r="AH204">
        <v>94.997057506941587</v>
      </c>
      <c r="AI204">
        <v>104.78738617459035</v>
      </c>
      <c r="AJ204">
        <v>95.057077451487885</v>
      </c>
      <c r="AK204">
        <v>104.84740611913665</v>
      </c>
      <c r="AL204">
        <v>95.083681774340093</v>
      </c>
      <c r="AM204">
        <v>104.87401044198886</v>
      </c>
      <c r="AN204">
        <v>95.095467493826689</v>
      </c>
      <c r="AO204">
        <v>104.88579616147545</v>
      </c>
      <c r="AP204">
        <v>95.100687223524133</v>
      </c>
      <c r="AQ204">
        <v>104.8910158911729</v>
      </c>
    </row>
    <row r="205" spans="1:43">
      <c r="A205">
        <v>1.7507794532042054</v>
      </c>
      <c r="B205">
        <v>14.150832160625956</v>
      </c>
      <c r="C205">
        <v>22.225441471794088</v>
      </c>
      <c r="D205">
        <v>14.287562076388394</v>
      </c>
      <c r="E205">
        <v>22.362171387556526</v>
      </c>
      <c r="F205">
        <v>14.603902761616528</v>
      </c>
      <c r="G205">
        <v>22.67851207278466</v>
      </c>
      <c r="H205">
        <v>15.330472200857301</v>
      </c>
      <c r="I205">
        <v>23.405081512025433</v>
      </c>
      <c r="J205">
        <v>16.971643162885794</v>
      </c>
      <c r="K205">
        <v>25.046252474053926</v>
      </c>
      <c r="L205">
        <v>20.543000092679954</v>
      </c>
      <c r="M205">
        <v>28.617609403848085</v>
      </c>
      <c r="N205">
        <v>27.721074933523354</v>
      </c>
      <c r="O205">
        <v>35.795684244691486</v>
      </c>
      <c r="P205">
        <v>40.092195957956974</v>
      </c>
      <c r="Q205">
        <v>48.166805269125106</v>
      </c>
      <c r="R205">
        <v>56.665915407633911</v>
      </c>
      <c r="S205">
        <v>64.74052471880205</v>
      </c>
      <c r="T205">
        <v>72.712165955334569</v>
      </c>
      <c r="U205">
        <v>80.786775266502701</v>
      </c>
      <c r="V205">
        <v>84.039297349186981</v>
      </c>
      <c r="W205">
        <v>92.113906660355113</v>
      </c>
      <c r="X205">
        <v>90.373826260465307</v>
      </c>
      <c r="Y205">
        <v>98.448435571633439</v>
      </c>
      <c r="Z205">
        <v>93.463198272387672</v>
      </c>
      <c r="AA205">
        <v>101.5378075835558</v>
      </c>
      <c r="AB205">
        <v>94.869314224044402</v>
      </c>
      <c r="AC205">
        <v>102.94392353521253</v>
      </c>
      <c r="AD205">
        <v>95.48912325197162</v>
      </c>
      <c r="AE205">
        <v>103.56373256313975</v>
      </c>
      <c r="AF205">
        <v>95.758466662501633</v>
      </c>
      <c r="AG205">
        <v>103.83307597366976</v>
      </c>
      <c r="AH205">
        <v>95.874786768771415</v>
      </c>
      <c r="AI205">
        <v>103.94939607993955</v>
      </c>
      <c r="AJ205">
        <v>95.92488646810402</v>
      </c>
      <c r="AK205">
        <v>103.99949577927215</v>
      </c>
      <c r="AL205">
        <v>95.946439677781214</v>
      </c>
      <c r="AM205">
        <v>104.02104898894935</v>
      </c>
      <c r="AN205">
        <v>95.955707380834056</v>
      </c>
      <c r="AO205">
        <v>104.03031669200219</v>
      </c>
      <c r="AP205">
        <v>95.95969156204589</v>
      </c>
      <c r="AQ205">
        <v>104.03430087321402</v>
      </c>
    </row>
    <row r="206" spans="1:43">
      <c r="A206">
        <v>1.787828652904571</v>
      </c>
      <c r="B206">
        <v>11.790949802947083</v>
      </c>
      <c r="C206">
        <v>20.036430329404148</v>
      </c>
      <c r="D206">
        <v>11.950684994278916</v>
      </c>
      <c r="E206">
        <v>20.196165520735981</v>
      </c>
      <c r="F206">
        <v>12.314622374891986</v>
      </c>
      <c r="G206">
        <v>20.560102901349051</v>
      </c>
      <c r="H206">
        <v>13.137209974546856</v>
      </c>
      <c r="I206">
        <v>21.382690501003921</v>
      </c>
      <c r="J206">
        <v>14.963343196194788</v>
      </c>
      <c r="K206">
        <v>23.208823722651854</v>
      </c>
      <c r="L206">
        <v>18.860442404430774</v>
      </c>
      <c r="M206">
        <v>27.105922930887839</v>
      </c>
      <c r="N206">
        <v>26.519137496695482</v>
      </c>
      <c r="O206">
        <v>34.764618023152551</v>
      </c>
      <c r="P206">
        <v>39.396066218427045</v>
      </c>
      <c r="Q206">
        <v>47.641546744884117</v>
      </c>
      <c r="R206">
        <v>56.259447749577909</v>
      </c>
      <c r="S206">
        <v>64.504928276034974</v>
      </c>
      <c r="T206">
        <v>72.358370617842539</v>
      </c>
      <c r="U206">
        <v>80.603851144299611</v>
      </c>
      <c r="V206">
        <v>83.701618060083931</v>
      </c>
      <c r="W206">
        <v>91.947098586541003</v>
      </c>
      <c r="X206">
        <v>90.095187097517623</v>
      </c>
      <c r="Y206">
        <v>98.340667623974696</v>
      </c>
      <c r="Z206">
        <v>93.253696755540005</v>
      </c>
      <c r="AA206">
        <v>101.49917728199708</v>
      </c>
      <c r="AB206">
        <v>94.712466460154673</v>
      </c>
      <c r="AC206">
        <v>102.95794698661174</v>
      </c>
      <c r="AD206">
        <v>95.36521265634974</v>
      </c>
      <c r="AE206">
        <v>103.61069318280681</v>
      </c>
      <c r="AF206">
        <v>95.653149257333581</v>
      </c>
      <c r="AG206">
        <v>103.89862978379065</v>
      </c>
      <c r="AH206">
        <v>95.779361446662321</v>
      </c>
      <c r="AI206">
        <v>104.02484197311939</v>
      </c>
      <c r="AJ206">
        <v>95.834530940988785</v>
      </c>
      <c r="AK206">
        <v>104.08001146744586</v>
      </c>
      <c r="AL206">
        <v>95.858617170173758</v>
      </c>
      <c r="AM206">
        <v>104.10409769663083</v>
      </c>
      <c r="AN206">
        <v>95.869127299896277</v>
      </c>
      <c r="AO206">
        <v>104.11460782635335</v>
      </c>
      <c r="AP206">
        <v>95.873712377833243</v>
      </c>
      <c r="AQ206">
        <v>104.11919290429032</v>
      </c>
    </row>
    <row r="207" spans="1:43">
      <c r="A207">
        <v>1.6655227119629981</v>
      </c>
      <c r="B207">
        <v>16.258401248822629</v>
      </c>
      <c r="C207">
        <v>23.939805764603086</v>
      </c>
      <c r="D207">
        <v>16.346497329617147</v>
      </c>
      <c r="E207">
        <v>24.027901845397604</v>
      </c>
      <c r="F207">
        <v>16.562734519683307</v>
      </c>
      <c r="G207">
        <v>24.244139035463764</v>
      </c>
      <c r="H207">
        <v>17.090564142323853</v>
      </c>
      <c r="I207">
        <v>24.77196865810431</v>
      </c>
      <c r="J207">
        <v>18.361713815671649</v>
      </c>
      <c r="K207">
        <v>26.043118331452106</v>
      </c>
      <c r="L207">
        <v>21.325985544893921</v>
      </c>
      <c r="M207">
        <v>29.007390060674378</v>
      </c>
      <c r="N207">
        <v>27.74853519889599</v>
      </c>
      <c r="O207">
        <v>35.429939714676451</v>
      </c>
      <c r="P207">
        <v>39.689964219954831</v>
      </c>
      <c r="Q207">
        <v>47.371368735735288</v>
      </c>
      <c r="R207">
        <v>56.672838629956836</v>
      </c>
      <c r="S207">
        <v>64.354243145737286</v>
      </c>
      <c r="T207">
        <v>73.479219943410726</v>
      </c>
      <c r="U207">
        <v>81.160624459191183</v>
      </c>
      <c r="V207">
        <v>85.088901725227743</v>
      </c>
      <c r="W207">
        <v>92.7703062410082</v>
      </c>
      <c r="X207">
        <v>91.263636273444689</v>
      </c>
      <c r="Y207">
        <v>98.945040789225146</v>
      </c>
      <c r="Z207">
        <v>94.097371854230104</v>
      </c>
      <c r="AA207">
        <v>101.77877637001056</v>
      </c>
      <c r="AB207">
        <v>95.309438019828988</v>
      </c>
      <c r="AC207">
        <v>102.99084253560945</v>
      </c>
      <c r="AD207">
        <v>95.812187600294521</v>
      </c>
      <c r="AE207">
        <v>103.49359211607498</v>
      </c>
      <c r="AF207">
        <v>96.018057732842422</v>
      </c>
      <c r="AG207">
        <v>103.69946224862288</v>
      </c>
      <c r="AH207">
        <v>96.101914825126215</v>
      </c>
      <c r="AI207">
        <v>103.78331934090667</v>
      </c>
      <c r="AJ207">
        <v>96.135998773382468</v>
      </c>
      <c r="AK207">
        <v>103.81740328916293</v>
      </c>
      <c r="AL207">
        <v>96.149840146208575</v>
      </c>
      <c r="AM207">
        <v>103.83124466198903</v>
      </c>
      <c r="AN207">
        <v>96.155459077775745</v>
      </c>
      <c r="AO207">
        <v>103.8368635935562</v>
      </c>
      <c r="AP207">
        <v>96.157739763867923</v>
      </c>
      <c r="AQ207">
        <v>103.83914427964838</v>
      </c>
    </row>
    <row r="208" spans="1:43">
      <c r="A208">
        <v>2.5615074778222988</v>
      </c>
      <c r="B208">
        <v>10.961312463120191</v>
      </c>
      <c r="C208">
        <v>22.775006125789826</v>
      </c>
      <c r="D208">
        <v>11.204858886239162</v>
      </c>
      <c r="E208">
        <v>23.018552548908797</v>
      </c>
      <c r="F208">
        <v>11.724862440004067</v>
      </c>
      <c r="G208">
        <v>23.538556102673702</v>
      </c>
      <c r="H208">
        <v>12.823547354225056</v>
      </c>
      <c r="I208">
        <v>24.637241016894691</v>
      </c>
      <c r="J208">
        <v>15.094279488953688</v>
      </c>
      <c r="K208">
        <v>26.907973151623324</v>
      </c>
      <c r="L208">
        <v>19.580685736789643</v>
      </c>
      <c r="M208">
        <v>31.394379399459279</v>
      </c>
      <c r="N208">
        <v>27.705224499150752</v>
      </c>
      <c r="O208">
        <v>39.518918161820388</v>
      </c>
      <c r="P208">
        <v>40.336186390520062</v>
      </c>
      <c r="Q208">
        <v>52.149880053189698</v>
      </c>
      <c r="R208">
        <v>55.967526076289282</v>
      </c>
      <c r="S208">
        <v>67.781219738958924</v>
      </c>
      <c r="T208">
        <v>70.65436845794072</v>
      </c>
      <c r="U208">
        <v>82.468062120610355</v>
      </c>
      <c r="V208">
        <v>81.285946815814214</v>
      </c>
      <c r="W208">
        <v>93.099640478483849</v>
      </c>
      <c r="X208">
        <v>87.61652603958791</v>
      </c>
      <c r="Y208">
        <v>99.430219702257546</v>
      </c>
      <c r="Z208">
        <v>90.957037672621425</v>
      </c>
      <c r="AA208">
        <v>102.77073133529106</v>
      </c>
      <c r="AB208">
        <v>92.60787411828646</v>
      </c>
      <c r="AC208">
        <v>104.4215677809561</v>
      </c>
      <c r="AD208">
        <v>93.397257545145592</v>
      </c>
      <c r="AE208">
        <v>105.21095120781523</v>
      </c>
      <c r="AF208">
        <v>93.768768716634725</v>
      </c>
      <c r="AG208">
        <v>105.58246237930436</v>
      </c>
      <c r="AH208">
        <v>93.942306750707985</v>
      </c>
      <c r="AI208">
        <v>105.75600041337762</v>
      </c>
      <c r="AJ208">
        <v>94.023084384208445</v>
      </c>
      <c r="AK208">
        <v>105.83677804687808</v>
      </c>
      <c r="AL208">
        <v>94.060622842845603</v>
      </c>
      <c r="AM208">
        <v>105.87431650551524</v>
      </c>
      <c r="AN208">
        <v>94.078054196910628</v>
      </c>
      <c r="AO208">
        <v>105.89174785958026</v>
      </c>
      <c r="AP208">
        <v>94.086145756813124</v>
      </c>
      <c r="AQ208">
        <v>105.89983941948276</v>
      </c>
    </row>
    <row r="209" spans="1:43">
      <c r="A209">
        <v>1.3120343797491147</v>
      </c>
      <c r="B209">
        <v>15.21004666823381</v>
      </c>
      <c r="C209">
        <v>21.261160073697816</v>
      </c>
      <c r="D209">
        <v>15.376734974281105</v>
      </c>
      <c r="E209">
        <v>21.427848379745107</v>
      </c>
      <c r="F209">
        <v>15.751564968026036</v>
      </c>
      <c r="G209">
        <v>21.802678373490039</v>
      </c>
      <c r="H209">
        <v>16.587470332422356</v>
      </c>
      <c r="I209">
        <v>22.638583737886364</v>
      </c>
      <c r="J209">
        <v>18.417583371318472</v>
      </c>
      <c r="K209">
        <v>24.46869677678248</v>
      </c>
      <c r="L209">
        <v>22.267642858183564</v>
      </c>
      <c r="M209">
        <v>28.318756263647572</v>
      </c>
      <c r="N209">
        <v>29.728125064533216</v>
      </c>
      <c r="O209">
        <v>35.779238469997225</v>
      </c>
      <c r="P209">
        <v>42.126905314199718</v>
      </c>
      <c r="Q209">
        <v>48.178018719663726</v>
      </c>
      <c r="R209">
        <v>58.277858336579335</v>
      </c>
      <c r="S209">
        <v>64.328971742043336</v>
      </c>
      <c r="T209">
        <v>73.755366193590959</v>
      </c>
      <c r="U209">
        <v>79.806479599054967</v>
      </c>
      <c r="V209">
        <v>84.788549659368883</v>
      </c>
      <c r="W209">
        <v>90.839663064832891</v>
      </c>
      <c r="X209">
        <v>91.103562317075415</v>
      </c>
      <c r="Y209">
        <v>97.154675722539423</v>
      </c>
      <c r="Z209">
        <v>94.27281713307697</v>
      </c>
      <c r="AA209">
        <v>100.32393053854098</v>
      </c>
      <c r="AB209">
        <v>95.75858645856799</v>
      </c>
      <c r="AC209">
        <v>101.809699864032</v>
      </c>
      <c r="AD209">
        <v>96.432839488787749</v>
      </c>
      <c r="AE209">
        <v>102.48395289425176</v>
      </c>
      <c r="AF209">
        <v>96.734298635405182</v>
      </c>
      <c r="AG209">
        <v>102.78541204086919</v>
      </c>
      <c r="AH209">
        <v>96.868183406996835</v>
      </c>
      <c r="AI209">
        <v>102.91929681246084</v>
      </c>
      <c r="AJ209">
        <v>96.92746806048325</v>
      </c>
      <c r="AK209">
        <v>102.97858146594726</v>
      </c>
      <c r="AL209">
        <v>96.953684939195014</v>
      </c>
      <c r="AM209">
        <v>103.00479834465902</v>
      </c>
      <c r="AN209">
        <v>96.965271817933512</v>
      </c>
      <c r="AO209">
        <v>103.01638522339752</v>
      </c>
      <c r="AP209">
        <v>96.970391464800429</v>
      </c>
      <c r="AQ209">
        <v>103.02150487026444</v>
      </c>
    </row>
    <row r="210" spans="1:43">
      <c r="A210">
        <v>2.4849084156839276</v>
      </c>
      <c r="B210">
        <v>12.608648887635423</v>
      </c>
      <c r="C210">
        <v>24.069067042509218</v>
      </c>
      <c r="D210">
        <v>12.859759539114807</v>
      </c>
      <c r="E210">
        <v>24.320177693988605</v>
      </c>
      <c r="F210">
        <v>13.385289795981896</v>
      </c>
      <c r="G210">
        <v>24.84570795085569</v>
      </c>
      <c r="H210">
        <v>14.473679091277502</v>
      </c>
      <c r="I210">
        <v>25.934097246151296</v>
      </c>
      <c r="J210">
        <v>16.679691678893519</v>
      </c>
      <c r="K210">
        <v>28.140109833767312</v>
      </c>
      <c r="L210">
        <v>20.961824711133808</v>
      </c>
      <c r="M210">
        <v>32.422242866007608</v>
      </c>
      <c r="N210">
        <v>28.617546679647639</v>
      </c>
      <c r="O210">
        <v>40.077964834521431</v>
      </c>
      <c r="P210">
        <v>40.485440185626132</v>
      </c>
      <c r="Q210">
        <v>51.945858340499925</v>
      </c>
      <c r="R210">
        <v>55.350625093898614</v>
      </c>
      <c r="S210">
        <v>66.811043248772407</v>
      </c>
      <c r="T210">
        <v>69.69928230452534</v>
      </c>
      <c r="U210">
        <v>81.159700459399133</v>
      </c>
      <c r="V210">
        <v>80.458277803421765</v>
      </c>
      <c r="W210">
        <v>91.918695958295558</v>
      </c>
      <c r="X210">
        <v>87.095761450391265</v>
      </c>
      <c r="Y210">
        <v>98.556179605265058</v>
      </c>
      <c r="Z210">
        <v>90.710217249846423</v>
      </c>
      <c r="AA210">
        <v>102.17063540472022</v>
      </c>
      <c r="AB210">
        <v>92.545643394971478</v>
      </c>
      <c r="AC210">
        <v>104.00606154984527</v>
      </c>
      <c r="AD210">
        <v>93.444637022147674</v>
      </c>
      <c r="AE210">
        <v>104.90505517702147</v>
      </c>
      <c r="AF210">
        <v>93.87717906625717</v>
      </c>
      <c r="AG210">
        <v>105.33759722113096</v>
      </c>
      <c r="AH210">
        <v>94.083505522415408</v>
      </c>
      <c r="AI210">
        <v>105.5439236772892</v>
      </c>
      <c r="AJ210">
        <v>94.181520178899788</v>
      </c>
      <c r="AK210">
        <v>105.64193833377358</v>
      </c>
      <c r="AL210">
        <v>94.227990496467058</v>
      </c>
      <c r="AM210">
        <v>105.68840865134085</v>
      </c>
      <c r="AN210">
        <v>94.250002336484513</v>
      </c>
      <c r="AO210">
        <v>105.71042049135831</v>
      </c>
      <c r="AP210">
        <v>94.260424207301284</v>
      </c>
      <c r="AQ210">
        <v>105.72084236217508</v>
      </c>
    </row>
    <row r="211" spans="1:43">
      <c r="A211">
        <v>2.0568334716983205</v>
      </c>
      <c r="B211">
        <v>15.403724338955836</v>
      </c>
      <c r="C211">
        <v>24.889857313444434</v>
      </c>
      <c r="D211">
        <v>15.504166368463927</v>
      </c>
      <c r="E211">
        <v>24.990299342952525</v>
      </c>
      <c r="F211">
        <v>15.745205958239929</v>
      </c>
      <c r="G211">
        <v>25.231338932728526</v>
      </c>
      <c r="H211">
        <v>16.320190155971172</v>
      </c>
      <c r="I211">
        <v>25.80632313045977</v>
      </c>
      <c r="J211">
        <v>17.67236898395921</v>
      </c>
      <c r="K211">
        <v>27.158501958447808</v>
      </c>
      <c r="L211">
        <v>20.748429365195733</v>
      </c>
      <c r="M211">
        <v>30.234562339684331</v>
      </c>
      <c r="N211">
        <v>27.247110919669186</v>
      </c>
      <c r="O211">
        <v>36.733243894157788</v>
      </c>
      <c r="P211">
        <v>39.060224512956943</v>
      </c>
      <c r="Q211">
        <v>48.54635748744554</v>
      </c>
      <c r="R211">
        <v>55.643472935395266</v>
      </c>
      <c r="S211">
        <v>65.129605909883864</v>
      </c>
      <c r="T211">
        <v>72.107435869791018</v>
      </c>
      <c r="U211">
        <v>81.593568844279631</v>
      </c>
      <c r="V211">
        <v>83.691855062168656</v>
      </c>
      <c r="W211">
        <v>93.177988036657268</v>
      </c>
      <c r="X211">
        <v>90.014506045223456</v>
      </c>
      <c r="Y211">
        <v>99.500639019712068</v>
      </c>
      <c r="Z211">
        <v>92.994929824256744</v>
      </c>
      <c r="AA211">
        <v>102.48106279874536</v>
      </c>
      <c r="AB211">
        <v>94.302576664394707</v>
      </c>
      <c r="AC211">
        <v>103.78870963888332</v>
      </c>
      <c r="AD211">
        <v>94.858164457073741</v>
      </c>
      <c r="AE211">
        <v>104.34429743156235</v>
      </c>
      <c r="AF211">
        <v>95.090991258351139</v>
      </c>
      <c r="AG211">
        <v>104.57712423283975</v>
      </c>
      <c r="AH211">
        <v>95.187996765860959</v>
      </c>
      <c r="AI211">
        <v>104.67412974034957</v>
      </c>
      <c r="AJ211">
        <v>95.22831573416336</v>
      </c>
      <c r="AK211">
        <v>104.71444870865197</v>
      </c>
      <c r="AL211">
        <v>95.245056893732269</v>
      </c>
      <c r="AM211">
        <v>104.73118986822088</v>
      </c>
      <c r="AN211">
        <v>95.252005219979381</v>
      </c>
      <c r="AO211">
        <v>104.73813819446799</v>
      </c>
      <c r="AP211">
        <v>95.254888584464368</v>
      </c>
      <c r="AQ211">
        <v>104.74102155895298</v>
      </c>
    </row>
    <row r="212" spans="1:43">
      <c r="A212">
        <v>1.8151340062899111</v>
      </c>
      <c r="B212">
        <v>15.021569154455232</v>
      </c>
      <c r="C212">
        <v>23.392982196447871</v>
      </c>
      <c r="D212">
        <v>15.132306159766625</v>
      </c>
      <c r="E212">
        <v>23.503719201759264</v>
      </c>
      <c r="F212">
        <v>15.395375676317339</v>
      </c>
      <c r="G212">
        <v>23.766788718309979</v>
      </c>
      <c r="H212">
        <v>16.01635535728273</v>
      </c>
      <c r="I212">
        <v>24.38776839927537</v>
      </c>
      <c r="J212">
        <v>17.460370315760741</v>
      </c>
      <c r="K212">
        <v>25.83178335775338</v>
      </c>
      <c r="L212">
        <v>20.704286359869108</v>
      </c>
      <c r="M212">
        <v>29.075699401861748</v>
      </c>
      <c r="N212">
        <v>27.458516632115753</v>
      </c>
      <c r="O212">
        <v>35.829929674108392</v>
      </c>
      <c r="P212">
        <v>39.536785623728406</v>
      </c>
      <c r="Q212">
        <v>47.908198665721045</v>
      </c>
      <c r="R212">
        <v>56.230113054106951</v>
      </c>
      <c r="S212">
        <v>64.60152609609959</v>
      </c>
      <c r="T212">
        <v>72.637804493619655</v>
      </c>
      <c r="U212">
        <v>81.009217535612294</v>
      </c>
      <c r="V212">
        <v>84.163579581802495</v>
      </c>
      <c r="W212">
        <v>92.534992623795134</v>
      </c>
      <c r="X212">
        <v>90.486792553945918</v>
      </c>
      <c r="Y212">
        <v>98.858205595938557</v>
      </c>
      <c r="Z212">
        <v>93.493265885612018</v>
      </c>
      <c r="AA212">
        <v>101.86467892760466</v>
      </c>
      <c r="AB212">
        <v>94.825304813179045</v>
      </c>
      <c r="AC212">
        <v>103.19671785517168</v>
      </c>
      <c r="AD212">
        <v>95.396947486322645</v>
      </c>
      <c r="AE212">
        <v>103.76836052831528</v>
      </c>
      <c r="AF212">
        <v>95.638901969405566</v>
      </c>
      <c r="AG212">
        <v>104.01031501139821</v>
      </c>
      <c r="AH212">
        <v>95.740712703283975</v>
      </c>
      <c r="AI212">
        <v>104.11212574527661</v>
      </c>
      <c r="AJ212">
        <v>95.783447240055295</v>
      </c>
      <c r="AK212">
        <v>104.15486028204793</v>
      </c>
      <c r="AL212">
        <v>95.80136621283782</v>
      </c>
      <c r="AM212">
        <v>104.17277925483046</v>
      </c>
      <c r="AN212">
        <v>95.808876523775169</v>
      </c>
      <c r="AO212">
        <v>104.18028956576781</v>
      </c>
      <c r="AP212">
        <v>95.812023716760763</v>
      </c>
      <c r="AQ212">
        <v>104.1834367587534</v>
      </c>
    </row>
    <row r="213" spans="1:43">
      <c r="A213">
        <v>1.8205017466926079</v>
      </c>
      <c r="B213">
        <v>16.143893961742357</v>
      </c>
      <c r="C213">
        <v>24.540063066845192</v>
      </c>
      <c r="D213">
        <v>16.326581196427021</v>
      </c>
      <c r="E213">
        <v>24.722750301529857</v>
      </c>
      <c r="F213">
        <v>16.72250825204522</v>
      </c>
      <c r="G213">
        <v>25.118677357148055</v>
      </c>
      <c r="H213">
        <v>17.573296667862877</v>
      </c>
      <c r="I213">
        <v>25.969465772965712</v>
      </c>
      <c r="J213">
        <v>19.368503523479376</v>
      </c>
      <c r="K213">
        <v>27.764672628582211</v>
      </c>
      <c r="L213">
        <v>23.014995533382486</v>
      </c>
      <c r="M213">
        <v>31.411164638485321</v>
      </c>
      <c r="N213">
        <v>29.880774583774208</v>
      </c>
      <c r="O213">
        <v>38.27694368887704</v>
      </c>
      <c r="P213">
        <v>41.13754740592622</v>
      </c>
      <c r="Q213">
        <v>49.533716511029048</v>
      </c>
      <c r="R213">
        <v>55.981960699631244</v>
      </c>
      <c r="S213">
        <v>64.378129804734073</v>
      </c>
      <c r="T213">
        <v>70.802449452921081</v>
      </c>
      <c r="U213">
        <v>79.198618558023924</v>
      </c>
      <c r="V213">
        <v>82.009270103420761</v>
      </c>
      <c r="W213">
        <v>90.405439208523603</v>
      </c>
      <c r="X213">
        <v>88.831159360154288</v>
      </c>
      <c r="Y213">
        <v>97.227328465257131</v>
      </c>
      <c r="Z213">
        <v>92.450215487658127</v>
      </c>
      <c r="AA213">
        <v>100.84638459276097</v>
      </c>
      <c r="AB213">
        <v>94.230865396130326</v>
      </c>
      <c r="AC213">
        <v>102.62703450123317</v>
      </c>
      <c r="AD213">
        <v>95.074513158940064</v>
      </c>
      <c r="AE213">
        <v>103.47068226404291</v>
      </c>
      <c r="AF213">
        <v>95.467064205926718</v>
      </c>
      <c r="AG213">
        <v>103.86323331102956</v>
      </c>
      <c r="AH213">
        <v>95.648182346889314</v>
      </c>
      <c r="AI213">
        <v>104.04435145199216</v>
      </c>
      <c r="AJ213">
        <v>95.731422141962199</v>
      </c>
      <c r="AK213">
        <v>104.12759124706504</v>
      </c>
      <c r="AL213">
        <v>95.769609482825203</v>
      </c>
      <c r="AM213">
        <v>104.16577858792805</v>
      </c>
      <c r="AN213">
        <v>95.78711397566623</v>
      </c>
      <c r="AO213">
        <v>104.18328308076907</v>
      </c>
      <c r="AP213">
        <v>95.795134732885032</v>
      </c>
      <c r="AQ213">
        <v>104.19130383798787</v>
      </c>
    </row>
    <row r="214" spans="1:43">
      <c r="A214">
        <v>1.4404960756585885</v>
      </c>
      <c r="B214">
        <v>13.045351247188659</v>
      </c>
      <c r="C214">
        <v>19.688931056128386</v>
      </c>
      <c r="D214">
        <v>13.349047146279926</v>
      </c>
      <c r="E214">
        <v>19.992626955219652</v>
      </c>
      <c r="F214">
        <v>13.973693441198044</v>
      </c>
      <c r="G214">
        <v>20.617273250137771</v>
      </c>
      <c r="H214">
        <v>15.243362086404975</v>
      </c>
      <c r="I214">
        <v>21.886941895344702</v>
      </c>
      <c r="J214">
        <v>17.763150143515432</v>
      </c>
      <c r="K214">
        <v>24.406729952455159</v>
      </c>
      <c r="L214">
        <v>22.534806892996706</v>
      </c>
      <c r="M214">
        <v>29.178386701936432</v>
      </c>
      <c r="N214">
        <v>30.817620259325526</v>
      </c>
      <c r="O214">
        <v>37.461200068265249</v>
      </c>
      <c r="P214">
        <v>43.235252631509276</v>
      </c>
      <c r="Q214">
        <v>49.878832440448996</v>
      </c>
      <c r="R214">
        <v>58.289515177717455</v>
      </c>
      <c r="S214">
        <v>64.933094986657181</v>
      </c>
      <c r="T214">
        <v>72.471720550054584</v>
      </c>
      <c r="U214">
        <v>79.115300358994318</v>
      </c>
      <c r="V214">
        <v>82.989799160484736</v>
      </c>
      <c r="W214">
        <v>89.63337896942447</v>
      </c>
      <c r="X214">
        <v>89.487968612062858</v>
      </c>
      <c r="Y214">
        <v>96.131548421002591</v>
      </c>
      <c r="Z214">
        <v>93.060246129464744</v>
      </c>
      <c r="AA214">
        <v>99.703825938404478</v>
      </c>
      <c r="AB214">
        <v>94.8988923629949</v>
      </c>
      <c r="AC214">
        <v>101.54247217193463</v>
      </c>
      <c r="AD214">
        <v>95.813205858056065</v>
      </c>
      <c r="AE214">
        <v>102.4567856669958</v>
      </c>
      <c r="AF214">
        <v>96.260085362310619</v>
      </c>
      <c r="AG214">
        <v>102.90366517125035</v>
      </c>
      <c r="AH214">
        <v>96.476657732954251</v>
      </c>
      <c r="AI214">
        <v>103.12023754189399</v>
      </c>
      <c r="AJ214">
        <v>96.58118437798926</v>
      </c>
      <c r="AK214">
        <v>103.22476418692899</v>
      </c>
      <c r="AL214">
        <v>96.631532905686967</v>
      </c>
      <c r="AM214">
        <v>103.2751127146267</v>
      </c>
      <c r="AN214">
        <v>96.655761602618114</v>
      </c>
      <c r="AO214">
        <v>103.29934141155785</v>
      </c>
      <c r="AP214">
        <v>96.667415545107062</v>
      </c>
      <c r="AQ214">
        <v>103.3109953540468</v>
      </c>
    </row>
    <row r="215" spans="1:43">
      <c r="A215">
        <v>1.1497206475327093</v>
      </c>
      <c r="B215">
        <v>14.608606606147564</v>
      </c>
      <c r="C215">
        <v>19.911127736847096</v>
      </c>
      <c r="D215">
        <v>14.834420163927621</v>
      </c>
      <c r="E215">
        <v>20.136941294627153</v>
      </c>
      <c r="F215">
        <v>15.318872990760251</v>
      </c>
      <c r="G215">
        <v>20.621394121459783</v>
      </c>
      <c r="H215">
        <v>16.347971618971215</v>
      </c>
      <c r="I215">
        <v>21.650492749670747</v>
      </c>
      <c r="J215">
        <v>18.488825295828299</v>
      </c>
      <c r="K215">
        <v>23.791346426527831</v>
      </c>
      <c r="L215">
        <v>22.75506767116654</v>
      </c>
      <c r="M215">
        <v>28.057588801866071</v>
      </c>
      <c r="N215">
        <v>30.572383060447997</v>
      </c>
      <c r="O215">
        <v>35.874904191147529</v>
      </c>
      <c r="P215">
        <v>42.916442405441906</v>
      </c>
      <c r="Q215">
        <v>48.218963536141437</v>
      </c>
      <c r="R215">
        <v>58.469063960954614</v>
      </c>
      <c r="S215">
        <v>63.771585091654146</v>
      </c>
      <c r="T215">
        <v>73.323588545846292</v>
      </c>
      <c r="U215">
        <v>78.626109676545809</v>
      </c>
      <c r="V215">
        <v>84.19698889550574</v>
      </c>
      <c r="W215">
        <v>89.499510026205257</v>
      </c>
      <c r="X215">
        <v>90.704313036320613</v>
      </c>
      <c r="Y215">
        <v>96.006834167020131</v>
      </c>
      <c r="Z215">
        <v>94.139944347320125</v>
      </c>
      <c r="AA215">
        <v>99.442465478019642</v>
      </c>
      <c r="AB215">
        <v>95.834377485177697</v>
      </c>
      <c r="AC215">
        <v>101.13689861587721</v>
      </c>
      <c r="AD215">
        <v>96.641981817915379</v>
      </c>
      <c r="AE215">
        <v>101.9445029486149</v>
      </c>
      <c r="AF215">
        <v>97.020628981729033</v>
      </c>
      <c r="AG215">
        <v>102.32315011242855</v>
      </c>
      <c r="AH215">
        <v>97.196789845508263</v>
      </c>
      <c r="AI215">
        <v>102.49931097620778</v>
      </c>
      <c r="AJ215">
        <v>97.278451296706876</v>
      </c>
      <c r="AK215">
        <v>102.58097242740639</v>
      </c>
      <c r="AL215">
        <v>97.316243100676715</v>
      </c>
      <c r="AM215">
        <v>102.61876423137623</v>
      </c>
      <c r="AN215">
        <v>97.33371907888835</v>
      </c>
      <c r="AO215">
        <v>102.63624020958787</v>
      </c>
      <c r="AP215">
        <v>97.341797558873765</v>
      </c>
      <c r="AQ215">
        <v>102.64431868957328</v>
      </c>
    </row>
    <row r="216" spans="1:43">
      <c r="A216">
        <v>2.4298407256125203</v>
      </c>
      <c r="B216">
        <v>11.130965270352871</v>
      </c>
      <c r="C216">
        <v>22.337410783394869</v>
      </c>
      <c r="D216">
        <v>11.361182417438901</v>
      </c>
      <c r="E216">
        <v>22.567627930480899</v>
      </c>
      <c r="F216">
        <v>11.860903115916106</v>
      </c>
      <c r="G216">
        <v>23.067348628958104</v>
      </c>
      <c r="H216">
        <v>12.934480427821217</v>
      </c>
      <c r="I216">
        <v>24.140925940863216</v>
      </c>
      <c r="J216">
        <v>15.190605792202572</v>
      </c>
      <c r="K216">
        <v>26.39705130524457</v>
      </c>
      <c r="L216">
        <v>19.719662359654897</v>
      </c>
      <c r="M216">
        <v>30.926107872696896</v>
      </c>
      <c r="N216">
        <v>28.029905111234086</v>
      </c>
      <c r="O216">
        <v>39.236350624276085</v>
      </c>
      <c r="P216">
        <v>41.033954511021889</v>
      </c>
      <c r="Q216">
        <v>52.240400024063888</v>
      </c>
      <c r="R216">
        <v>57.056162397510846</v>
      </c>
      <c r="S216">
        <v>68.262607910552845</v>
      </c>
      <c r="T216">
        <v>71.868532615932153</v>
      </c>
      <c r="U216">
        <v>83.074978128974138</v>
      </c>
      <c r="V216">
        <v>82.341037793634214</v>
      </c>
      <c r="W216">
        <v>93.547483306676199</v>
      </c>
      <c r="X216">
        <v>88.422598730961383</v>
      </c>
      <c r="Y216">
        <v>99.629044244003367</v>
      </c>
      <c r="Z216">
        <v>91.558250536369712</v>
      </c>
      <c r="AA216">
        <v>102.7646960494117</v>
      </c>
      <c r="AB216">
        <v>93.076150840789282</v>
      </c>
      <c r="AC216">
        <v>104.28259635383127</v>
      </c>
      <c r="AD216">
        <v>93.788479264186719</v>
      </c>
      <c r="AE216">
        <v>104.9949247772287</v>
      </c>
      <c r="AF216">
        <v>94.117891681627142</v>
      </c>
      <c r="AG216">
        <v>105.32433719466913</v>
      </c>
      <c r="AH216">
        <v>94.269191654808694</v>
      </c>
      <c r="AI216">
        <v>105.47563716785068</v>
      </c>
      <c r="AJ216">
        <v>94.338466461491123</v>
      </c>
      <c r="AK216">
        <v>105.54491197453311</v>
      </c>
      <c r="AL216">
        <v>94.370139334791205</v>
      </c>
      <c r="AM216">
        <v>105.57658484783319</v>
      </c>
      <c r="AN216">
        <v>94.384610851330464</v>
      </c>
      <c r="AO216">
        <v>105.59105636437245</v>
      </c>
      <c r="AP216">
        <v>94.391220983300613</v>
      </c>
      <c r="AQ216">
        <v>105.5976664963426</v>
      </c>
    </row>
    <row r="217" spans="1:43">
      <c r="A217">
        <v>1.2384204806156214</v>
      </c>
      <c r="B217">
        <v>14.460013557078602</v>
      </c>
      <c r="C217">
        <v>20.171619051202406</v>
      </c>
      <c r="D217">
        <v>14.611127537053013</v>
      </c>
      <c r="E217">
        <v>20.322733031176817</v>
      </c>
      <c r="F217">
        <v>14.958640265104068</v>
      </c>
      <c r="G217">
        <v>20.670245759227871</v>
      </c>
      <c r="H217">
        <v>15.751544853034686</v>
      </c>
      <c r="I217">
        <v>21.463150347158489</v>
      </c>
      <c r="J217">
        <v>17.528662808587029</v>
      </c>
      <c r="K217">
        <v>23.240268302710831</v>
      </c>
      <c r="L217">
        <v>21.357081643306071</v>
      </c>
      <c r="M217">
        <v>27.068687137429873</v>
      </c>
      <c r="N217">
        <v>28.94454806623061</v>
      </c>
      <c r="O217">
        <v>34.656153560354412</v>
      </c>
      <c r="P217">
        <v>41.77069973709294</v>
      </c>
      <c r="Q217">
        <v>47.482305231216742</v>
      </c>
      <c r="R217">
        <v>58.559572118660562</v>
      </c>
      <c r="S217">
        <v>64.271177612784371</v>
      </c>
      <c r="T217">
        <v>74.467043040348869</v>
      </c>
      <c r="U217">
        <v>80.178648534472671</v>
      </c>
      <c r="V217">
        <v>85.537799730768299</v>
      </c>
      <c r="W217">
        <v>91.249405224892101</v>
      </c>
      <c r="X217">
        <v>91.693875162799927</v>
      </c>
      <c r="Y217">
        <v>97.405480656923729</v>
      </c>
      <c r="Z217">
        <v>94.696984768753126</v>
      </c>
      <c r="AA217">
        <v>100.40859026287693</v>
      </c>
      <c r="AB217">
        <v>96.068404844408448</v>
      </c>
      <c r="AC217">
        <v>101.78001033853225</v>
      </c>
      <c r="AD217">
        <v>96.67576032783073</v>
      </c>
      <c r="AE217">
        <v>102.38736582195453</v>
      </c>
      <c r="AF217">
        <v>96.94107598833024</v>
      </c>
      <c r="AG217">
        <v>102.65268148245404</v>
      </c>
      <c r="AH217">
        <v>97.056281295480517</v>
      </c>
      <c r="AI217">
        <v>102.76788678960432</v>
      </c>
      <c r="AJ217">
        <v>97.106175109427824</v>
      </c>
      <c r="AK217">
        <v>102.81778060355163</v>
      </c>
      <c r="AL217">
        <v>97.127758955595723</v>
      </c>
      <c r="AM217">
        <v>102.83936444971953</v>
      </c>
      <c r="AN217">
        <v>97.137091456256101</v>
      </c>
      <c r="AO217">
        <v>102.8486969503799</v>
      </c>
      <c r="AP217">
        <v>97.141125820781696</v>
      </c>
      <c r="AQ217">
        <v>102.8527313149055</v>
      </c>
    </row>
    <row r="218" spans="1:43">
      <c r="A218">
        <v>1.8940585922688766</v>
      </c>
      <c r="B218">
        <v>14.354228776532917</v>
      </c>
      <c r="C218">
        <v>23.089642661498392</v>
      </c>
      <c r="D218">
        <v>14.48788882669508</v>
      </c>
      <c r="E218">
        <v>23.223302711660555</v>
      </c>
      <c r="F218">
        <v>14.79863963968759</v>
      </c>
      <c r="G218">
        <v>23.534053524653064</v>
      </c>
      <c r="H218">
        <v>15.515883719258227</v>
      </c>
      <c r="I218">
        <v>24.251297604223701</v>
      </c>
      <c r="J218">
        <v>17.143948682165821</v>
      </c>
      <c r="K218">
        <v>25.879362567131295</v>
      </c>
      <c r="L218">
        <v>20.703465021323812</v>
      </c>
      <c r="M218">
        <v>29.438878906289286</v>
      </c>
      <c r="N218">
        <v>27.885781794485059</v>
      </c>
      <c r="O218">
        <v>36.621195679450537</v>
      </c>
      <c r="P218">
        <v>40.28755417753537</v>
      </c>
      <c r="Q218">
        <v>49.022968062500851</v>
      </c>
      <c r="R218">
        <v>56.873998029533283</v>
      </c>
      <c r="S218">
        <v>65.609411914498764</v>
      </c>
      <c r="T218">
        <v>72.841309685870542</v>
      </c>
      <c r="U218">
        <v>81.576723570836023</v>
      </c>
      <c r="V218">
        <v>84.022439337435188</v>
      </c>
      <c r="W218">
        <v>92.757853222400669</v>
      </c>
      <c r="X218">
        <v>90.224489829130405</v>
      </c>
      <c r="Y218">
        <v>98.959903714095887</v>
      </c>
      <c r="Z218">
        <v>93.227565352908499</v>
      </c>
      <c r="AA218">
        <v>101.96297923787398</v>
      </c>
      <c r="AB218">
        <v>94.585934354390417</v>
      </c>
      <c r="AC218">
        <v>103.3213482393559</v>
      </c>
      <c r="AD218">
        <v>95.181376656527036</v>
      </c>
      <c r="AE218">
        <v>103.91679054149252</v>
      </c>
      <c r="AF218">
        <v>95.438791950370415</v>
      </c>
      <c r="AG218">
        <v>104.1742058353359</v>
      </c>
      <c r="AH218">
        <v>95.549406713738477</v>
      </c>
      <c r="AI218">
        <v>104.28482059870396</v>
      </c>
      <c r="AJ218">
        <v>95.596816262264554</v>
      </c>
      <c r="AK218">
        <v>104.33223014723004</v>
      </c>
      <c r="AL218">
        <v>95.617113436171934</v>
      </c>
      <c r="AM218">
        <v>104.35252732113742</v>
      </c>
      <c r="AN218">
        <v>95.625799009442559</v>
      </c>
      <c r="AO218">
        <v>104.36121289440804</v>
      </c>
      <c r="AP218">
        <v>95.629514985282668</v>
      </c>
      <c r="AQ218">
        <v>104.36492887024815</v>
      </c>
    </row>
    <row r="219" spans="1:43">
      <c r="A219">
        <v>1.3082320060760317</v>
      </c>
      <c r="B219">
        <v>17.756393979840805</v>
      </c>
      <c r="C219">
        <v>23.789970806491855</v>
      </c>
      <c r="D219">
        <v>17.828769264016653</v>
      </c>
      <c r="E219">
        <v>23.862346090667703</v>
      </c>
      <c r="F219">
        <v>18.009375134894359</v>
      </c>
      <c r="G219">
        <v>24.042951961545409</v>
      </c>
      <c r="H219">
        <v>18.457910547837834</v>
      </c>
      <c r="I219">
        <v>24.491487374488884</v>
      </c>
      <c r="J219">
        <v>19.558745668439052</v>
      </c>
      <c r="K219">
        <v>25.592322495090102</v>
      </c>
      <c r="L219">
        <v>22.18381815329629</v>
      </c>
      <c r="M219">
        <v>28.21739497994734</v>
      </c>
      <c r="N219">
        <v>28.035907253408791</v>
      </c>
      <c r="O219">
        <v>34.069484080059837</v>
      </c>
      <c r="P219">
        <v>39.32816404001332</v>
      </c>
      <c r="Q219">
        <v>45.361740866664377</v>
      </c>
      <c r="R219">
        <v>56.093384962921249</v>
      </c>
      <c r="S219">
        <v>62.126961789572306</v>
      </c>
      <c r="T219">
        <v>73.319454631797484</v>
      </c>
      <c r="U219">
        <v>79.353031458448541</v>
      </c>
      <c r="V219">
        <v>85.465946315898989</v>
      </c>
      <c r="W219">
        <v>91.499523142550046</v>
      </c>
      <c r="X219">
        <v>91.942797606008881</v>
      </c>
      <c r="Y219">
        <v>97.976374432659938</v>
      </c>
      <c r="Z219">
        <v>94.889854245898874</v>
      </c>
      <c r="AA219">
        <v>100.92343107254993</v>
      </c>
      <c r="AB219">
        <v>96.133532175285396</v>
      </c>
      <c r="AC219">
        <v>102.16710900193645</v>
      </c>
      <c r="AD219">
        <v>96.641602829012029</v>
      </c>
      <c r="AE219">
        <v>102.67517965566309</v>
      </c>
      <c r="AF219">
        <v>96.846399716598526</v>
      </c>
      <c r="AG219">
        <v>102.87997654324958</v>
      </c>
      <c r="AH219">
        <v>96.928504503130739</v>
      </c>
      <c r="AI219">
        <v>102.9620813297818</v>
      </c>
      <c r="AJ219">
        <v>96.961349428707649</v>
      </c>
      <c r="AK219">
        <v>102.99492625535871</v>
      </c>
      <c r="AL219">
        <v>96.974477160010551</v>
      </c>
      <c r="AM219">
        <v>103.00805398666161</v>
      </c>
      <c r="AN219">
        <v>96.979722332694038</v>
      </c>
      <c r="AO219">
        <v>103.0132991593451</v>
      </c>
      <c r="AP219">
        <v>96.981817744807984</v>
      </c>
      <c r="AQ219">
        <v>103.01539457145904</v>
      </c>
    </row>
    <row r="220" spans="1:43">
      <c r="A220">
        <v>1.7412889905115148</v>
      </c>
      <c r="B220">
        <v>13.497749296942716</v>
      </c>
      <c r="C220">
        <v>21.528588515718319</v>
      </c>
      <c r="D220">
        <v>13.724412407720132</v>
      </c>
      <c r="E220">
        <v>21.755251626495735</v>
      </c>
      <c r="F220">
        <v>14.212463633637563</v>
      </c>
      <c r="G220">
        <v>22.243302852413166</v>
      </c>
      <c r="H220">
        <v>15.252824853202432</v>
      </c>
      <c r="I220">
        <v>23.283664071978031</v>
      </c>
      <c r="J220">
        <v>17.423769815984279</v>
      </c>
      <c r="K220">
        <v>25.454609034759876</v>
      </c>
      <c r="L220">
        <v>21.759092429135265</v>
      </c>
      <c r="M220">
        <v>29.789931647910862</v>
      </c>
      <c r="N220">
        <v>29.703622025391638</v>
      </c>
      <c r="O220">
        <v>37.734461244167235</v>
      </c>
      <c r="P220">
        <v>42.205901384465577</v>
      </c>
      <c r="Q220">
        <v>50.236740603241174</v>
      </c>
      <c r="R220">
        <v>57.835515588964334</v>
      </c>
      <c r="S220">
        <v>65.866354807739938</v>
      </c>
      <c r="T220">
        <v>72.598194672406251</v>
      </c>
      <c r="U220">
        <v>80.629033891181862</v>
      </c>
      <c r="V220">
        <v>83.278141331210477</v>
      </c>
      <c r="W220">
        <v>91.308980549986089</v>
      </c>
      <c r="X220">
        <v>89.605540520434104</v>
      </c>
      <c r="Y220">
        <v>97.636379739209715</v>
      </c>
      <c r="Z220">
        <v>92.920086614480681</v>
      </c>
      <c r="AA220">
        <v>100.95092583325629</v>
      </c>
      <c r="AB220">
        <v>94.54489172186284</v>
      </c>
      <c r="AC220">
        <v>102.57573094063845</v>
      </c>
      <c r="AD220">
        <v>95.315459680646782</v>
      </c>
      <c r="AE220">
        <v>103.34629889942239</v>
      </c>
      <c r="AF220">
        <v>95.675165518804334</v>
      </c>
      <c r="AG220">
        <v>103.70600473757995</v>
      </c>
      <c r="AH220">
        <v>95.841837295816902</v>
      </c>
      <c r="AI220">
        <v>103.87267651459251</v>
      </c>
      <c r="AJ220">
        <v>95.918800077892399</v>
      </c>
      <c r="AK220">
        <v>103.94963929666801</v>
      </c>
      <c r="AL220">
        <v>95.954282075816508</v>
      </c>
      <c r="AM220">
        <v>103.98512129459212</v>
      </c>
      <c r="AN220">
        <v>95.970628263816167</v>
      </c>
      <c r="AO220">
        <v>104.00146748259178</v>
      </c>
      <c r="AP220">
        <v>95.978156235502325</v>
      </c>
      <c r="AQ220">
        <v>104.00899545427794</v>
      </c>
    </row>
    <row r="221" spans="1:43">
      <c r="A221">
        <v>1.3061081392665206</v>
      </c>
      <c r="B221">
        <v>13.160828213035577</v>
      </c>
      <c r="C221">
        <v>19.184609748404007</v>
      </c>
      <c r="D221">
        <v>13.377336768604694</v>
      </c>
      <c r="E221">
        <v>19.401118303973124</v>
      </c>
      <c r="F221">
        <v>13.84303521374135</v>
      </c>
      <c r="G221">
        <v>19.86681674910978</v>
      </c>
      <c r="H221">
        <v>14.835336058629691</v>
      </c>
      <c r="I221">
        <v>20.859117593998121</v>
      </c>
      <c r="J221">
        <v>16.907912461844973</v>
      </c>
      <c r="K221">
        <v>22.931693997213401</v>
      </c>
      <c r="L221">
        <v>21.061840418762344</v>
      </c>
      <c r="M221">
        <v>27.085621954130772</v>
      </c>
      <c r="N221">
        <v>28.739140287733107</v>
      </c>
      <c r="O221">
        <v>34.762921823101536</v>
      </c>
      <c r="P221">
        <v>41.013204473620412</v>
      </c>
      <c r="Q221">
        <v>47.036986008988841</v>
      </c>
      <c r="R221">
        <v>56.718556677184971</v>
      </c>
      <c r="S221">
        <v>62.742338212553399</v>
      </c>
      <c r="T221">
        <v>71.952036077298857</v>
      </c>
      <c r="U221">
        <v>77.975817612667299</v>
      </c>
      <c r="V221">
        <v>83.234694291215192</v>
      </c>
      <c r="W221">
        <v>89.258475826583634</v>
      </c>
      <c r="X221">
        <v>90.032422650491824</v>
      </c>
      <c r="Y221">
        <v>96.056204185860267</v>
      </c>
      <c r="Z221">
        <v>93.630865912002236</v>
      </c>
      <c r="AA221">
        <v>99.654647447370678</v>
      </c>
      <c r="AB221">
        <v>95.405920132711969</v>
      </c>
      <c r="AC221">
        <v>101.42970166808041</v>
      </c>
      <c r="AD221">
        <v>96.251037604324679</v>
      </c>
      <c r="AE221">
        <v>102.27481913969312</v>
      </c>
      <c r="AF221">
        <v>96.646610433462641</v>
      </c>
      <c r="AG221">
        <v>102.67039196883108</v>
      </c>
      <c r="AH221">
        <v>96.830288909480487</v>
      </c>
      <c r="AI221">
        <v>102.85407044484893</v>
      </c>
      <c r="AJ221">
        <v>96.915260131427289</v>
      </c>
      <c r="AK221">
        <v>102.93904166679573</v>
      </c>
      <c r="AL221">
        <v>96.95450077390619</v>
      </c>
      <c r="AM221">
        <v>102.97828230927463</v>
      </c>
      <c r="AN221">
        <v>96.972608092205988</v>
      </c>
      <c r="AO221">
        <v>102.99638962757443</v>
      </c>
      <c r="AP221">
        <v>96.980960513035981</v>
      </c>
      <c r="AQ221">
        <v>103.00474204840442</v>
      </c>
    </row>
    <row r="222" spans="1:43">
      <c r="A222">
        <v>0.95477345247604439</v>
      </c>
      <c r="B222">
        <v>15.102820955251392</v>
      </c>
      <c r="C222">
        <v>19.506244010799445</v>
      </c>
      <c r="D222">
        <v>15.353112691701895</v>
      </c>
      <c r="E222">
        <v>19.756535747249949</v>
      </c>
      <c r="F222">
        <v>15.88805071039393</v>
      </c>
      <c r="G222">
        <v>20.291473765941983</v>
      </c>
      <c r="H222">
        <v>17.018988652972894</v>
      </c>
      <c r="I222">
        <v>21.422411708520947</v>
      </c>
      <c r="J222">
        <v>19.355950338279872</v>
      </c>
      <c r="K222">
        <v>23.759373393827925</v>
      </c>
      <c r="L222">
        <v>23.964928136648155</v>
      </c>
      <c r="M222">
        <v>28.368351192196208</v>
      </c>
      <c r="N222">
        <v>32.272376214647807</v>
      </c>
      <c r="O222">
        <v>36.675799270195867</v>
      </c>
      <c r="P222">
        <v>45.073078395894598</v>
      </c>
      <c r="Q222">
        <v>49.476501451442658</v>
      </c>
      <c r="R222">
        <v>60.707637710425587</v>
      </c>
      <c r="S222">
        <v>65.111060765973633</v>
      </c>
      <c r="T222">
        <v>75.1797584292772</v>
      </c>
      <c r="U222">
        <v>79.583181484825246</v>
      </c>
      <c r="V222">
        <v>85.518388891904351</v>
      </c>
      <c r="W222">
        <v>89.921811947452397</v>
      </c>
      <c r="X222">
        <v>91.615919788720404</v>
      </c>
      <c r="Y222">
        <v>96.019342844268451</v>
      </c>
      <c r="Z222">
        <v>94.813684055987352</v>
      </c>
      <c r="AA222">
        <v>99.217107111535398</v>
      </c>
      <c r="AB222">
        <v>96.387842551651332</v>
      </c>
      <c r="AC222">
        <v>100.79126560719938</v>
      </c>
      <c r="AD222">
        <v>97.138601131568066</v>
      </c>
      <c r="AE222">
        <v>101.54202418711611</v>
      </c>
      <c r="AF222">
        <v>97.4912479745295</v>
      </c>
      <c r="AG222">
        <v>101.89467103007755</v>
      </c>
      <c r="AH222">
        <v>97.655708355120495</v>
      </c>
      <c r="AI222">
        <v>102.05913141066854</v>
      </c>
      <c r="AJ222">
        <v>97.732149202986932</v>
      </c>
      <c r="AK222">
        <v>102.13557225853498</v>
      </c>
      <c r="AL222">
        <v>97.767623340181288</v>
      </c>
      <c r="AM222">
        <v>102.17104639572933</v>
      </c>
      <c r="AN222">
        <v>97.784074005977232</v>
      </c>
      <c r="AO222">
        <v>102.18749706152528</v>
      </c>
      <c r="AP222">
        <v>97.791700222786915</v>
      </c>
      <c r="AQ222">
        <v>102.19512327833496</v>
      </c>
    </row>
    <row r="223" spans="1:43">
      <c r="A223">
        <v>1.9580262593941995</v>
      </c>
      <c r="B223">
        <v>14.207473842077686</v>
      </c>
      <c r="C223">
        <v>23.237907136620155</v>
      </c>
      <c r="D223">
        <v>14.292796079811104</v>
      </c>
      <c r="E223">
        <v>23.323229374353573</v>
      </c>
      <c r="F223">
        <v>14.506794026030388</v>
      </c>
      <c r="G223">
        <v>23.537227320572857</v>
      </c>
      <c r="H223">
        <v>15.040547924838879</v>
      </c>
      <c r="I223">
        <v>24.070981219381348</v>
      </c>
      <c r="J223">
        <v>16.353568711124851</v>
      </c>
      <c r="K223">
        <v>25.38400200566732</v>
      </c>
      <c r="L223">
        <v>19.476671756837085</v>
      </c>
      <c r="M223">
        <v>28.507105051379554</v>
      </c>
      <c r="N223">
        <v>26.345937322087412</v>
      </c>
      <c r="O223">
        <v>35.376370616629877</v>
      </c>
      <c r="P223">
        <v>39.160306422290297</v>
      </c>
      <c r="Q223">
        <v>48.190739716832759</v>
      </c>
      <c r="R223">
        <v>57.079424407654415</v>
      </c>
      <c r="S223">
        <v>66.109857702196877</v>
      </c>
      <c r="T223">
        <v>74.158936190290817</v>
      </c>
      <c r="U223">
        <v>83.189369484833279</v>
      </c>
      <c r="V223">
        <v>85.423161307050023</v>
      </c>
      <c r="W223">
        <v>94.453594601592485</v>
      </c>
      <c r="X223">
        <v>91.16588380135785</v>
      </c>
      <c r="Y223">
        <v>100.19631709590031</v>
      </c>
      <c r="Z223">
        <v>93.712425862866155</v>
      </c>
      <c r="AA223">
        <v>102.74285915740862</v>
      </c>
      <c r="AB223">
        <v>94.771365712887714</v>
      </c>
      <c r="AC223">
        <v>103.80179900743018</v>
      </c>
      <c r="AD223">
        <v>95.199880756095212</v>
      </c>
      <c r="AE223">
        <v>104.23031405063767</v>
      </c>
      <c r="AF223">
        <v>95.371369879119115</v>
      </c>
      <c r="AG223">
        <v>104.40180317366158</v>
      </c>
      <c r="AH223">
        <v>95.439693363191495</v>
      </c>
      <c r="AI223">
        <v>104.47012665773396</v>
      </c>
      <c r="AJ223">
        <v>95.466865928146888</v>
      </c>
      <c r="AK223">
        <v>104.49729922268935</v>
      </c>
      <c r="AL223">
        <v>95.477664933541874</v>
      </c>
      <c r="AM223">
        <v>104.50809822808434</v>
      </c>
      <c r="AN223">
        <v>95.481955500101904</v>
      </c>
      <c r="AO223">
        <v>104.51238879464437</v>
      </c>
      <c r="AP223">
        <v>95.483659999918459</v>
      </c>
      <c r="AQ223">
        <v>104.51409329446092</v>
      </c>
    </row>
    <row r="224" spans="1:43">
      <c r="A224">
        <v>1.5362951848861497</v>
      </c>
      <c r="B224">
        <v>13.87014736354943</v>
      </c>
      <c r="C224">
        <v>20.955553456179416</v>
      </c>
      <c r="D224">
        <v>14.031904547229795</v>
      </c>
      <c r="E224">
        <v>21.117310639859781</v>
      </c>
      <c r="F224">
        <v>14.395625831897048</v>
      </c>
      <c r="G224">
        <v>21.481031924527034</v>
      </c>
      <c r="H224">
        <v>15.206979158399809</v>
      </c>
      <c r="I224">
        <v>22.292385251029796</v>
      </c>
      <c r="J224">
        <v>16.985103486626453</v>
      </c>
      <c r="K224">
        <v>24.070509579256441</v>
      </c>
      <c r="L224">
        <v>20.735154772138955</v>
      </c>
      <c r="M224">
        <v>27.820560864768943</v>
      </c>
      <c r="N224">
        <v>28.040823138529753</v>
      </c>
      <c r="O224">
        <v>35.126229231159741</v>
      </c>
      <c r="P224">
        <v>40.301371875330744</v>
      </c>
      <c r="Q224">
        <v>47.386777967960725</v>
      </c>
      <c r="R224">
        <v>56.503831177301819</v>
      </c>
      <c r="S224">
        <v>63.5892372699318</v>
      </c>
      <c r="T224">
        <v>72.28590947083795</v>
      </c>
      <c r="U224">
        <v>79.371315563467945</v>
      </c>
      <c r="V224">
        <v>83.694511957762288</v>
      </c>
      <c r="W224">
        <v>90.779918050392283</v>
      </c>
      <c r="X224">
        <v>90.286008098408189</v>
      </c>
      <c r="Y224">
        <v>97.371414191038184</v>
      </c>
      <c r="Z224">
        <v>93.611725363739339</v>
      </c>
      <c r="AA224">
        <v>100.69713145636933</v>
      </c>
      <c r="AB224">
        <v>95.175227149944902</v>
      </c>
      <c r="AC224">
        <v>102.2606332425749</v>
      </c>
      <c r="AD224">
        <v>95.885808340192469</v>
      </c>
      <c r="AE224">
        <v>102.97121443282246</v>
      </c>
      <c r="AF224">
        <v>96.203779314428985</v>
      </c>
      <c r="AG224">
        <v>103.28918540705898</v>
      </c>
      <c r="AH224">
        <v>96.345075875574253</v>
      </c>
      <c r="AI224">
        <v>103.43048196820425</v>
      </c>
      <c r="AJ224">
        <v>96.407669025981988</v>
      </c>
      <c r="AK224">
        <v>103.49307511861198</v>
      </c>
      <c r="AL224">
        <v>96.435359090217361</v>
      </c>
      <c r="AM224">
        <v>103.52076518284736</v>
      </c>
      <c r="AN224">
        <v>96.447601204813083</v>
      </c>
      <c r="AO224">
        <v>103.53300729744308</v>
      </c>
      <c r="AP224">
        <v>96.453012134392253</v>
      </c>
      <c r="AQ224">
        <v>103.53841822702225</v>
      </c>
    </row>
    <row r="225" spans="1:43">
      <c r="A225">
        <v>1.7042507505431823</v>
      </c>
      <c r="B225">
        <v>13.41118602493879</v>
      </c>
      <c r="C225">
        <v>21.271204574800191</v>
      </c>
      <c r="D225">
        <v>13.579956125122536</v>
      </c>
      <c r="E225">
        <v>21.439974674983937</v>
      </c>
      <c r="F225">
        <v>13.95355064730094</v>
      </c>
      <c r="G225">
        <v>21.813569197162341</v>
      </c>
      <c r="H225">
        <v>14.773963276356334</v>
      </c>
      <c r="I225">
        <v>22.633981826217735</v>
      </c>
      <c r="J225">
        <v>16.544370956096188</v>
      </c>
      <c r="K225">
        <v>24.404389505957589</v>
      </c>
      <c r="L225">
        <v>20.224780263173898</v>
      </c>
      <c r="M225">
        <v>28.084798813035299</v>
      </c>
      <c r="N225">
        <v>27.314964329052795</v>
      </c>
      <c r="O225">
        <v>35.1749828789142</v>
      </c>
      <c r="P225">
        <v>39.167801617972863</v>
      </c>
      <c r="Q225">
        <v>47.027820167834271</v>
      </c>
      <c r="R225">
        <v>54.959649446581487</v>
      </c>
      <c r="S225">
        <v>62.819667996442895</v>
      </c>
      <c r="T225">
        <v>70.668114947315431</v>
      </c>
      <c r="U225">
        <v>78.528133497176825</v>
      </c>
      <c r="V225">
        <v>82.349819391698389</v>
      </c>
      <c r="W225">
        <v>90.209837941559783</v>
      </c>
      <c r="X225">
        <v>89.293654280698135</v>
      </c>
      <c r="Y225">
        <v>97.153672830559529</v>
      </c>
      <c r="Z225">
        <v>92.885213021634897</v>
      </c>
      <c r="AA225">
        <v>100.74523157149629</v>
      </c>
      <c r="AB225">
        <v>94.609757205248613</v>
      </c>
      <c r="AC225">
        <v>102.46977575511001</v>
      </c>
      <c r="AD225">
        <v>95.408230054499299</v>
      </c>
      <c r="AE225">
        <v>103.26824860436069</v>
      </c>
      <c r="AF225">
        <v>95.771689845514402</v>
      </c>
      <c r="AG225">
        <v>103.6317083953758</v>
      </c>
      <c r="AH225">
        <v>95.935852093423492</v>
      </c>
      <c r="AI225">
        <v>103.79587064328489</v>
      </c>
      <c r="AJ225">
        <v>96.009737835128973</v>
      </c>
      <c r="AK225">
        <v>103.86975638499037</v>
      </c>
      <c r="AL225">
        <v>96.042939425884924</v>
      </c>
      <c r="AM225">
        <v>103.90295797574632</v>
      </c>
      <c r="AN225">
        <v>96.057848386188738</v>
      </c>
      <c r="AO225">
        <v>103.91786693605013</v>
      </c>
      <c r="AP225">
        <v>96.064541014231253</v>
      </c>
      <c r="AQ225">
        <v>103.92455956409265</v>
      </c>
    </row>
    <row r="226" spans="1:43">
      <c r="A226">
        <v>1.952010861137228</v>
      </c>
      <c r="B226">
        <v>13.385170853286905</v>
      </c>
      <c r="C226">
        <v>22.387861081341338</v>
      </c>
      <c r="D226">
        <v>13.556550294534119</v>
      </c>
      <c r="E226">
        <v>22.559240522588553</v>
      </c>
      <c r="F226">
        <v>13.947059561053489</v>
      </c>
      <c r="G226">
        <v>22.949749789107923</v>
      </c>
      <c r="H226">
        <v>14.829100066588374</v>
      </c>
      <c r="I226">
        <v>23.831790294642808</v>
      </c>
      <c r="J226">
        <v>16.782427192179611</v>
      </c>
      <c r="K226">
        <v>25.785117420234045</v>
      </c>
      <c r="L226">
        <v>20.925318451945323</v>
      </c>
      <c r="M226">
        <v>29.928008679999756</v>
      </c>
      <c r="N226">
        <v>28.959987608997913</v>
      </c>
      <c r="O226">
        <v>37.962677837052347</v>
      </c>
      <c r="P226">
        <v>42.147987153220292</v>
      </c>
      <c r="Q226">
        <v>51.150677381274726</v>
      </c>
      <c r="R226">
        <v>58.824878455413838</v>
      </c>
      <c r="S226">
        <v>67.827568683468272</v>
      </c>
      <c r="T226">
        <v>74.141711419938559</v>
      </c>
      <c r="U226">
        <v>83.144401647992993</v>
      </c>
      <c r="V226">
        <v>84.592384263851699</v>
      </c>
      <c r="W226">
        <v>93.595074491906132</v>
      </c>
      <c r="X226">
        <v>90.360706610754505</v>
      </c>
      <c r="Y226">
        <v>99.363396838808939</v>
      </c>
      <c r="Z226">
        <v>93.17743266464359</v>
      </c>
      <c r="AA226">
        <v>102.18012289269802</v>
      </c>
      <c r="AB226">
        <v>94.47056188467451</v>
      </c>
      <c r="AC226">
        <v>103.47325211272894</v>
      </c>
      <c r="AD226">
        <v>95.047369575640417</v>
      </c>
      <c r="AE226">
        <v>104.05005980369485</v>
      </c>
      <c r="AF226">
        <v>95.301347666848656</v>
      </c>
      <c r="AG226">
        <v>104.30403789490309</v>
      </c>
      <c r="AH226">
        <v>95.412540344729408</v>
      </c>
      <c r="AI226">
        <v>104.41523057278384</v>
      </c>
      <c r="AJ226">
        <v>95.461098961667574</v>
      </c>
      <c r="AK226">
        <v>104.46378918972201</v>
      </c>
      <c r="AL226">
        <v>95.482281605351915</v>
      </c>
      <c r="AM226">
        <v>104.48497183340635</v>
      </c>
      <c r="AN226">
        <v>95.491517653499187</v>
      </c>
      <c r="AO226">
        <v>104.49420788155362</v>
      </c>
      <c r="AP226">
        <v>95.495543911375336</v>
      </c>
      <c r="AQ226">
        <v>104.49823413942977</v>
      </c>
    </row>
    <row r="227" spans="1:43">
      <c r="A227">
        <v>1.3005308880205779</v>
      </c>
      <c r="B227">
        <v>16.740287298277959</v>
      </c>
      <c r="C227">
        <v>22.738346504795206</v>
      </c>
      <c r="D227">
        <v>16.873427264265064</v>
      </c>
      <c r="E227">
        <v>22.871486470782312</v>
      </c>
      <c r="F227">
        <v>17.176887304939516</v>
      </c>
      <c r="G227">
        <v>23.174946511456763</v>
      </c>
      <c r="H227">
        <v>17.863738288527674</v>
      </c>
      <c r="I227">
        <v>23.861797495044922</v>
      </c>
      <c r="J227">
        <v>19.394088415805356</v>
      </c>
      <c r="K227">
        <v>25.392147622322604</v>
      </c>
      <c r="L227">
        <v>22.687452546122007</v>
      </c>
      <c r="M227">
        <v>28.685511752639254</v>
      </c>
      <c r="N227">
        <v>29.274073571960674</v>
      </c>
      <c r="O227">
        <v>35.272132778477925</v>
      </c>
      <c r="P227">
        <v>40.708341617076108</v>
      </c>
      <c r="Q227">
        <v>46.706400823593363</v>
      </c>
      <c r="R227">
        <v>56.412426816103483</v>
      </c>
      <c r="S227">
        <v>62.410486022620738</v>
      </c>
      <c r="T227">
        <v>72.241699206711985</v>
      </c>
      <c r="U227">
        <v>78.239758413229225</v>
      </c>
      <c r="V227">
        <v>83.926816275431761</v>
      </c>
      <c r="W227">
        <v>89.924875481949002</v>
      </c>
      <c r="X227">
        <v>90.720079505248364</v>
      </c>
      <c r="Y227">
        <v>96.718138711765604</v>
      </c>
      <c r="Z227">
        <v>94.133987914621471</v>
      </c>
      <c r="AA227">
        <v>100.13204712113871</v>
      </c>
      <c r="AB227">
        <v>95.724282109073926</v>
      </c>
      <c r="AC227">
        <v>101.72234131559117</v>
      </c>
      <c r="AD227">
        <v>96.438850191287713</v>
      </c>
      <c r="AE227">
        <v>102.43690939780495</v>
      </c>
      <c r="AF227">
        <v>96.754716668485457</v>
      </c>
      <c r="AG227">
        <v>102.7527758750027</v>
      </c>
      <c r="AH227">
        <v>96.893330922405241</v>
      </c>
      <c r="AI227">
        <v>102.89139012892248</v>
      </c>
      <c r="AJ227">
        <v>96.953966097916791</v>
      </c>
      <c r="AK227">
        <v>102.95202530443403</v>
      </c>
      <c r="AL227">
        <v>96.980453163567987</v>
      </c>
      <c r="AM227">
        <v>102.97851237008523</v>
      </c>
      <c r="AN227">
        <v>96.992016350950578</v>
      </c>
      <c r="AO227">
        <v>102.99007555746782</v>
      </c>
      <c r="AP227">
        <v>96.997063026155857</v>
      </c>
      <c r="AQ227">
        <v>102.9951222326731</v>
      </c>
    </row>
    <row r="228" spans="1:43">
      <c r="A228">
        <v>1.5321289941517515</v>
      </c>
      <c r="B228">
        <v>15.476954153234724</v>
      </c>
      <c r="C228">
        <v>22.543145739757442</v>
      </c>
      <c r="D228">
        <v>15.606373413124155</v>
      </c>
      <c r="E228">
        <v>22.672564999646873</v>
      </c>
      <c r="F228">
        <v>15.910246357188603</v>
      </c>
      <c r="G228">
        <v>22.976437943711318</v>
      </c>
      <c r="H228">
        <v>16.618590015494654</v>
      </c>
      <c r="I228">
        <v>23.684781602017367</v>
      </c>
      <c r="J228">
        <v>18.242301085542479</v>
      </c>
      <c r="K228">
        <v>25.308492672065192</v>
      </c>
      <c r="L228">
        <v>21.825300796978539</v>
      </c>
      <c r="M228">
        <v>28.891492383501252</v>
      </c>
      <c r="N228">
        <v>29.1084367246157</v>
      </c>
      <c r="O228">
        <v>36.17462831113842</v>
      </c>
      <c r="P228">
        <v>41.71884143507117</v>
      </c>
      <c r="Q228">
        <v>48.78503302159389</v>
      </c>
      <c r="R228">
        <v>58.498469584796162</v>
      </c>
      <c r="S228">
        <v>65.564661171318875</v>
      </c>
      <c r="T228">
        <v>74.437015371296695</v>
      </c>
      <c r="U228">
        <v>81.503206957819401</v>
      </c>
      <c r="V228">
        <v>85.401853485610943</v>
      </c>
      <c r="W228">
        <v>92.468045072133648</v>
      </c>
      <c r="X228">
        <v>91.379365500682624</v>
      </c>
      <c r="Y228">
        <v>98.44555708720533</v>
      </c>
      <c r="Z228">
        <v>94.230853388240362</v>
      </c>
      <c r="AA228">
        <v>101.29704497476307</v>
      </c>
      <c r="AB228">
        <v>95.504367697542932</v>
      </c>
      <c r="AC228">
        <v>102.57055928406564</v>
      </c>
      <c r="AD228">
        <v>96.056344755176724</v>
      </c>
      <c r="AE228">
        <v>103.12253634169943</v>
      </c>
      <c r="AF228">
        <v>96.292473664131364</v>
      </c>
      <c r="AG228">
        <v>103.35866525065407</v>
      </c>
      <c r="AH228">
        <v>96.392920082552294</v>
      </c>
      <c r="AI228">
        <v>103.459111669075</v>
      </c>
      <c r="AJ228">
        <v>96.43554650821757</v>
      </c>
      <c r="AK228">
        <v>103.50173809474028</v>
      </c>
      <c r="AL228">
        <v>96.453617474513038</v>
      </c>
      <c r="AM228">
        <v>103.51980906103574</v>
      </c>
      <c r="AN228">
        <v>96.461275140113472</v>
      </c>
      <c r="AO228">
        <v>103.52746672663618</v>
      </c>
      <c r="AP228">
        <v>96.464519522101554</v>
      </c>
      <c r="AQ228">
        <v>103.53071110862426</v>
      </c>
    </row>
    <row r="229" spans="1:43">
      <c r="A229">
        <v>2.135516387929508</v>
      </c>
      <c r="B229">
        <v>11.494468639663173</v>
      </c>
      <c r="C229">
        <v>21.343487874250066</v>
      </c>
      <c r="D229">
        <v>11.725628130457919</v>
      </c>
      <c r="E229">
        <v>21.574647365044811</v>
      </c>
      <c r="F229">
        <v>12.221031323863935</v>
      </c>
      <c r="G229">
        <v>22.070050558450831</v>
      </c>
      <c r="H229">
        <v>13.272178826297933</v>
      </c>
      <c r="I229">
        <v>23.121198060884829</v>
      </c>
      <c r="J229">
        <v>15.455945967955278</v>
      </c>
      <c r="K229">
        <v>25.304965202542171</v>
      </c>
      <c r="L229">
        <v>19.800309051513956</v>
      </c>
      <c r="M229">
        <v>29.649328286100847</v>
      </c>
      <c r="N229">
        <v>27.74303765893761</v>
      </c>
      <c r="O229">
        <v>37.5920568935245</v>
      </c>
      <c r="P229">
        <v>40.24970590898257</v>
      </c>
      <c r="Q229">
        <v>50.09872514356946</v>
      </c>
      <c r="R229">
        <v>55.95794886086977</v>
      </c>
      <c r="S229">
        <v>65.806968095456668</v>
      </c>
      <c r="T229">
        <v>70.920134904941463</v>
      </c>
      <c r="U229">
        <v>80.769154139528368</v>
      </c>
      <c r="V229">
        <v>81.853573681931906</v>
      </c>
      <c r="W229">
        <v>91.70259291651881</v>
      </c>
      <c r="X229">
        <v>88.392854630783091</v>
      </c>
      <c r="Y229">
        <v>98.241873865369996</v>
      </c>
      <c r="Z229">
        <v>91.845975316042342</v>
      </c>
      <c r="AA229">
        <v>101.69499455062925</v>
      </c>
      <c r="AB229">
        <v>93.550067503567192</v>
      </c>
      <c r="AC229">
        <v>103.3990867381541</v>
      </c>
      <c r="AD229">
        <v>94.362929316816277</v>
      </c>
      <c r="AE229">
        <v>104.21194855140318</v>
      </c>
      <c r="AF229">
        <v>94.744379889916942</v>
      </c>
      <c r="AG229">
        <v>104.59339912450385</v>
      </c>
      <c r="AH229">
        <v>94.922008356946236</v>
      </c>
      <c r="AI229">
        <v>104.77102759153314</v>
      </c>
      <c r="AJ229">
        <v>95.004426903614871</v>
      </c>
      <c r="AK229">
        <v>104.85344613820178</v>
      </c>
      <c r="AL229">
        <v>95.042604793426435</v>
      </c>
      <c r="AM229">
        <v>104.89162402801334</v>
      </c>
      <c r="AN229">
        <v>95.06027585786309</v>
      </c>
      <c r="AO229">
        <v>104.90929509244999</v>
      </c>
      <c r="AP229">
        <v>95.068452177573263</v>
      </c>
      <c r="AQ229">
        <v>104.91747141216017</v>
      </c>
    </row>
    <row r="230" spans="1:43">
      <c r="A230">
        <v>1.8801615163160006</v>
      </c>
      <c r="B230">
        <v>11.324561225180201</v>
      </c>
      <c r="C230">
        <v>19.995881680969468</v>
      </c>
      <c r="D230">
        <v>11.641929741790278</v>
      </c>
      <c r="E230">
        <v>20.313250197579542</v>
      </c>
      <c r="F230">
        <v>12.292888777225183</v>
      </c>
      <c r="G230">
        <v>20.964209233014447</v>
      </c>
      <c r="H230">
        <v>13.611919271556687</v>
      </c>
      <c r="I230">
        <v>22.283239727345951</v>
      </c>
      <c r="J230">
        <v>16.219908830580554</v>
      </c>
      <c r="K230">
        <v>24.891229286369818</v>
      </c>
      <c r="L230">
        <v>21.135159911471458</v>
      </c>
      <c r="M230">
        <v>29.806480367260722</v>
      </c>
      <c r="N230">
        <v>29.614445959663474</v>
      </c>
      <c r="O230">
        <v>38.285766415452741</v>
      </c>
      <c r="P230">
        <v>42.228871502835275</v>
      </c>
      <c r="Q230">
        <v>50.900191958624546</v>
      </c>
      <c r="R230">
        <v>57.394412431347561</v>
      </c>
      <c r="S230">
        <v>66.065732887136832</v>
      </c>
      <c r="T230">
        <v>71.578368217731651</v>
      </c>
      <c r="U230">
        <v>80.249688673520922</v>
      </c>
      <c r="V230">
        <v>82.049003291653378</v>
      </c>
      <c r="W230">
        <v>90.720323747442649</v>
      </c>
      <c r="X230">
        <v>88.505964916719279</v>
      </c>
      <c r="Y230">
        <v>97.17728537250855</v>
      </c>
      <c r="Z230">
        <v>92.056327659041557</v>
      </c>
      <c r="AA230">
        <v>100.72764811483083</v>
      </c>
      <c r="AB230">
        <v>93.886217250982128</v>
      </c>
      <c r="AC230">
        <v>102.5575377067714</v>
      </c>
      <c r="AD230">
        <v>94.797957749396147</v>
      </c>
      <c r="AE230">
        <v>103.46927820518542</v>
      </c>
      <c r="AF230">
        <v>95.244567512334157</v>
      </c>
      <c r="AG230">
        <v>103.91588796812343</v>
      </c>
      <c r="AH230">
        <v>95.461512602192627</v>
      </c>
      <c r="AI230">
        <v>104.1328330579819</v>
      </c>
      <c r="AJ230">
        <v>95.566467262595381</v>
      </c>
      <c r="AK230">
        <v>104.23778771838465</v>
      </c>
      <c r="AL230">
        <v>95.61714259097829</v>
      </c>
      <c r="AM230">
        <v>104.28846304676756</v>
      </c>
      <c r="AN230">
        <v>95.641586878882691</v>
      </c>
      <c r="AO230">
        <v>104.31290733467196</v>
      </c>
      <c r="AP230">
        <v>95.65337266202323</v>
      </c>
      <c r="AQ230">
        <v>104.3246931178125</v>
      </c>
    </row>
    <row r="231" spans="1:43">
      <c r="A231">
        <v>1.6480083331857394</v>
      </c>
      <c r="B231">
        <v>17.074718686421821</v>
      </c>
      <c r="C231">
        <v>24.675346742497229</v>
      </c>
      <c r="D231">
        <v>17.139699919864061</v>
      </c>
      <c r="E231">
        <v>24.740327975939469</v>
      </c>
      <c r="F231">
        <v>17.304433415759888</v>
      </c>
      <c r="G231">
        <v>24.905061471835296</v>
      </c>
      <c r="H231">
        <v>17.720188940979288</v>
      </c>
      <c r="I231">
        <v>25.320816997054695</v>
      </c>
      <c r="J231">
        <v>18.757764930902837</v>
      </c>
      <c r="K231">
        <v>26.358392986978245</v>
      </c>
      <c r="L231">
        <v>21.276242395988575</v>
      </c>
      <c r="M231">
        <v>28.876870452063983</v>
      </c>
      <c r="N231">
        <v>26.998070682002375</v>
      </c>
      <c r="O231">
        <v>34.598698738077786</v>
      </c>
      <c r="P231">
        <v>38.249952680044323</v>
      </c>
      <c r="Q231">
        <v>45.850580736119731</v>
      </c>
      <c r="R231">
        <v>55.199314912430516</v>
      </c>
      <c r="S231">
        <v>62.799942968505924</v>
      </c>
      <c r="T231">
        <v>72.685348391381225</v>
      </c>
      <c r="U231">
        <v>80.285976447456633</v>
      </c>
      <c r="V231">
        <v>84.918183182663753</v>
      </c>
      <c r="W231">
        <v>92.518811238739161</v>
      </c>
      <c r="X231">
        <v>91.342555921739745</v>
      </c>
      <c r="Y231">
        <v>98.943183977815153</v>
      </c>
      <c r="Z231">
        <v>94.21543410160514</v>
      </c>
      <c r="AA231">
        <v>101.81606215768055</v>
      </c>
      <c r="AB231">
        <v>95.407194240627618</v>
      </c>
      <c r="AC231">
        <v>103.00782229670303</v>
      </c>
      <c r="AD231">
        <v>95.886080478129458</v>
      </c>
      <c r="AE231">
        <v>103.48670853420487</v>
      </c>
      <c r="AF231">
        <v>96.076042269254557</v>
      </c>
      <c r="AG231">
        <v>103.67667032532997</v>
      </c>
      <c r="AH231">
        <v>96.151008606733157</v>
      </c>
      <c r="AI231">
        <v>103.75163666280856</v>
      </c>
      <c r="AJ231">
        <v>96.180533163697675</v>
      </c>
      <c r="AK231">
        <v>103.78116121977308</v>
      </c>
      <c r="AL231">
        <v>96.192151729854658</v>
      </c>
      <c r="AM231">
        <v>103.79277978593007</v>
      </c>
      <c r="AN231">
        <v>96.196722450952166</v>
      </c>
      <c r="AO231">
        <v>103.79735050702757</v>
      </c>
      <c r="AP231">
        <v>96.198520340565906</v>
      </c>
      <c r="AQ231">
        <v>103.79914839664131</v>
      </c>
    </row>
    <row r="232" spans="1:43">
      <c r="A232">
        <v>1.426596759070258</v>
      </c>
      <c r="B232">
        <v>13.174844002674405</v>
      </c>
      <c r="C232">
        <v>19.754320048608683</v>
      </c>
      <c r="D232">
        <v>13.40163893093964</v>
      </c>
      <c r="E232">
        <v>19.981114976873918</v>
      </c>
      <c r="F232">
        <v>13.897698558134483</v>
      </c>
      <c r="G232">
        <v>20.477174604068761</v>
      </c>
      <c r="H232">
        <v>14.971556046396199</v>
      </c>
      <c r="I232">
        <v>21.551032092330477</v>
      </c>
      <c r="J232">
        <v>17.24509392305059</v>
      </c>
      <c r="K232">
        <v>23.824569968984868</v>
      </c>
      <c r="L232">
        <v>21.839821731261864</v>
      </c>
      <c r="M232">
        <v>28.419297777196142</v>
      </c>
      <c r="N232">
        <v>30.310608706967034</v>
      </c>
      <c r="O232">
        <v>36.890084752901316</v>
      </c>
      <c r="P232">
        <v>43.574605051709142</v>
      </c>
      <c r="Q232">
        <v>50.154081097643427</v>
      </c>
      <c r="R232">
        <v>59.829480933873675</v>
      </c>
      <c r="S232">
        <v>66.408956979807954</v>
      </c>
      <c r="T232">
        <v>74.691247722354163</v>
      </c>
      <c r="U232">
        <v>81.270723768288448</v>
      </c>
      <c r="V232">
        <v>85.054372394681664</v>
      </c>
      <c r="W232">
        <v>91.633848440615949</v>
      </c>
      <c r="X232">
        <v>90.992126824177902</v>
      </c>
      <c r="Y232">
        <v>97.571602870112187</v>
      </c>
      <c r="Z232">
        <v>94.0180602609354</v>
      </c>
      <c r="AA232">
        <v>100.59753630686969</v>
      </c>
      <c r="AB232">
        <v>95.468220539970218</v>
      </c>
      <c r="AC232">
        <v>102.0476965859045</v>
      </c>
      <c r="AD232">
        <v>96.142719827477023</v>
      </c>
      <c r="AE232">
        <v>102.72219587341131</v>
      </c>
      <c r="AF232">
        <v>96.452074133768107</v>
      </c>
      <c r="AG232">
        <v>103.03155017970239</v>
      </c>
      <c r="AH232">
        <v>96.593044139329351</v>
      </c>
      <c r="AI232">
        <v>103.17252018526364</v>
      </c>
      <c r="AJ232">
        <v>96.657093855514049</v>
      </c>
      <c r="AK232">
        <v>103.23656990144833</v>
      </c>
      <c r="AL232">
        <v>96.686155865007819</v>
      </c>
      <c r="AM232">
        <v>103.2656319109421</v>
      </c>
      <c r="AN232">
        <v>96.699334482978472</v>
      </c>
      <c r="AO232">
        <v>103.27881052891276</v>
      </c>
      <c r="AP232">
        <v>96.705308882621154</v>
      </c>
      <c r="AQ232">
        <v>103.28478492855544</v>
      </c>
    </row>
    <row r="233" spans="1:43">
      <c r="A233">
        <v>0.98185405472108334</v>
      </c>
      <c r="B233">
        <v>13.915323987108904</v>
      </c>
      <c r="C233">
        <v>18.443643004075536</v>
      </c>
      <c r="D233">
        <v>14.063323888524986</v>
      </c>
      <c r="E233">
        <v>18.591642905491618</v>
      </c>
      <c r="F233">
        <v>14.399937217541842</v>
      </c>
      <c r="G233">
        <v>18.928256234508474</v>
      </c>
      <c r="H233">
        <v>15.159896099553722</v>
      </c>
      <c r="I233">
        <v>19.688215116520354</v>
      </c>
      <c r="J233">
        <v>16.847353159682608</v>
      </c>
      <c r="K233">
        <v>21.375672176649243</v>
      </c>
      <c r="L233">
        <v>20.45988459921471</v>
      </c>
      <c r="M233">
        <v>24.988203616181345</v>
      </c>
      <c r="N233">
        <v>27.623128759682661</v>
      </c>
      <c r="O233">
        <v>32.151447776649292</v>
      </c>
      <c r="P233">
        <v>39.889808114843298</v>
      </c>
      <c r="Q233">
        <v>44.418127131809932</v>
      </c>
      <c r="R233">
        <v>56.424268831048245</v>
      </c>
      <c r="S233">
        <v>60.952587848014879</v>
      </c>
      <c r="T233">
        <v>72.757409025782692</v>
      </c>
      <c r="U233">
        <v>77.285728042749327</v>
      </c>
      <c r="V233">
        <v>84.620037446618852</v>
      </c>
      <c r="W233">
        <v>89.148356463585486</v>
      </c>
      <c r="X233">
        <v>91.449614597649997</v>
      </c>
      <c r="Y233">
        <v>95.977933614616632</v>
      </c>
      <c r="Z233">
        <v>94.8669979869602</v>
      </c>
      <c r="AA233">
        <v>99.395317003926834</v>
      </c>
      <c r="AB233">
        <v>96.45718032472314</v>
      </c>
      <c r="AC233">
        <v>100.98549934168977</v>
      </c>
      <c r="AD233">
        <v>97.172063905504544</v>
      </c>
      <c r="AE233">
        <v>101.70038292247118</v>
      </c>
      <c r="AF233">
        <v>97.488460827545524</v>
      </c>
      <c r="AG233">
        <v>102.01677984451216</v>
      </c>
      <c r="AH233">
        <v>97.627523401964865</v>
      </c>
      <c r="AI233">
        <v>102.1558424189315</v>
      </c>
      <c r="AJ233">
        <v>97.688457280737865</v>
      </c>
      <c r="AK233">
        <v>102.2167762977045</v>
      </c>
      <c r="AL233">
        <v>97.715121222168051</v>
      </c>
      <c r="AM233">
        <v>102.24344023913469</v>
      </c>
      <c r="AN233">
        <v>97.726782191224842</v>
      </c>
      <c r="AO233">
        <v>102.25510120819148</v>
      </c>
      <c r="AP233">
        <v>97.731880584144463</v>
      </c>
      <c r="AQ233">
        <v>102.2601996011111</v>
      </c>
    </row>
    <row r="234" spans="1:43">
      <c r="A234">
        <v>1.3338055102671362</v>
      </c>
      <c r="B234">
        <v>12.946003358340043</v>
      </c>
      <c r="C234">
        <v>19.097525397726351</v>
      </c>
      <c r="D234">
        <v>13.154811182091692</v>
      </c>
      <c r="E234">
        <v>19.306333221477999</v>
      </c>
      <c r="F234">
        <v>13.618879385573035</v>
      </c>
      <c r="G234">
        <v>19.770401424959342</v>
      </c>
      <c r="H234">
        <v>14.640150328900436</v>
      </c>
      <c r="I234">
        <v>20.791672368286743</v>
      </c>
      <c r="J234">
        <v>16.839758100627918</v>
      </c>
      <c r="K234">
        <v>22.991280140014226</v>
      </c>
      <c r="L234">
        <v>21.365039382334626</v>
      </c>
      <c r="M234">
        <v>27.516561421720933</v>
      </c>
      <c r="N234">
        <v>29.855759464417943</v>
      </c>
      <c r="O234">
        <v>36.007281503804251</v>
      </c>
      <c r="P234">
        <v>43.344877545556436</v>
      </c>
      <c r="Q234">
        <v>49.496399584942743</v>
      </c>
      <c r="R234">
        <v>59.988311921131746</v>
      </c>
      <c r="S234">
        <v>66.139833960518061</v>
      </c>
      <c r="T234">
        <v>75.14526032528012</v>
      </c>
      <c r="U234">
        <v>81.296782364666441</v>
      </c>
      <c r="V234">
        <v>85.577313841304132</v>
      </c>
      <c r="W234">
        <v>91.728835880690454</v>
      </c>
      <c r="X234">
        <v>91.450966201055436</v>
      </c>
      <c r="Y234">
        <v>97.602488240441758</v>
      </c>
      <c r="Z234">
        <v>94.390005902052835</v>
      </c>
      <c r="AA234">
        <v>100.54152794143916</v>
      </c>
      <c r="AB234">
        <v>95.773914734948377</v>
      </c>
      <c r="AC234">
        <v>101.9254367743347</v>
      </c>
      <c r="AD234">
        <v>96.40688123769992</v>
      </c>
      <c r="AE234">
        <v>102.55840327708624</v>
      </c>
      <c r="AF234">
        <v>96.692529947425399</v>
      </c>
      <c r="AG234">
        <v>102.84405198681172</v>
      </c>
      <c r="AH234">
        <v>96.820658785201687</v>
      </c>
      <c r="AI234">
        <v>102.97218082458801</v>
      </c>
      <c r="AJ234">
        <v>96.877974897636989</v>
      </c>
      <c r="AK234">
        <v>103.02949693702331</v>
      </c>
      <c r="AL234">
        <v>96.903582927952073</v>
      </c>
      <c r="AM234">
        <v>103.05510496733839</v>
      </c>
      <c r="AN234">
        <v>96.915017991272691</v>
      </c>
      <c r="AO234">
        <v>103.06654003065901</v>
      </c>
      <c r="AP234">
        <v>96.920122983712332</v>
      </c>
      <c r="AQ234">
        <v>103.07164502309865</v>
      </c>
    </row>
    <row r="235" spans="1:43">
      <c r="A235">
        <v>1.6779200404466685</v>
      </c>
      <c r="B235">
        <v>15.188958411790541</v>
      </c>
      <c r="C235">
        <v>22.927539509021418</v>
      </c>
      <c r="D235">
        <v>15.34371572949301</v>
      </c>
      <c r="E235">
        <v>23.082296826723887</v>
      </c>
      <c r="F235">
        <v>15.695085740409702</v>
      </c>
      <c r="G235">
        <v>23.43366683764058</v>
      </c>
      <c r="H235">
        <v>16.486520280599148</v>
      </c>
      <c r="I235">
        <v>24.225101377830025</v>
      </c>
      <c r="J235">
        <v>18.237589546535329</v>
      </c>
      <c r="K235">
        <v>25.976170643766206</v>
      </c>
      <c r="L235">
        <v>21.963225668083513</v>
      </c>
      <c r="M235">
        <v>29.701806765314391</v>
      </c>
      <c r="N235">
        <v>29.269761614660482</v>
      </c>
      <c r="O235">
        <v>37.008342711891359</v>
      </c>
      <c r="P235">
        <v>41.553878826538835</v>
      </c>
      <c r="Q235">
        <v>49.292459923769712</v>
      </c>
      <c r="R235">
        <v>57.690034818441042</v>
      </c>
      <c r="S235">
        <v>65.428615915671926</v>
      </c>
      <c r="T235">
        <v>73.187988417527606</v>
      </c>
      <c r="U235">
        <v>80.926569514758484</v>
      </c>
      <c r="V235">
        <v>84.188405289304583</v>
      </c>
      <c r="W235">
        <v>91.926986386535461</v>
      </c>
      <c r="X235">
        <v>90.431613699345235</v>
      </c>
      <c r="Y235">
        <v>98.170194796576112</v>
      </c>
      <c r="Z235">
        <v>93.533625198802639</v>
      </c>
      <c r="AA235">
        <v>101.27220629603352</v>
      </c>
      <c r="AB235">
        <v>94.973148911715228</v>
      </c>
      <c r="AC235">
        <v>102.71173000894611</v>
      </c>
      <c r="AD235">
        <v>95.619960589303659</v>
      </c>
      <c r="AE235">
        <v>103.35854168653454</v>
      </c>
      <c r="AF235">
        <v>95.906367152046542</v>
      </c>
      <c r="AG235">
        <v>103.64494824927742</v>
      </c>
      <c r="AH235">
        <v>96.032364993894859</v>
      </c>
      <c r="AI235">
        <v>103.77094609112574</v>
      </c>
      <c r="AJ235">
        <v>96.087636106001284</v>
      </c>
      <c r="AK235">
        <v>103.82621720323216</v>
      </c>
      <c r="AL235">
        <v>96.11185123016223</v>
      </c>
      <c r="AM235">
        <v>103.85043232739311</v>
      </c>
      <c r="AN235">
        <v>96.122454398073913</v>
      </c>
      <c r="AO235">
        <v>103.86103549530479</v>
      </c>
      <c r="AP235">
        <v>96.127096125832395</v>
      </c>
      <c r="AQ235">
        <v>103.86567722306327</v>
      </c>
    </row>
    <row r="236" spans="1:43">
      <c r="A236">
        <v>1.5690251646435425</v>
      </c>
      <c r="B236">
        <v>13.879409558493261</v>
      </c>
      <c r="C236">
        <v>21.115766588329937</v>
      </c>
      <c r="D236">
        <v>14.070286453161792</v>
      </c>
      <c r="E236">
        <v>21.306643482998467</v>
      </c>
      <c r="F236">
        <v>14.48899973655389</v>
      </c>
      <c r="G236">
        <v>21.725356766390565</v>
      </c>
      <c r="H236">
        <v>15.399397116716873</v>
      </c>
      <c r="I236">
        <v>22.635754146553548</v>
      </c>
      <c r="J236">
        <v>17.341263521547411</v>
      </c>
      <c r="K236">
        <v>24.577620551384086</v>
      </c>
      <c r="L236">
        <v>21.31901424961276</v>
      </c>
      <c r="M236">
        <v>28.555371279449435</v>
      </c>
      <c r="N236">
        <v>28.831741490926778</v>
      </c>
      <c r="O236">
        <v>36.068098520763449</v>
      </c>
      <c r="P236">
        <v>41.066662539096257</v>
      </c>
      <c r="Q236">
        <v>48.303019568932925</v>
      </c>
      <c r="R236">
        <v>56.87877984076021</v>
      </c>
      <c r="S236">
        <v>64.115136870596885</v>
      </c>
      <c r="T236">
        <v>72.172489824130892</v>
      </c>
      <c r="U236">
        <v>79.408846853967574</v>
      </c>
      <c r="V236">
        <v>83.335129559740523</v>
      </c>
      <c r="W236">
        <v>90.571486589577205</v>
      </c>
      <c r="X236">
        <v>89.919819898138343</v>
      </c>
      <c r="Y236">
        <v>97.156176927975025</v>
      </c>
      <c r="Z236">
        <v>93.327036648401219</v>
      </c>
      <c r="AA236">
        <v>100.5633936782379</v>
      </c>
      <c r="AB236">
        <v>94.970994444507923</v>
      </c>
      <c r="AC236">
        <v>102.20735147434461</v>
      </c>
      <c r="AD236">
        <v>95.73740450789775</v>
      </c>
      <c r="AE236">
        <v>102.97376153773443</v>
      </c>
      <c r="AF236">
        <v>96.088974709331055</v>
      </c>
      <c r="AG236">
        <v>103.32533173916774</v>
      </c>
      <c r="AH236">
        <v>96.249051635281006</v>
      </c>
      <c r="AI236">
        <v>103.48540866511769</v>
      </c>
      <c r="AJ236">
        <v>96.321690632331268</v>
      </c>
      <c r="AK236">
        <v>103.55804766216795</v>
      </c>
      <c r="AL236">
        <v>96.354601606791178</v>
      </c>
      <c r="AM236">
        <v>103.59095863662786</v>
      </c>
      <c r="AN236">
        <v>96.369502347716562</v>
      </c>
      <c r="AO236">
        <v>103.60585937755324</v>
      </c>
      <c r="AP236">
        <v>96.376246656107938</v>
      </c>
      <c r="AQ236">
        <v>103.61260368594462</v>
      </c>
    </row>
    <row r="237" spans="1:43">
      <c r="A237">
        <v>1.3600213829838526</v>
      </c>
      <c r="B237">
        <v>13.618560630127909</v>
      </c>
      <c r="C237">
        <v>19.890990491199801</v>
      </c>
      <c r="D237">
        <v>13.779187849610029</v>
      </c>
      <c r="E237">
        <v>20.051617710681921</v>
      </c>
      <c r="F237">
        <v>14.15051986756729</v>
      </c>
      <c r="G237">
        <v>20.422949728639182</v>
      </c>
      <c r="H237">
        <v>15.001759401203753</v>
      </c>
      <c r="I237">
        <v>21.274189262275645</v>
      </c>
      <c r="J237">
        <v>16.916060060243222</v>
      </c>
      <c r="K237">
        <v>23.188489921315114</v>
      </c>
      <c r="L237">
        <v>21.041334966473052</v>
      </c>
      <c r="M237">
        <v>27.313764827544944</v>
      </c>
      <c r="N237">
        <v>29.168392183722698</v>
      </c>
      <c r="O237">
        <v>35.440822044794587</v>
      </c>
      <c r="P237">
        <v>42.680628321742887</v>
      </c>
      <c r="Q237">
        <v>48.953058182814786</v>
      </c>
      <c r="R237">
        <v>59.86363119152476</v>
      </c>
      <c r="S237">
        <v>66.136061052596659</v>
      </c>
      <c r="T237">
        <v>75.57289838719511</v>
      </c>
      <c r="U237">
        <v>81.845328248266995</v>
      </c>
      <c r="V237">
        <v>86.153138259044212</v>
      </c>
      <c r="W237">
        <v>92.425568120116097</v>
      </c>
      <c r="X237">
        <v>91.896390206810253</v>
      </c>
      <c r="Y237">
        <v>98.168820067882137</v>
      </c>
      <c r="Z237">
        <v>94.653680273637946</v>
      </c>
      <c r="AA237">
        <v>100.92611013470983</v>
      </c>
      <c r="AB237">
        <v>95.899289014623051</v>
      </c>
      <c r="AC237">
        <v>102.17171887569494</v>
      </c>
      <c r="AD237">
        <v>96.44648595617852</v>
      </c>
      <c r="AE237">
        <v>102.71891581725041</v>
      </c>
      <c r="AF237">
        <v>96.683913982909772</v>
      </c>
      <c r="AG237">
        <v>102.95634384398166</v>
      </c>
      <c r="AH237">
        <v>96.786380151268332</v>
      </c>
      <c r="AI237">
        <v>103.05881001234022</v>
      </c>
      <c r="AJ237">
        <v>96.830498340419311</v>
      </c>
      <c r="AK237">
        <v>103.1029282014912</v>
      </c>
      <c r="AL237">
        <v>96.849474972133549</v>
      </c>
      <c r="AM237">
        <v>103.12190483320543</v>
      </c>
      <c r="AN237">
        <v>96.857633900209663</v>
      </c>
      <c r="AO237">
        <v>103.13006376128155</v>
      </c>
      <c r="AP237">
        <v>96.861141148126862</v>
      </c>
      <c r="AQ237">
        <v>103.13357100919875</v>
      </c>
    </row>
    <row r="238" spans="1:43">
      <c r="A238">
        <v>1.3083985141923784</v>
      </c>
      <c r="B238">
        <v>15.755779490021059</v>
      </c>
      <c r="C238">
        <v>21.790124253481157</v>
      </c>
      <c r="D238">
        <v>15.897386136627102</v>
      </c>
      <c r="E238">
        <v>21.931730900087199</v>
      </c>
      <c r="F238">
        <v>16.225358537275746</v>
      </c>
      <c r="G238">
        <v>22.259703300735843</v>
      </c>
      <c r="H238">
        <v>16.9791926117611</v>
      </c>
      <c r="I238">
        <v>23.013537375221198</v>
      </c>
      <c r="J238">
        <v>18.681867701057907</v>
      </c>
      <c r="K238">
        <v>24.716212464518005</v>
      </c>
      <c r="L238">
        <v>22.380539870630074</v>
      </c>
      <c r="M238">
        <v>28.414884634090171</v>
      </c>
      <c r="N238">
        <v>29.775978222356159</v>
      </c>
      <c r="O238">
        <v>35.810322985816256</v>
      </c>
      <c r="P238">
        <v>42.384466370098174</v>
      </c>
      <c r="Q238">
        <v>48.418811133558272</v>
      </c>
      <c r="R238">
        <v>58.989198886389381</v>
      </c>
      <c r="S238">
        <v>65.023543649849472</v>
      </c>
      <c r="T238">
        <v>74.744485644831258</v>
      </c>
      <c r="U238">
        <v>80.778830408291356</v>
      </c>
      <c r="V238">
        <v>85.671490231222222</v>
      </c>
      <c r="W238">
        <v>91.70583499468232</v>
      </c>
      <c r="X238">
        <v>91.708600962924464</v>
      </c>
      <c r="Y238">
        <v>97.742945726384562</v>
      </c>
      <c r="Z238">
        <v>94.63175847698264</v>
      </c>
      <c r="AA238">
        <v>100.66610324044274</v>
      </c>
      <c r="AB238">
        <v>95.956659689269287</v>
      </c>
      <c r="AC238">
        <v>101.99100445272938</v>
      </c>
      <c r="AD238">
        <v>96.539131757930434</v>
      </c>
      <c r="AE238">
        <v>102.57347652139053</v>
      </c>
      <c r="AF238">
        <v>96.791768388627489</v>
      </c>
      <c r="AG238">
        <v>102.82611315208759</v>
      </c>
      <c r="AH238">
        <v>96.900701927309868</v>
      </c>
      <c r="AI238">
        <v>102.93504669076997</v>
      </c>
      <c r="AJ238">
        <v>96.947553370907073</v>
      </c>
      <c r="AK238">
        <v>102.98189813436717</v>
      </c>
      <c r="AL238">
        <v>96.967681768784814</v>
      </c>
      <c r="AM238">
        <v>103.00202653224491</v>
      </c>
      <c r="AN238">
        <v>96.976325300873796</v>
      </c>
      <c r="AO238">
        <v>103.01067006433389</v>
      </c>
      <c r="AP238">
        <v>96.980036255063183</v>
      </c>
      <c r="AQ238">
        <v>103.01438101852328</v>
      </c>
    </row>
    <row r="239" spans="1:43">
      <c r="A239">
        <v>2.1216424347365832</v>
      </c>
      <c r="B239">
        <v>14.08824036295746</v>
      </c>
      <c r="C239">
        <v>23.873272810728185</v>
      </c>
      <c r="D239">
        <v>14.217637874856546</v>
      </c>
      <c r="E239">
        <v>24.002670322627271</v>
      </c>
      <c r="F239">
        <v>14.518456228599657</v>
      </c>
      <c r="G239">
        <v>24.303488676370382</v>
      </c>
      <c r="H239">
        <v>15.21287027156389</v>
      </c>
      <c r="I239">
        <v>24.997902719334615</v>
      </c>
      <c r="J239">
        <v>16.790087430302105</v>
      </c>
      <c r="K239">
        <v>26.575119878072829</v>
      </c>
      <c r="L239">
        <v>20.244177582838557</v>
      </c>
      <c r="M239">
        <v>30.029210030609281</v>
      </c>
      <c r="N239">
        <v>27.239840406640464</v>
      </c>
      <c r="O239">
        <v>37.024872854411193</v>
      </c>
      <c r="P239">
        <v>39.405167574774914</v>
      </c>
      <c r="Q239">
        <v>49.190200022545646</v>
      </c>
      <c r="R239">
        <v>55.851193031333651</v>
      </c>
      <c r="S239">
        <v>65.636225479104382</v>
      </c>
      <c r="T239">
        <v>71.879548898369904</v>
      </c>
      <c r="U239">
        <v>81.664581346140636</v>
      </c>
      <c r="V239">
        <v>83.221737204245713</v>
      </c>
      <c r="W239">
        <v>93.006769652016445</v>
      </c>
      <c r="X239">
        <v>89.556612583437513</v>
      </c>
      <c r="Y239">
        <v>99.341645031208245</v>
      </c>
      <c r="Z239">
        <v>92.635670768026202</v>
      </c>
      <c r="AA239">
        <v>102.42070321579693</v>
      </c>
      <c r="AB239">
        <v>94.031109438013686</v>
      </c>
      <c r="AC239">
        <v>103.81614188578442</v>
      </c>
      <c r="AD239">
        <v>94.643414974099457</v>
      </c>
      <c r="AE239">
        <v>104.42844742187019</v>
      </c>
      <c r="AF239">
        <v>94.908271746843369</v>
      </c>
      <c r="AG239">
        <v>104.6933041946141</v>
      </c>
      <c r="AH239">
        <v>95.022127484448447</v>
      </c>
      <c r="AI239">
        <v>104.80715993221918</v>
      </c>
      <c r="AJ239">
        <v>95.070940590250913</v>
      </c>
      <c r="AK239">
        <v>104.85597303802165</v>
      </c>
      <c r="AL239">
        <v>95.091844102442479</v>
      </c>
      <c r="AM239">
        <v>104.87687655021321</v>
      </c>
      <c r="AN239">
        <v>95.100791329364256</v>
      </c>
      <c r="AO239">
        <v>104.88582377713499</v>
      </c>
      <c r="AP239">
        <v>95.104620160298467</v>
      </c>
      <c r="AQ239">
        <v>104.8896526080692</v>
      </c>
    </row>
    <row r="240" spans="1:43">
      <c r="A240">
        <v>2.1395352076832928</v>
      </c>
      <c r="B240">
        <v>8.6728928099657843</v>
      </c>
      <c r="C240">
        <v>18.540446874479098</v>
      </c>
      <c r="D240">
        <v>9.1819917292802664</v>
      </c>
      <c r="E240">
        <v>19.04954579379358</v>
      </c>
      <c r="F240">
        <v>10.133186688012376</v>
      </c>
      <c r="G240">
        <v>20.00074075252569</v>
      </c>
      <c r="H240">
        <v>11.884069961836111</v>
      </c>
      <c r="I240">
        <v>21.751624026349425</v>
      </c>
      <c r="J240">
        <v>15.020180337851905</v>
      </c>
      <c r="K240">
        <v>24.887734402365219</v>
      </c>
      <c r="L240">
        <v>20.372203018835279</v>
      </c>
      <c r="M240">
        <v>30.239757083348593</v>
      </c>
      <c r="N240">
        <v>28.79358328238078</v>
      </c>
      <c r="O240">
        <v>38.661137346894094</v>
      </c>
      <c r="P240">
        <v>40.488204024800716</v>
      </c>
      <c r="Q240">
        <v>50.35575808931403</v>
      </c>
      <c r="R240">
        <v>54.195106055592582</v>
      </c>
      <c r="S240">
        <v>64.062660120105903</v>
      </c>
      <c r="T240">
        <v>67.400152835738453</v>
      </c>
      <c r="U240">
        <v>77.267706900251767</v>
      </c>
      <c r="V240">
        <v>77.925305912825635</v>
      </c>
      <c r="W240">
        <v>87.792859977338949</v>
      </c>
      <c r="X240">
        <v>85.118055728681341</v>
      </c>
      <c r="Y240">
        <v>94.985609793194655</v>
      </c>
      <c r="Z240">
        <v>89.531783099742043</v>
      </c>
      <c r="AA240">
        <v>99.399337164255357</v>
      </c>
      <c r="AB240">
        <v>92.063605894659858</v>
      </c>
      <c r="AC240">
        <v>101.93115995917317</v>
      </c>
      <c r="AD240">
        <v>93.460048825743925</v>
      </c>
      <c r="AE240">
        <v>103.32760289025724</v>
      </c>
      <c r="AF240">
        <v>94.213635413668698</v>
      </c>
      <c r="AG240">
        <v>104.08118947818201</v>
      </c>
      <c r="AH240">
        <v>94.615520258346237</v>
      </c>
      <c r="AI240">
        <v>104.48307432285955</v>
      </c>
      <c r="AJ240">
        <v>94.828491313442683</v>
      </c>
      <c r="AK240">
        <v>104.696045377956</v>
      </c>
      <c r="AL240">
        <v>94.940972610606622</v>
      </c>
      <c r="AM240">
        <v>104.80852667511994</v>
      </c>
      <c r="AN240">
        <v>95.000274529640919</v>
      </c>
      <c r="AO240">
        <v>104.86782859415423</v>
      </c>
      <c r="AP240">
        <v>95.031510166528648</v>
      </c>
      <c r="AQ240">
        <v>104.89906423104196</v>
      </c>
    </row>
    <row r="241" spans="1:43">
      <c r="A241">
        <v>1.4786761881068748</v>
      </c>
      <c r="B241">
        <v>11.609630911067677</v>
      </c>
      <c r="C241">
        <v>18.429297714238551</v>
      </c>
      <c r="D241">
        <v>11.908525593097297</v>
      </c>
      <c r="E241">
        <v>18.72819239626817</v>
      </c>
      <c r="F241">
        <v>12.522435835346364</v>
      </c>
      <c r="G241">
        <v>19.342102638517236</v>
      </c>
      <c r="H241">
        <v>13.769054152570634</v>
      </c>
      <c r="I241">
        <v>20.588720955741508</v>
      </c>
      <c r="J241">
        <v>16.242786621757165</v>
      </c>
      <c r="K241">
        <v>23.062453424928041</v>
      </c>
      <c r="L241">
        <v>20.934484639631794</v>
      </c>
      <c r="M241">
        <v>27.754151442802669</v>
      </c>
      <c r="N241">
        <v>29.114974180541509</v>
      </c>
      <c r="O241">
        <v>35.934640983712384</v>
      </c>
      <c r="P241">
        <v>41.485844121350176</v>
      </c>
      <c r="Q241">
        <v>48.305510924521052</v>
      </c>
      <c r="R241">
        <v>56.678477250175106</v>
      </c>
      <c r="S241">
        <v>63.498144053345982</v>
      </c>
      <c r="T241">
        <v>71.208033092179946</v>
      </c>
      <c r="U241">
        <v>78.027699895350807</v>
      </c>
      <c r="V241">
        <v>82.134319845303949</v>
      </c>
      <c r="W241">
        <v>88.95398664847481</v>
      </c>
      <c r="X241">
        <v>88.956759683549478</v>
      </c>
      <c r="Y241">
        <v>95.776426486720339</v>
      </c>
      <c r="Z241">
        <v>92.734677425343534</v>
      </c>
      <c r="AA241">
        <v>99.554344228514395</v>
      </c>
      <c r="AB241">
        <v>94.688633515676756</v>
      </c>
      <c r="AC241">
        <v>101.50830031884762</v>
      </c>
      <c r="AD241">
        <v>95.663599011729758</v>
      </c>
      <c r="AE241">
        <v>102.48326581490062</v>
      </c>
      <c r="AF241">
        <v>96.141365723020471</v>
      </c>
      <c r="AG241">
        <v>102.96103252619133</v>
      </c>
      <c r="AH241">
        <v>96.37341440727252</v>
      </c>
      <c r="AI241">
        <v>103.19308121044338</v>
      </c>
      <c r="AJ241">
        <v>96.485632168567605</v>
      </c>
      <c r="AK241">
        <v>103.30529897173847</v>
      </c>
      <c r="AL241">
        <v>96.539786544929427</v>
      </c>
      <c r="AM241">
        <v>103.35945334810029</v>
      </c>
      <c r="AN241">
        <v>96.565894080112869</v>
      </c>
      <c r="AO241">
        <v>103.38556088328373</v>
      </c>
      <c r="AP241">
        <v>96.578474240519768</v>
      </c>
      <c r="AQ241">
        <v>103.39814104369063</v>
      </c>
    </row>
    <row r="242" spans="1:43">
      <c r="A242">
        <v>1.769050322317135</v>
      </c>
      <c r="B242">
        <v>14.100648405680555</v>
      </c>
      <c r="C242">
        <v>22.259523116235453</v>
      </c>
      <c r="D242">
        <v>14.356722424431332</v>
      </c>
      <c r="E242">
        <v>22.51559713498623</v>
      </c>
      <c r="F242">
        <v>14.88698221747007</v>
      </c>
      <c r="G242">
        <v>23.045856928024968</v>
      </c>
      <c r="H242">
        <v>15.973682365589788</v>
      </c>
      <c r="I242">
        <v>24.132557076144685</v>
      </c>
      <c r="J242">
        <v>18.154170956207878</v>
      </c>
      <c r="K242">
        <v>26.313045666762775</v>
      </c>
      <c r="L242">
        <v>22.349595685759095</v>
      </c>
      <c r="M242">
        <v>30.508470396313992</v>
      </c>
      <c r="N242">
        <v>29.807062163185073</v>
      </c>
      <c r="O242">
        <v>37.96593687373997</v>
      </c>
      <c r="P242">
        <v>41.368529560300409</v>
      </c>
      <c r="Q242">
        <v>49.527404270855307</v>
      </c>
      <c r="R242">
        <v>55.974094653893737</v>
      </c>
      <c r="S242">
        <v>64.132969364448627</v>
      </c>
      <c r="T242">
        <v>70.310393445836766</v>
      </c>
      <c r="U242">
        <v>78.469268156391664</v>
      </c>
      <c r="V242">
        <v>81.289279032113441</v>
      </c>
      <c r="W242">
        <v>89.448153742668339</v>
      </c>
      <c r="X242">
        <v>88.204942254365164</v>
      </c>
      <c r="Y242">
        <v>96.363816964920062</v>
      </c>
      <c r="Z242">
        <v>92.039961673956199</v>
      </c>
      <c r="AA242">
        <v>100.1988363845111</v>
      </c>
      <c r="AB242">
        <v>94.017593927853355</v>
      </c>
      <c r="AC242">
        <v>102.17646863840825</v>
      </c>
      <c r="AD242">
        <v>94.999262470261698</v>
      </c>
      <c r="AE242">
        <v>103.1581371808166</v>
      </c>
      <c r="AF242">
        <v>95.477326234348368</v>
      </c>
      <c r="AG242">
        <v>103.63620094490327</v>
      </c>
      <c r="AH242">
        <v>95.707972129547798</v>
      </c>
      <c r="AI242">
        <v>103.8668468401027</v>
      </c>
      <c r="AJ242">
        <v>95.818747090157103</v>
      </c>
      <c r="AK242">
        <v>103.977621800712</v>
      </c>
      <c r="AL242">
        <v>95.871834689085375</v>
      </c>
      <c r="AM242">
        <v>104.03070939964027</v>
      </c>
      <c r="AN242">
        <v>95.897249782814015</v>
      </c>
      <c r="AO242">
        <v>104.05612449336891</v>
      </c>
      <c r="AP242">
        <v>95.909410900573121</v>
      </c>
      <c r="AQ242">
        <v>104.06828561112802</v>
      </c>
    </row>
    <row r="243" spans="1:43">
      <c r="A243">
        <v>1.6938172447199433</v>
      </c>
      <c r="B243">
        <v>12.779787662406651</v>
      </c>
      <c r="C243">
        <v>20.591686797161675</v>
      </c>
      <c r="D243">
        <v>12.94944103673047</v>
      </c>
      <c r="E243">
        <v>20.761340171485493</v>
      </c>
      <c r="F243">
        <v>13.328588815573749</v>
      </c>
      <c r="G243">
        <v>21.140487950328772</v>
      </c>
      <c r="H243">
        <v>14.169029768506256</v>
      </c>
      <c r="I243">
        <v>21.98092890326128</v>
      </c>
      <c r="J243">
        <v>15.998736150530792</v>
      </c>
      <c r="K243">
        <v>23.810635285285816</v>
      </c>
      <c r="L243">
        <v>19.830494586515222</v>
      </c>
      <c r="M243">
        <v>27.642393721270246</v>
      </c>
      <c r="N243">
        <v>27.240731913952196</v>
      </c>
      <c r="O243">
        <v>35.052631048707219</v>
      </c>
      <c r="P243">
        <v>39.591625544030073</v>
      </c>
      <c r="Q243">
        <v>47.403524678785097</v>
      </c>
      <c r="R243">
        <v>55.837052190893388</v>
      </c>
      <c r="S243">
        <v>63.648951325648412</v>
      </c>
      <c r="T243">
        <v>71.648686696530746</v>
      </c>
      <c r="U243">
        <v>79.460585831285755</v>
      </c>
      <c r="V243">
        <v>83.115991388103481</v>
      </c>
      <c r="W243">
        <v>90.927890522858519</v>
      </c>
      <c r="X243">
        <v>89.779653408470693</v>
      </c>
      <c r="Y243">
        <v>97.591552543225731</v>
      </c>
      <c r="Z243">
        <v>93.164071260925738</v>
      </c>
      <c r="AA243">
        <v>100.97597039568078</v>
      </c>
      <c r="AB243">
        <v>94.765731982529672</v>
      </c>
      <c r="AC243">
        <v>102.57763111728471</v>
      </c>
      <c r="AD243">
        <v>95.498329226476756</v>
      </c>
      <c r="AE243">
        <v>103.31022836123179</v>
      </c>
      <c r="AF243">
        <v>95.828190792436573</v>
      </c>
      <c r="AG243">
        <v>103.64008992719158</v>
      </c>
      <c r="AH243">
        <v>95.975663046191301</v>
      </c>
      <c r="AI243">
        <v>103.78756218094631</v>
      </c>
      <c r="AJ243">
        <v>96.041384281234173</v>
      </c>
      <c r="AK243">
        <v>103.85328341598921</v>
      </c>
      <c r="AL243">
        <v>96.070631471098409</v>
      </c>
      <c r="AM243">
        <v>103.88253060585345</v>
      </c>
      <c r="AN243">
        <v>96.083638793382903</v>
      </c>
      <c r="AO243">
        <v>103.89553792813794</v>
      </c>
      <c r="AP243">
        <v>96.089422010261046</v>
      </c>
      <c r="AQ243">
        <v>103.90132114501608</v>
      </c>
    </row>
    <row r="244" spans="1:43">
      <c r="A244">
        <v>1.9182017554100903</v>
      </c>
      <c r="B244">
        <v>12.614991249148575</v>
      </c>
      <c r="C244">
        <v>21.461753602103158</v>
      </c>
      <c r="D244">
        <v>12.820982657739053</v>
      </c>
      <c r="E244">
        <v>21.667745010693636</v>
      </c>
      <c r="F244">
        <v>13.266188449431448</v>
      </c>
      <c r="G244">
        <v>22.112950802386031</v>
      </c>
      <c r="H244">
        <v>14.219625887720921</v>
      </c>
      <c r="I244">
        <v>23.066388240675501</v>
      </c>
      <c r="J244">
        <v>16.221992831485544</v>
      </c>
      <c r="K244">
        <v>25.068755184440121</v>
      </c>
      <c r="L244">
        <v>20.260058223179414</v>
      </c>
      <c r="M244">
        <v>29.106820576133991</v>
      </c>
      <c r="N244">
        <v>27.775773144826111</v>
      </c>
      <c r="O244">
        <v>36.622535497780696</v>
      </c>
      <c r="P244">
        <v>39.882419882273304</v>
      </c>
      <c r="Q244">
        <v>48.729182235227888</v>
      </c>
      <c r="R244">
        <v>55.479311591165207</v>
      </c>
      <c r="S244">
        <v>64.326073944119784</v>
      </c>
      <c r="T244">
        <v>70.672161924856525</v>
      </c>
      <c r="U244">
        <v>79.518924277811109</v>
      </c>
      <c r="V244">
        <v>81.9332415491875</v>
      </c>
      <c r="W244">
        <v>90.780003902142084</v>
      </c>
      <c r="X244">
        <v>88.703387284095541</v>
      </c>
      <c r="Y244">
        <v>97.550149637050126</v>
      </c>
      <c r="Z244">
        <v>92.273707353721733</v>
      </c>
      <c r="AA244">
        <v>101.12046970667632</v>
      </c>
      <c r="AB244">
        <v>94.027096101549958</v>
      </c>
      <c r="AC244">
        <v>102.87385845450454</v>
      </c>
      <c r="AD244">
        <v>94.858056044340813</v>
      </c>
      <c r="AE244">
        <v>103.7048183972954</v>
      </c>
      <c r="AF244">
        <v>95.245208600032001</v>
      </c>
      <c r="AG244">
        <v>104.09197095298659</v>
      </c>
      <c r="AH244">
        <v>95.424154117326395</v>
      </c>
      <c r="AI244">
        <v>104.27091647028098</v>
      </c>
      <c r="AJ244">
        <v>95.506559445086012</v>
      </c>
      <c r="AK244">
        <v>104.3533217980406</v>
      </c>
      <c r="AL244">
        <v>95.544442960131974</v>
      </c>
      <c r="AM244">
        <v>104.39120531308656</v>
      </c>
      <c r="AN244">
        <v>95.561845199169653</v>
      </c>
      <c r="AO244">
        <v>104.40860755212424</v>
      </c>
      <c r="AP244">
        <v>95.569836246846663</v>
      </c>
      <c r="AQ244">
        <v>104.41659859980125</v>
      </c>
    </row>
    <row r="245" spans="1:43">
      <c r="A245">
        <v>1.6236053806733175</v>
      </c>
      <c r="B245">
        <v>12.484072932665303</v>
      </c>
      <c r="C245">
        <v>19.972154370024018</v>
      </c>
      <c r="D245">
        <v>12.795010302279909</v>
      </c>
      <c r="E245">
        <v>20.283091739638625</v>
      </c>
      <c r="F245">
        <v>13.426582722277136</v>
      </c>
      <c r="G245">
        <v>20.914664159635851</v>
      </c>
      <c r="H245">
        <v>14.694494377932049</v>
      </c>
      <c r="I245">
        <v>22.182575815290765</v>
      </c>
      <c r="J245">
        <v>17.181101426005121</v>
      </c>
      <c r="K245">
        <v>24.669182863363837</v>
      </c>
      <c r="L245">
        <v>21.841707541095051</v>
      </c>
      <c r="M245">
        <v>29.329788978453767</v>
      </c>
      <c r="N245">
        <v>29.878598894282362</v>
      </c>
      <c r="O245">
        <v>37.366680331641078</v>
      </c>
      <c r="P245">
        <v>41.931498545309111</v>
      </c>
      <c r="Q245">
        <v>49.419579982667827</v>
      </c>
      <c r="R245">
        <v>56.690374695488963</v>
      </c>
      <c r="S245">
        <v>64.178456132847671</v>
      </c>
      <c r="T245">
        <v>70.862686132734623</v>
      </c>
      <c r="U245">
        <v>78.350767570093339</v>
      </c>
      <c r="V245">
        <v>81.627204443949111</v>
      </c>
      <c r="W245">
        <v>89.115285881307827</v>
      </c>
      <c r="X245">
        <v>88.436622298757882</v>
      </c>
      <c r="Y245">
        <v>95.924703736116598</v>
      </c>
      <c r="Z245">
        <v>92.258833032574117</v>
      </c>
      <c r="AA245">
        <v>99.746914469932833</v>
      </c>
      <c r="AB245">
        <v>94.261558158658971</v>
      </c>
      <c r="AC245">
        <v>101.74963959601769</v>
      </c>
      <c r="AD245">
        <v>95.27315177990161</v>
      </c>
      <c r="AE245">
        <v>102.76123321726033</v>
      </c>
      <c r="AF245">
        <v>95.774657097928952</v>
      </c>
      <c r="AG245">
        <v>103.26273853528767</v>
      </c>
      <c r="AH245">
        <v>96.02097889163187</v>
      </c>
      <c r="AI245">
        <v>103.50906032899059</v>
      </c>
      <c r="AJ245">
        <v>96.14141038265673</v>
      </c>
      <c r="AK245">
        <v>103.62949182001545</v>
      </c>
      <c r="AL245">
        <v>96.200159745994668</v>
      </c>
      <c r="AM245">
        <v>103.68824118335338</v>
      </c>
      <c r="AN245">
        <v>96.228787731728957</v>
      </c>
      <c r="AO245">
        <v>103.71686916908767</v>
      </c>
      <c r="AP245">
        <v>96.242730424604829</v>
      </c>
      <c r="AQ245">
        <v>103.73081186196355</v>
      </c>
    </row>
    <row r="246" spans="1:43">
      <c r="A246">
        <v>1.7758339451859855</v>
      </c>
      <c r="B246">
        <v>16.571902290221672</v>
      </c>
      <c r="C246">
        <v>24.762063125525195</v>
      </c>
      <c r="D246">
        <v>16.698127217311416</v>
      </c>
      <c r="E246">
        <v>24.888288052614939</v>
      </c>
      <c r="F246">
        <v>16.989446182856778</v>
      </c>
      <c r="G246">
        <v>25.179607018160301</v>
      </c>
      <c r="H246">
        <v>17.65716505830439</v>
      </c>
      <c r="I246">
        <v>25.847325893607913</v>
      </c>
      <c r="J246">
        <v>19.163687792490492</v>
      </c>
      <c r="K246">
        <v>27.353848627794015</v>
      </c>
      <c r="L246">
        <v>22.445160111314824</v>
      </c>
      <c r="M246">
        <v>30.635320946618346</v>
      </c>
      <c r="N246">
        <v>29.075323795040038</v>
      </c>
      <c r="O246">
        <v>37.265484630343558</v>
      </c>
      <c r="P246">
        <v>40.646745370442908</v>
      </c>
      <c r="Q246">
        <v>48.836906205746423</v>
      </c>
      <c r="R246">
        <v>56.483484134119081</v>
      </c>
      <c r="S246">
        <v>64.673644969422597</v>
      </c>
      <c r="T246">
        <v>72.227576421883242</v>
      </c>
      <c r="U246">
        <v>80.417737257186758</v>
      </c>
      <c r="V246">
        <v>83.61532929555564</v>
      </c>
      <c r="W246">
        <v>91.805490130859155</v>
      </c>
      <c r="X246">
        <v>90.096676491945416</v>
      </c>
      <c r="Y246">
        <v>98.286837327248932</v>
      </c>
      <c r="Z246">
        <v>93.292842431375973</v>
      </c>
      <c r="AA246">
        <v>101.48300326667949</v>
      </c>
      <c r="AB246">
        <v>94.757627594049367</v>
      </c>
      <c r="AC246">
        <v>102.94778842935288</v>
      </c>
      <c r="AD246">
        <v>95.406330688103736</v>
      </c>
      <c r="AE246">
        <v>103.59649152340725</v>
      </c>
      <c r="AF246">
        <v>95.68925387442475</v>
      </c>
      <c r="AG246">
        <v>103.87941470972827</v>
      </c>
      <c r="AH246">
        <v>95.81182227229246</v>
      </c>
      <c r="AI246">
        <v>104.00198310759598</v>
      </c>
      <c r="AJ246">
        <v>95.86476718997632</v>
      </c>
      <c r="AK246">
        <v>104.05492802527984</v>
      </c>
      <c r="AL246">
        <v>95.88760863140827</v>
      </c>
      <c r="AM246">
        <v>104.07776946671179</v>
      </c>
      <c r="AN246">
        <v>95.897457511844081</v>
      </c>
      <c r="AO246">
        <v>104.0876183471476</v>
      </c>
      <c r="AP246">
        <v>95.901703204020507</v>
      </c>
      <c r="AQ246">
        <v>104.09186403932402</v>
      </c>
    </row>
    <row r="247" spans="1:43">
      <c r="A247">
        <v>2.3026467899901082</v>
      </c>
      <c r="B247">
        <v>16.027084455039137</v>
      </c>
      <c r="C247">
        <v>26.646910485529403</v>
      </c>
      <c r="D247">
        <v>16.17277411974727</v>
      </c>
      <c r="E247">
        <v>26.792600150237536</v>
      </c>
      <c r="F247">
        <v>16.495538946907082</v>
      </c>
      <c r="G247">
        <v>27.115364977397348</v>
      </c>
      <c r="H247">
        <v>17.205423990131241</v>
      </c>
      <c r="I247">
        <v>27.825250020621507</v>
      </c>
      <c r="J247">
        <v>18.74208963675413</v>
      </c>
      <c r="K247">
        <v>29.361915667244396</v>
      </c>
      <c r="L247">
        <v>21.956846092079772</v>
      </c>
      <c r="M247">
        <v>32.576672122570038</v>
      </c>
      <c r="N247">
        <v>28.2268095208718</v>
      </c>
      <c r="O247">
        <v>38.84663555136207</v>
      </c>
      <c r="P247">
        <v>38.938143959509667</v>
      </c>
      <c r="Q247">
        <v>49.55796998999994</v>
      </c>
      <c r="R247">
        <v>53.671308838912616</v>
      </c>
      <c r="S247">
        <v>64.291134869402882</v>
      </c>
      <c r="T247">
        <v>68.875266561554355</v>
      </c>
      <c r="U247">
        <v>79.495092592044614</v>
      </c>
      <c r="V247">
        <v>80.553394785757263</v>
      </c>
      <c r="W247">
        <v>91.173220816247522</v>
      </c>
      <c r="X247">
        <v>87.650675534127316</v>
      </c>
      <c r="Y247">
        <v>98.270501564617575</v>
      </c>
      <c r="Z247">
        <v>91.367903926709531</v>
      </c>
      <c r="AA247">
        <v>101.98772995719979</v>
      </c>
      <c r="AB247">
        <v>93.163969839417575</v>
      </c>
      <c r="AC247">
        <v>103.78379586990783</v>
      </c>
      <c r="AD247">
        <v>93.997938288127813</v>
      </c>
      <c r="AE247">
        <v>104.61776431861807</v>
      </c>
      <c r="AF247">
        <v>94.378013727579727</v>
      </c>
      <c r="AG247">
        <v>104.99783975806999</v>
      </c>
      <c r="AH247">
        <v>94.549755692780479</v>
      </c>
      <c r="AI247">
        <v>105.16958172327074</v>
      </c>
      <c r="AJ247">
        <v>94.627059537611927</v>
      </c>
      <c r="AK247">
        <v>105.24688556810219</v>
      </c>
      <c r="AL247">
        <v>94.661794583738839</v>
      </c>
      <c r="AM247">
        <v>105.2816206142291</v>
      </c>
      <c r="AN247">
        <v>94.677389891924875</v>
      </c>
      <c r="AO247">
        <v>105.29721592241513</v>
      </c>
      <c r="AP247">
        <v>94.684389392300076</v>
      </c>
      <c r="AQ247">
        <v>105.30421542279034</v>
      </c>
    </row>
    <row r="248" spans="1:43">
      <c r="A248">
        <v>2.0227780955931496</v>
      </c>
      <c r="B248">
        <v>11.543656550966116</v>
      </c>
      <c r="C248">
        <v>20.872725849335556</v>
      </c>
      <c r="D248">
        <v>11.792355746721523</v>
      </c>
      <c r="E248">
        <v>21.121425045090962</v>
      </c>
      <c r="F248">
        <v>12.322761873945453</v>
      </c>
      <c r="G248">
        <v>21.651831172314893</v>
      </c>
      <c r="H248">
        <v>13.442040192158078</v>
      </c>
      <c r="I248">
        <v>22.771109490527518</v>
      </c>
      <c r="J248">
        <v>15.752016101514023</v>
      </c>
      <c r="K248">
        <v>25.081085399883463</v>
      </c>
      <c r="L248">
        <v>20.30787804536207</v>
      </c>
      <c r="M248">
        <v>29.63694734373151</v>
      </c>
      <c r="N248">
        <v>28.539563623038394</v>
      </c>
      <c r="O248">
        <v>37.868632921407837</v>
      </c>
      <c r="P248">
        <v>41.301719093216477</v>
      </c>
      <c r="Q248">
        <v>50.630788391585924</v>
      </c>
      <c r="R248">
        <v>57.049130314619006</v>
      </c>
      <c r="S248">
        <v>66.378199612988453</v>
      </c>
      <c r="T248">
        <v>71.809196494214234</v>
      </c>
      <c r="U248">
        <v>81.138265792583667</v>
      </c>
      <c r="V248">
        <v>82.479011153347813</v>
      </c>
      <c r="W248">
        <v>91.808080451717245</v>
      </c>
      <c r="X248">
        <v>88.830236769079207</v>
      </c>
      <c r="Y248">
        <v>98.15930606744864</v>
      </c>
      <c r="Z248">
        <v>92.182906208134</v>
      </c>
      <c r="AA248">
        <v>101.51197550650343</v>
      </c>
      <c r="AB248">
        <v>93.840992924609495</v>
      </c>
      <c r="AC248">
        <v>103.17006222297893</v>
      </c>
      <c r="AD248">
        <v>94.634569333469202</v>
      </c>
      <c r="AE248">
        <v>103.96363863183863</v>
      </c>
      <c r="AF248">
        <v>95.008420731860397</v>
      </c>
      <c r="AG248">
        <v>104.33749003022983</v>
      </c>
      <c r="AH248">
        <v>95.183227683103368</v>
      </c>
      <c r="AI248">
        <v>104.5122969814728</v>
      </c>
      <c r="AJ248">
        <v>95.264678499768991</v>
      </c>
      <c r="AK248">
        <v>104.59374779813842</v>
      </c>
      <c r="AL248">
        <v>95.302568264752296</v>
      </c>
      <c r="AM248">
        <v>104.63163756312173</v>
      </c>
      <c r="AN248">
        <v>95.320180635743199</v>
      </c>
      <c r="AO248">
        <v>104.64924993411263</v>
      </c>
      <c r="AP248">
        <v>95.328364530854913</v>
      </c>
      <c r="AQ248">
        <v>104.65743382922435</v>
      </c>
    </row>
    <row r="249" spans="1:43">
      <c r="A249">
        <v>1.7848352485248804</v>
      </c>
      <c r="B249">
        <v>13.718172522877833</v>
      </c>
      <c r="C249">
        <v>21.949847443590496</v>
      </c>
      <c r="D249">
        <v>13.906140503375692</v>
      </c>
      <c r="E249">
        <v>22.137815424088355</v>
      </c>
      <c r="F249">
        <v>14.317350477573015</v>
      </c>
      <c r="G249">
        <v>22.549025398285679</v>
      </c>
      <c r="H249">
        <v>15.209142646547683</v>
      </c>
      <c r="I249">
        <v>23.440817567260346</v>
      </c>
      <c r="J249">
        <v>17.107193317435655</v>
      </c>
      <c r="K249">
        <v>25.338868238148319</v>
      </c>
      <c r="L249">
        <v>20.990248968068514</v>
      </c>
      <c r="M249">
        <v>29.221923888781177</v>
      </c>
      <c r="N249">
        <v>28.328529084355161</v>
      </c>
      <c r="O249">
        <v>36.560204005067824</v>
      </c>
      <c r="P249">
        <v>40.325188881956109</v>
      </c>
      <c r="Q249">
        <v>48.556863802668772</v>
      </c>
      <c r="R249">
        <v>55.952248490125754</v>
      </c>
      <c r="S249">
        <v>64.183923410838418</v>
      </c>
      <c r="T249">
        <v>71.232437749881996</v>
      </c>
      <c r="U249">
        <v>79.464112670594659</v>
      </c>
      <c r="V249">
        <v>82.510258349531952</v>
      </c>
      <c r="W249">
        <v>90.741933270244616</v>
      </c>
      <c r="X249">
        <v>89.224434523285069</v>
      </c>
      <c r="Y249">
        <v>97.456109443997732</v>
      </c>
      <c r="Z249">
        <v>92.722425329945551</v>
      </c>
      <c r="AA249">
        <v>100.95410025065821</v>
      </c>
      <c r="AB249">
        <v>94.418698341246738</v>
      </c>
      <c r="AC249">
        <v>102.6503732619594</v>
      </c>
      <c r="AD249">
        <v>95.212640296844597</v>
      </c>
      <c r="AE249">
        <v>103.44431521755726</v>
      </c>
      <c r="AF249">
        <v>95.578077980604078</v>
      </c>
      <c r="AG249">
        <v>103.80975290131674</v>
      </c>
      <c r="AH249">
        <v>95.744986022090174</v>
      </c>
      <c r="AI249">
        <v>103.97666094280284</v>
      </c>
      <c r="AJ249">
        <v>95.820949185566988</v>
      </c>
      <c r="AK249">
        <v>104.05262410627965</v>
      </c>
      <c r="AL249">
        <v>95.855465793209461</v>
      </c>
      <c r="AM249">
        <v>104.08714071392212</v>
      </c>
      <c r="AN249">
        <v>95.871138161630114</v>
      </c>
      <c r="AO249">
        <v>104.10281308234278</v>
      </c>
      <c r="AP249">
        <v>95.8782518772109</v>
      </c>
      <c r="AQ249">
        <v>104.10992679792356</v>
      </c>
    </row>
    <row r="250" spans="1:43">
      <c r="A250">
        <v>1.3660953212888469</v>
      </c>
      <c r="B250">
        <v>12.924710036859349</v>
      </c>
      <c r="C250">
        <v>19.225152951604681</v>
      </c>
      <c r="D250">
        <v>13.084713375719399</v>
      </c>
      <c r="E250">
        <v>19.385156290464732</v>
      </c>
      <c r="F250">
        <v>13.445508312968791</v>
      </c>
      <c r="G250">
        <v>19.745951227714123</v>
      </c>
      <c r="H250">
        <v>14.252737397547662</v>
      </c>
      <c r="I250">
        <v>20.553180312292994</v>
      </c>
      <c r="J250">
        <v>16.027636533034087</v>
      </c>
      <c r="K250">
        <v>22.32807944777942</v>
      </c>
      <c r="L250">
        <v>19.785137944487712</v>
      </c>
      <c r="M250">
        <v>26.085580859233044</v>
      </c>
      <c r="N250">
        <v>27.138817073892724</v>
      </c>
      <c r="O250">
        <v>33.439259988638057</v>
      </c>
      <c r="P250">
        <v>39.545868494103701</v>
      </c>
      <c r="Q250">
        <v>45.846311408849033</v>
      </c>
      <c r="R250">
        <v>56.030186297585118</v>
      </c>
      <c r="S250">
        <v>62.33062921233045</v>
      </c>
      <c r="T250">
        <v>72.151225643274145</v>
      </c>
      <c r="U250">
        <v>78.451668558019477</v>
      </c>
      <c r="V250">
        <v>83.823840996783062</v>
      </c>
      <c r="W250">
        <v>90.124283911528394</v>
      </c>
      <c r="X250">
        <v>90.564152835289178</v>
      </c>
      <c r="Y250">
        <v>96.864595750034511</v>
      </c>
      <c r="Z250">
        <v>93.958641932946009</v>
      </c>
      <c r="AA250">
        <v>100.25908484769134</v>
      </c>
      <c r="AB250">
        <v>95.550596580437883</v>
      </c>
      <c r="AC250">
        <v>101.85103949518322</v>
      </c>
      <c r="AD250">
        <v>96.272206908979413</v>
      </c>
      <c r="AE250">
        <v>102.57264982372475</v>
      </c>
      <c r="AF250">
        <v>96.594247702623818</v>
      </c>
      <c r="AG250">
        <v>102.89469061736915</v>
      </c>
      <c r="AH250">
        <v>96.736968549294019</v>
      </c>
      <c r="AI250">
        <v>103.03741146403935</v>
      </c>
      <c r="AJ250">
        <v>96.800023295730938</v>
      </c>
      <c r="AK250">
        <v>103.10046621047627</v>
      </c>
      <c r="AL250">
        <v>96.827843025143565</v>
      </c>
      <c r="AM250">
        <v>103.1282859398889</v>
      </c>
      <c r="AN250">
        <v>96.840109655935834</v>
      </c>
      <c r="AO250">
        <v>103.14055257068117</v>
      </c>
      <c r="AP250">
        <v>96.845516972832414</v>
      </c>
      <c r="AQ250">
        <v>103.14595988757775</v>
      </c>
    </row>
    <row r="251" spans="1:43">
      <c r="A251">
        <v>1.6200847551153765</v>
      </c>
      <c r="B251">
        <v>12.439696499369152</v>
      </c>
      <c r="C251">
        <v>19.911540782551047</v>
      </c>
      <c r="D251">
        <v>12.677754396988856</v>
      </c>
      <c r="E251">
        <v>20.149598680170751</v>
      </c>
      <c r="F251">
        <v>13.192402321301508</v>
      </c>
      <c r="G251">
        <v>20.664246604483402</v>
      </c>
      <c r="H251">
        <v>14.293380347733013</v>
      </c>
      <c r="I251">
        <v>21.765224630914908</v>
      </c>
      <c r="J251">
        <v>16.596684586181411</v>
      </c>
      <c r="K251">
        <v>24.068528869363305</v>
      </c>
      <c r="L251">
        <v>21.197994158924025</v>
      </c>
      <c r="M251">
        <v>28.66983844210592</v>
      </c>
      <c r="N251">
        <v>29.597504988289167</v>
      </c>
      <c r="O251">
        <v>37.069349271471062</v>
      </c>
      <c r="P251">
        <v>42.677589541805908</v>
      </c>
      <c r="Q251">
        <v>50.149433824987803</v>
      </c>
      <c r="R251">
        <v>58.738620882992095</v>
      </c>
      <c r="S251">
        <v>66.210465166173989</v>
      </c>
      <c r="T251">
        <v>73.57401007109361</v>
      </c>
      <c r="U251">
        <v>81.045854354275505</v>
      </c>
      <c r="V251">
        <v>84.080956825828224</v>
      </c>
      <c r="W251">
        <v>91.552801109010119</v>
      </c>
      <c r="X251">
        <v>90.203275128642787</v>
      </c>
      <c r="Y251">
        <v>97.675119411824681</v>
      </c>
      <c r="Z251">
        <v>93.372793145195345</v>
      </c>
      <c r="AA251">
        <v>100.84463742837724</v>
      </c>
      <c r="AB251">
        <v>94.913512768980823</v>
      </c>
      <c r="AC251">
        <v>102.38535705216272</v>
      </c>
      <c r="AD251">
        <v>95.639527346694436</v>
      </c>
      <c r="AE251">
        <v>103.11137162987633</v>
      </c>
      <c r="AF251">
        <v>95.97661990645544</v>
      </c>
      <c r="AG251">
        <v>103.44846418963733</v>
      </c>
      <c r="AH251">
        <v>96.132059383797639</v>
      </c>
      <c r="AI251">
        <v>103.60390366697953</v>
      </c>
      <c r="AJ251">
        <v>96.203507604122223</v>
      </c>
      <c r="AK251">
        <v>103.67535188730412</v>
      </c>
      <c r="AL251">
        <v>96.236300946561514</v>
      </c>
      <c r="AM251">
        <v>103.70814522974341</v>
      </c>
      <c r="AN251">
        <v>96.251342337812702</v>
      </c>
      <c r="AO251">
        <v>103.7231866209946</v>
      </c>
      <c r="AP251">
        <v>96.25823927706827</v>
      </c>
      <c r="AQ251">
        <v>103.73008356025016</v>
      </c>
    </row>
    <row r="252" spans="1:43">
      <c r="A252">
        <v>2.4275183977474701</v>
      </c>
      <c r="B252">
        <v>10.126682254426958</v>
      </c>
      <c r="C252">
        <v>21.322417172157593</v>
      </c>
      <c r="D252">
        <v>10.322237404696549</v>
      </c>
      <c r="E252">
        <v>21.517972322427184</v>
      </c>
      <c r="F252">
        <v>10.755236407190537</v>
      </c>
      <c r="G252">
        <v>21.95097132492117</v>
      </c>
      <c r="H252">
        <v>11.705299617116786</v>
      </c>
      <c r="I252">
        <v>22.901034534847419</v>
      </c>
      <c r="J252">
        <v>13.748887895450707</v>
      </c>
      <c r="K252">
        <v>24.94462281318134</v>
      </c>
      <c r="L252">
        <v>17.962844396944906</v>
      </c>
      <c r="M252">
        <v>29.158579314675539</v>
      </c>
      <c r="N252">
        <v>25.942294461076784</v>
      </c>
      <c r="O252">
        <v>37.138029378807417</v>
      </c>
      <c r="P252">
        <v>38.873576799427894</v>
      </c>
      <c r="Q252">
        <v>50.069311717158527</v>
      </c>
      <c r="R252">
        <v>55.335500578444879</v>
      </c>
      <c r="S252">
        <v>66.531235496175512</v>
      </c>
      <c r="T252">
        <v>70.887178034199479</v>
      </c>
      <c r="U252">
        <v>82.082912951930126</v>
      </c>
      <c r="V252">
        <v>81.947544611463144</v>
      </c>
      <c r="W252">
        <v>93.143279529193791</v>
      </c>
      <c r="X252">
        <v>88.324609823148478</v>
      </c>
      <c r="Y252">
        <v>99.520344740879125</v>
      </c>
      <c r="Z252">
        <v>91.565148734614183</v>
      </c>
      <c r="AA252">
        <v>102.76088365234483</v>
      </c>
      <c r="AB252">
        <v>93.106402363714949</v>
      </c>
      <c r="AC252">
        <v>104.3021372814456</v>
      </c>
      <c r="AD252">
        <v>93.816347228872502</v>
      </c>
      <c r="AE252">
        <v>105.01208214660312</v>
      </c>
      <c r="AF252">
        <v>94.138538752291453</v>
      </c>
      <c r="AG252">
        <v>105.33427367002207</v>
      </c>
      <c r="AH252">
        <v>94.283769809753665</v>
      </c>
      <c r="AI252">
        <v>105.47950472748431</v>
      </c>
      <c r="AJ252">
        <v>94.34903405737316</v>
      </c>
      <c r="AK252">
        <v>105.54476897510381</v>
      </c>
      <c r="AL252">
        <v>94.378322291717808</v>
      </c>
      <c r="AM252">
        <v>105.57405720944843</v>
      </c>
      <c r="AN252">
        <v>94.391457670221996</v>
      </c>
      <c r="AO252">
        <v>105.58719258795264</v>
      </c>
      <c r="AP252">
        <v>94.397347077302584</v>
      </c>
      <c r="AQ252">
        <v>105.5930819950332</v>
      </c>
    </row>
    <row r="253" spans="1:43">
      <c r="A253">
        <v>2.121155397919452</v>
      </c>
      <c r="B253">
        <v>14.316879520153432</v>
      </c>
      <c r="C253">
        <v>24.099665750097412</v>
      </c>
      <c r="D253">
        <v>14.480456894064496</v>
      </c>
      <c r="E253">
        <v>24.263243124008476</v>
      </c>
      <c r="F253">
        <v>14.844467423259125</v>
      </c>
      <c r="G253">
        <v>24.627253653203105</v>
      </c>
      <c r="H253">
        <v>15.648021420330821</v>
      </c>
      <c r="I253">
        <v>25.430807650274801</v>
      </c>
      <c r="J253">
        <v>17.390830965063021</v>
      </c>
      <c r="K253">
        <v>27.173617195007001</v>
      </c>
      <c r="L253">
        <v>21.030198095510752</v>
      </c>
      <c r="M253">
        <v>30.812984325454732</v>
      </c>
      <c r="N253">
        <v>28.062758181487901</v>
      </c>
      <c r="O253">
        <v>37.845544411431881</v>
      </c>
      <c r="P253">
        <v>39.819733376602251</v>
      </c>
      <c r="Q253">
        <v>49.602519606546231</v>
      </c>
      <c r="R253">
        <v>55.412100465152179</v>
      </c>
      <c r="S253">
        <v>65.194886695096159</v>
      </c>
      <c r="T253">
        <v>70.780283915958236</v>
      </c>
      <c r="U253">
        <v>80.563070145902216</v>
      </c>
      <c r="V253">
        <v>82.079118713487901</v>
      </c>
      <c r="W253">
        <v>91.861904943431881</v>
      </c>
      <c r="X253">
        <v>88.72253407281876</v>
      </c>
      <c r="Y253">
        <v>98.50532030276274</v>
      </c>
      <c r="Z253">
        <v>92.127371468980499</v>
      </c>
      <c r="AA253">
        <v>101.91015769892448</v>
      </c>
      <c r="AB253">
        <v>93.749954483235101</v>
      </c>
      <c r="AC253">
        <v>103.53274071317908</v>
      </c>
      <c r="AD253">
        <v>94.496358800446018</v>
      </c>
      <c r="AE253">
        <v>104.27914503039</v>
      </c>
      <c r="AF253">
        <v>94.834124768576089</v>
      </c>
      <c r="AG253">
        <v>104.61691099852007</v>
      </c>
      <c r="AH253">
        <v>94.985836337790744</v>
      </c>
      <c r="AI253">
        <v>104.76862256773472</v>
      </c>
      <c r="AJ253">
        <v>95.053751026696887</v>
      </c>
      <c r="AK253">
        <v>104.83653725664087</v>
      </c>
      <c r="AL253">
        <v>95.084107794870789</v>
      </c>
      <c r="AM253">
        <v>104.86689402481477</v>
      </c>
      <c r="AN253">
        <v>95.097667656648355</v>
      </c>
      <c r="AO253">
        <v>104.88045388659233</v>
      </c>
      <c r="AP253">
        <v>95.103722800918845</v>
      </c>
      <c r="AQ253">
        <v>104.88650903086283</v>
      </c>
    </row>
    <row r="254" spans="1:43">
      <c r="A254">
        <v>1.9741386761527531</v>
      </c>
      <c r="B254">
        <v>12.671310955946014</v>
      </c>
      <c r="C254">
        <v>21.776054849773807</v>
      </c>
      <c r="D254">
        <v>12.862884871670813</v>
      </c>
      <c r="E254">
        <v>21.967628765498603</v>
      </c>
      <c r="F254">
        <v>13.291116997895115</v>
      </c>
      <c r="G254">
        <v>22.395860891722904</v>
      </c>
      <c r="H254">
        <v>14.239504622939227</v>
      </c>
      <c r="I254">
        <v>23.344248516767017</v>
      </c>
      <c r="J254">
        <v>16.297306482545331</v>
      </c>
      <c r="K254">
        <v>25.402050376373118</v>
      </c>
      <c r="L254">
        <v>20.570571478818565</v>
      </c>
      <c r="M254">
        <v>29.675315372646352</v>
      </c>
      <c r="N254">
        <v>28.688159283366218</v>
      </c>
      <c r="O254">
        <v>37.792903177194006</v>
      </c>
      <c r="P254">
        <v>41.789620953244977</v>
      </c>
      <c r="Q254">
        <v>50.894364847072765</v>
      </c>
      <c r="R254">
        <v>58.236583953511285</v>
      </c>
      <c r="S254">
        <v>67.341327847339073</v>
      </c>
      <c r="T254">
        <v>73.433586571847528</v>
      </c>
      <c r="U254">
        <v>82.538330465675315</v>
      </c>
      <c r="V254">
        <v>83.980782659901337</v>
      </c>
      <c r="W254">
        <v>93.085526553729125</v>
      </c>
      <c r="X254">
        <v>89.93222002765792</v>
      </c>
      <c r="Y254">
        <v>99.036963921485707</v>
      </c>
      <c r="Z254">
        <v>92.904700085926123</v>
      </c>
      <c r="AA254">
        <v>102.00944397975391</v>
      </c>
      <c r="AB254">
        <v>94.298958673494823</v>
      </c>
      <c r="AC254">
        <v>103.40370256732261</v>
      </c>
      <c r="AD254">
        <v>94.933648863762073</v>
      </c>
      <c r="AE254">
        <v>104.03839275758986</v>
      </c>
      <c r="AF254">
        <v>95.21862690073354</v>
      </c>
      <c r="AG254">
        <v>104.32337079456133</v>
      </c>
      <c r="AH254">
        <v>95.345792841250869</v>
      </c>
      <c r="AI254">
        <v>104.45053673507866</v>
      </c>
      <c r="AJ254">
        <v>95.4023812811797</v>
      </c>
      <c r="AK254">
        <v>104.50712517500749</v>
      </c>
      <c r="AL254">
        <v>95.427531925367163</v>
      </c>
      <c r="AM254">
        <v>104.53227581919495</v>
      </c>
      <c r="AN254">
        <v>95.438703963567519</v>
      </c>
      <c r="AO254">
        <v>104.54344785739531</v>
      </c>
      <c r="AP254">
        <v>95.443665428573524</v>
      </c>
      <c r="AQ254">
        <v>104.54840932240131</v>
      </c>
    </row>
    <row r="255" spans="1:43">
      <c r="A255">
        <v>2.4220292131244192</v>
      </c>
      <c r="B255">
        <v>13.994521290917184</v>
      </c>
      <c r="C255">
        <v>25.164940043789422</v>
      </c>
      <c r="D255">
        <v>14.14840487998908</v>
      </c>
      <c r="E255">
        <v>25.318823632861317</v>
      </c>
      <c r="F255">
        <v>14.49498096060227</v>
      </c>
      <c r="G255">
        <v>25.665399713474507</v>
      </c>
      <c r="H255">
        <v>15.269456236263629</v>
      </c>
      <c r="I255">
        <v>26.439874989135866</v>
      </c>
      <c r="J255">
        <v>16.970286909675497</v>
      </c>
      <c r="K255">
        <v>28.140705662547735</v>
      </c>
      <c r="L255">
        <v>20.566880231815347</v>
      </c>
      <c r="M255">
        <v>31.737298984687584</v>
      </c>
      <c r="N255">
        <v>27.599160375262102</v>
      </c>
      <c r="O255">
        <v>38.769579128134339</v>
      </c>
      <c r="P255">
        <v>39.4592236623117</v>
      </c>
      <c r="Q255">
        <v>50.629642415183937</v>
      </c>
      <c r="R255">
        <v>55.224582713306788</v>
      </c>
      <c r="S255">
        <v>66.395001466179025</v>
      </c>
      <c r="T255">
        <v>70.665221636616437</v>
      </c>
      <c r="U255">
        <v>81.835640389488688</v>
      </c>
      <c r="V255">
        <v>81.868163093546599</v>
      </c>
      <c r="W255">
        <v>93.03858184641885</v>
      </c>
      <c r="X255">
        <v>88.350803746463328</v>
      </c>
      <c r="Y255">
        <v>99.521222499335579</v>
      </c>
      <c r="Z255">
        <v>91.621563187484412</v>
      </c>
      <c r="AA255">
        <v>102.79198194035666</v>
      </c>
      <c r="AB255">
        <v>93.15792986531369</v>
      </c>
      <c r="AC255">
        <v>104.32834861818594</v>
      </c>
      <c r="AD255">
        <v>93.85532531067517</v>
      </c>
      <c r="AE255">
        <v>105.02574406354742</v>
      </c>
      <c r="AF255">
        <v>94.166965872896313</v>
      </c>
      <c r="AG255">
        <v>105.33738462576856</v>
      </c>
      <c r="AH255">
        <v>94.30525014800142</v>
      </c>
      <c r="AI255">
        <v>105.47566890087367</v>
      </c>
      <c r="AJ255">
        <v>94.366419361705496</v>
      </c>
      <c r="AK255">
        <v>105.53683811457775</v>
      </c>
      <c r="AL255">
        <v>94.393439741770152</v>
      </c>
      <c r="AM255">
        <v>105.5638584946424</v>
      </c>
      <c r="AN255">
        <v>94.405368196447228</v>
      </c>
      <c r="AO255">
        <v>105.57578694931948</v>
      </c>
      <c r="AP255">
        <v>94.41063272572039</v>
      </c>
      <c r="AQ255">
        <v>105.58105147859264</v>
      </c>
    </row>
    <row r="256" spans="1:43">
      <c r="A256">
        <v>1.7744193423793346</v>
      </c>
      <c r="B256">
        <v>12.186393754978322</v>
      </c>
      <c r="C256">
        <v>20.370030430443617</v>
      </c>
      <c r="D256">
        <v>12.407841837813052</v>
      </c>
      <c r="E256">
        <v>20.591478513278346</v>
      </c>
      <c r="F256">
        <v>12.875191387471673</v>
      </c>
      <c r="G256">
        <v>21.058828062936968</v>
      </c>
      <c r="H256">
        <v>13.852473840698849</v>
      </c>
      <c r="I256">
        <v>22.036110516164143</v>
      </c>
      <c r="J256">
        <v>15.857374495245718</v>
      </c>
      <c r="K256">
        <v>24.041011170711013</v>
      </c>
      <c r="L256">
        <v>19.813725358479505</v>
      </c>
      <c r="M256">
        <v>27.9973620339448</v>
      </c>
      <c r="N256">
        <v>27.054936601109056</v>
      </c>
      <c r="O256">
        <v>35.23857327657435</v>
      </c>
      <c r="P256">
        <v>38.64956356579556</v>
      </c>
      <c r="Q256">
        <v>46.833200241260855</v>
      </c>
      <c r="R256">
        <v>53.754671458873069</v>
      </c>
      <c r="S256">
        <v>61.938308134338364</v>
      </c>
      <c r="T256">
        <v>68.91022011854524</v>
      </c>
      <c r="U256">
        <v>77.093856794010534</v>
      </c>
      <c r="V256">
        <v>80.612408302764408</v>
      </c>
      <c r="W256">
        <v>88.796044978229702</v>
      </c>
      <c r="X256">
        <v>87.951354882588333</v>
      </c>
      <c r="Y256">
        <v>96.134991558053628</v>
      </c>
      <c r="Z256">
        <v>91.971081280663512</v>
      </c>
      <c r="AA256">
        <v>100.15471795612881</v>
      </c>
      <c r="AB256">
        <v>94.010797119127204</v>
      </c>
      <c r="AC256">
        <v>102.1944337945925</v>
      </c>
      <c r="AD256">
        <v>95.005709368235827</v>
      </c>
      <c r="AE256">
        <v>103.18934604370112</v>
      </c>
      <c r="AF256">
        <v>95.481642557866778</v>
      </c>
      <c r="AG256">
        <v>103.66527923333207</v>
      </c>
      <c r="AH256">
        <v>95.707192439658954</v>
      </c>
      <c r="AI256">
        <v>103.89082911512425</v>
      </c>
      <c r="AJ256">
        <v>95.813608754205191</v>
      </c>
      <c r="AK256">
        <v>103.99724542967049</v>
      </c>
      <c r="AL256">
        <v>95.863711518996055</v>
      </c>
      <c r="AM256">
        <v>104.04734819446135</v>
      </c>
      <c r="AN256">
        <v>95.887277497770299</v>
      </c>
      <c r="AO256">
        <v>104.07091417323559</v>
      </c>
      <c r="AP256">
        <v>95.898356664923881</v>
      </c>
      <c r="AQ256">
        <v>104.08199334038918</v>
      </c>
    </row>
    <row r="257" spans="1:43">
      <c r="A257">
        <v>1.7442510327159695</v>
      </c>
      <c r="B257">
        <v>12.632913040701556</v>
      </c>
      <c r="C257">
        <v>20.677413222610117</v>
      </c>
      <c r="D257">
        <v>12.85529918270959</v>
      </c>
      <c r="E257">
        <v>20.899799364618151</v>
      </c>
      <c r="F257">
        <v>13.338509367340695</v>
      </c>
      <c r="G257">
        <v>21.383009549249255</v>
      </c>
      <c r="H257">
        <v>14.378015905852756</v>
      </c>
      <c r="I257">
        <v>22.422516087761316</v>
      </c>
      <c r="J257">
        <v>16.566991865574764</v>
      </c>
      <c r="K257">
        <v>24.611492047483324</v>
      </c>
      <c r="L257">
        <v>20.976033438096707</v>
      </c>
      <c r="M257">
        <v>29.020533620005267</v>
      </c>
      <c r="N257">
        <v>29.111668627414538</v>
      </c>
      <c r="O257">
        <v>37.156168809323098</v>
      </c>
      <c r="P257">
        <v>41.953566618582251</v>
      </c>
      <c r="Q257">
        <v>49.998066800490811</v>
      </c>
      <c r="R257">
        <v>57.95574480117358</v>
      </c>
      <c r="S257">
        <v>66.00024498308214</v>
      </c>
      <c r="T257">
        <v>72.921534850545726</v>
      </c>
      <c r="U257">
        <v>80.966035032454272</v>
      </c>
      <c r="V257">
        <v>83.598920812761094</v>
      </c>
      <c r="W257">
        <v>91.64342099466964</v>
      </c>
      <c r="X257">
        <v>89.833923221541198</v>
      </c>
      <c r="Y257">
        <v>97.878423403449744</v>
      </c>
      <c r="Z257">
        <v>93.057358176283785</v>
      </c>
      <c r="AA257">
        <v>101.10185835819233</v>
      </c>
      <c r="AB257">
        <v>94.619265657858392</v>
      </c>
      <c r="AC257">
        <v>102.66376583976694</v>
      </c>
      <c r="AD257">
        <v>95.352302447268784</v>
      </c>
      <c r="AE257">
        <v>103.39680262917733</v>
      </c>
      <c r="AF257">
        <v>95.691172738542988</v>
      </c>
      <c r="AG257">
        <v>103.73567292045153</v>
      </c>
      <c r="AH257">
        <v>95.846731704461888</v>
      </c>
      <c r="AI257">
        <v>103.89123188637043</v>
      </c>
      <c r="AJ257">
        <v>95.917911312961763</v>
      </c>
      <c r="AK257">
        <v>103.96241149487031</v>
      </c>
      <c r="AL257">
        <v>95.950433108840215</v>
      </c>
      <c r="AM257">
        <v>103.99493329074876</v>
      </c>
      <c r="AN257">
        <v>95.96528221016662</v>
      </c>
      <c r="AO257">
        <v>104.00978239207517</v>
      </c>
      <c r="AP257">
        <v>95.972060059206726</v>
      </c>
      <c r="AQ257">
        <v>104.01656024111527</v>
      </c>
    </row>
    <row r="258" spans="1:43">
      <c r="A258">
        <v>1.3604386032625628</v>
      </c>
      <c r="B258">
        <v>17.11268746008766</v>
      </c>
      <c r="C258">
        <v>23.387041544533954</v>
      </c>
      <c r="D258">
        <v>17.186862876167694</v>
      </c>
      <c r="E258">
        <v>23.461216960613989</v>
      </c>
      <c r="F258">
        <v>17.372304698226895</v>
      </c>
      <c r="G258">
        <v>23.646658782673189</v>
      </c>
      <c r="H258">
        <v>17.833655820406335</v>
      </c>
      <c r="I258">
        <v>24.108009904852629</v>
      </c>
      <c r="J258">
        <v>18.967597933883887</v>
      </c>
      <c r="K258">
        <v>25.241952018330181</v>
      </c>
      <c r="L258">
        <v>21.673568414924802</v>
      </c>
      <c r="M258">
        <v>27.947922499371096</v>
      </c>
      <c r="N258">
        <v>27.699853146715316</v>
      </c>
      <c r="O258">
        <v>33.974207231161614</v>
      </c>
      <c r="P258">
        <v>39.276371882308148</v>
      </c>
      <c r="Q258">
        <v>45.550725966754449</v>
      </c>
      <c r="R258">
        <v>56.3039814381548</v>
      </c>
      <c r="S258">
        <v>62.578335522601101</v>
      </c>
      <c r="T258">
        <v>73.575185047371505</v>
      </c>
      <c r="U258">
        <v>79.849539131817792</v>
      </c>
      <c r="V258">
        <v>85.602272636584914</v>
      </c>
      <c r="W258">
        <v>91.876626721031201</v>
      </c>
      <c r="X258">
        <v>91.957087833072194</v>
      </c>
      <c r="Y258">
        <v>98.231441917518481</v>
      </c>
      <c r="Z258">
        <v>94.831875556118817</v>
      </c>
      <c r="AA258">
        <v>101.1062296405651</v>
      </c>
      <c r="AB258">
        <v>96.040518618657387</v>
      </c>
      <c r="AC258">
        <v>102.31487270310367</v>
      </c>
      <c r="AD258">
        <v>96.532933705203263</v>
      </c>
      <c r="AE258">
        <v>102.80728778964955</v>
      </c>
      <c r="AF258">
        <v>96.730971393976205</v>
      </c>
      <c r="AG258">
        <v>103.00532547842249</v>
      </c>
      <c r="AH258">
        <v>96.810202673393306</v>
      </c>
      <c r="AI258">
        <v>103.08455675783959</v>
      </c>
      <c r="AJ258">
        <v>96.8418354132627</v>
      </c>
      <c r="AK258">
        <v>103.11618949770899</v>
      </c>
      <c r="AL258">
        <v>96.854454093549478</v>
      </c>
      <c r="AM258">
        <v>103.12880817799577</v>
      </c>
      <c r="AN258">
        <v>96.859486158255919</v>
      </c>
      <c r="AO258">
        <v>103.13384024270221</v>
      </c>
      <c r="AP258">
        <v>96.861492573086295</v>
      </c>
      <c r="AQ258">
        <v>103.13584665753258</v>
      </c>
    </row>
    <row r="259" spans="1:43">
      <c r="A259">
        <v>2.2826904539603619</v>
      </c>
      <c r="B259">
        <v>14.557660641054385</v>
      </c>
      <c r="C259">
        <v>25.085447884804452</v>
      </c>
      <c r="D259">
        <v>14.660501830663387</v>
      </c>
      <c r="E259">
        <v>25.188289074413454</v>
      </c>
      <c r="F259">
        <v>14.908849344842979</v>
      </c>
      <c r="G259">
        <v>25.436636588593046</v>
      </c>
      <c r="H259">
        <v>15.504861644469793</v>
      </c>
      <c r="I259">
        <v>26.03264888821986</v>
      </c>
      <c r="J259">
        <v>16.914167366464355</v>
      </c>
      <c r="K259">
        <v>27.441954610214424</v>
      </c>
      <c r="L259">
        <v>20.132761307995615</v>
      </c>
      <c r="M259">
        <v>30.660548551745684</v>
      </c>
      <c r="N259">
        <v>26.934262790015659</v>
      </c>
      <c r="O259">
        <v>37.462050033765728</v>
      </c>
      <c r="P259">
        <v>39.212205871274989</v>
      </c>
      <c r="Q259">
        <v>49.739993115025058</v>
      </c>
      <c r="R259">
        <v>56.156976469868106</v>
      </c>
      <c r="S259">
        <v>66.684763713618167</v>
      </c>
      <c r="T259">
        <v>72.566866727202552</v>
      </c>
      <c r="U259">
        <v>83.094653970952606</v>
      </c>
      <c r="V259">
        <v>83.824423375381656</v>
      </c>
      <c r="W259">
        <v>94.352210619131711</v>
      </c>
      <c r="X259">
        <v>89.846624998682955</v>
      </c>
      <c r="Y259">
        <v>100.37441224243301</v>
      </c>
      <c r="Z259">
        <v>92.645366274529124</v>
      </c>
      <c r="AA259">
        <v>103.17315351827918</v>
      </c>
      <c r="AB259">
        <v>93.86071554302049</v>
      </c>
      <c r="AC259">
        <v>104.38850278677054</v>
      </c>
      <c r="AD259">
        <v>94.372864414998503</v>
      </c>
      <c r="AE259">
        <v>104.90065165874856</v>
      </c>
      <c r="AF259">
        <v>94.58594657031513</v>
      </c>
      <c r="AG259">
        <v>105.11373381406518</v>
      </c>
      <c r="AH259">
        <v>94.674129113836798</v>
      </c>
      <c r="AI259">
        <v>105.20191635758685</v>
      </c>
      <c r="AJ259">
        <v>94.71054228355365</v>
      </c>
      <c r="AK259">
        <v>105.2383295273037</v>
      </c>
      <c r="AL259">
        <v>94.725564631384657</v>
      </c>
      <c r="AM259">
        <v>105.25335187513471</v>
      </c>
      <c r="AN259">
        <v>94.731759805346741</v>
      </c>
      <c r="AO259">
        <v>105.2595470490968</v>
      </c>
      <c r="AP259">
        <v>94.734314280648817</v>
      </c>
      <c r="AQ259">
        <v>105.26210152439887</v>
      </c>
    </row>
    <row r="260" spans="1:43">
      <c r="A260">
        <v>2.2142619959374428</v>
      </c>
      <c r="B260">
        <v>10.813871419777749</v>
      </c>
      <c r="C260">
        <v>21.026066049455544</v>
      </c>
      <c r="D260">
        <v>10.978005827518023</v>
      </c>
      <c r="E260">
        <v>21.190200457195814</v>
      </c>
      <c r="F260">
        <v>11.345714936014195</v>
      </c>
      <c r="G260">
        <v>21.557909565691986</v>
      </c>
      <c r="H260">
        <v>12.163027829686962</v>
      </c>
      <c r="I260">
        <v>22.375222459364757</v>
      </c>
      <c r="J260">
        <v>13.948302928733858</v>
      </c>
      <c r="K260">
        <v>24.160497558411649</v>
      </c>
      <c r="L260">
        <v>17.703736568052904</v>
      </c>
      <c r="M260">
        <v>27.915931197730693</v>
      </c>
      <c r="N260">
        <v>25.013187787815951</v>
      </c>
      <c r="O260">
        <v>35.225382417493741</v>
      </c>
      <c r="P260">
        <v>37.307478879124353</v>
      </c>
      <c r="Q260">
        <v>47.51967350880215</v>
      </c>
      <c r="R260">
        <v>53.662061544819608</v>
      </c>
      <c r="S260">
        <v>63.874256174497404</v>
      </c>
      <c r="T260">
        <v>69.7570539237567</v>
      </c>
      <c r="U260">
        <v>79.969248553434483</v>
      </c>
      <c r="V260">
        <v>81.523756688891794</v>
      </c>
      <c r="W260">
        <v>91.735951318569576</v>
      </c>
      <c r="X260">
        <v>88.388918530130397</v>
      </c>
      <c r="Y260">
        <v>98.601113159808179</v>
      </c>
      <c r="Z260">
        <v>91.879048233022701</v>
      </c>
      <c r="AA260">
        <v>102.09124286270048</v>
      </c>
      <c r="AB260">
        <v>93.529492498378445</v>
      </c>
      <c r="AC260">
        <v>103.74168712805623</v>
      </c>
      <c r="AD260">
        <v>94.283217159335422</v>
      </c>
      <c r="AE260">
        <v>104.4954117890132</v>
      </c>
      <c r="AF260">
        <v>94.621937636514645</v>
      </c>
      <c r="AG260">
        <v>104.83413226619243</v>
      </c>
      <c r="AH260">
        <v>94.773056295649155</v>
      </c>
      <c r="AI260">
        <v>104.98525092532694</v>
      </c>
      <c r="AJ260">
        <v>94.840258823991022</v>
      </c>
      <c r="AK260">
        <v>105.0524534536688</v>
      </c>
      <c r="AL260">
        <v>94.870100687120285</v>
      </c>
      <c r="AM260">
        <v>105.08229531679807</v>
      </c>
      <c r="AN260">
        <v>94.88334372527369</v>
      </c>
      <c r="AO260">
        <v>105.09553835495147</v>
      </c>
      <c r="AP260">
        <v>94.889218965892411</v>
      </c>
      <c r="AQ260">
        <v>105.10141359557019</v>
      </c>
    </row>
    <row r="261" spans="1:43">
      <c r="A261">
        <v>2.1668332888023212</v>
      </c>
      <c r="B261">
        <v>12.807412985370462</v>
      </c>
      <c r="C261">
        <v>22.800866025667005</v>
      </c>
      <c r="D261">
        <v>13.077076949257179</v>
      </c>
      <c r="E261">
        <v>23.070529989553723</v>
      </c>
      <c r="F261">
        <v>13.635224812697331</v>
      </c>
      <c r="G261">
        <v>23.628677852993874</v>
      </c>
      <c r="H261">
        <v>14.777998120722177</v>
      </c>
      <c r="I261">
        <v>24.771451161018721</v>
      </c>
      <c r="J261">
        <v>17.066601022079485</v>
      </c>
      <c r="K261">
        <v>27.060054062376029</v>
      </c>
      <c r="L261">
        <v>21.453550824580361</v>
      </c>
      <c r="M261">
        <v>31.447003864876905</v>
      </c>
      <c r="N261">
        <v>29.198213280954661</v>
      </c>
      <c r="O261">
        <v>39.191666321251205</v>
      </c>
      <c r="P261">
        <v>41.071894336101508</v>
      </c>
      <c r="Q261">
        <v>51.065347376398051</v>
      </c>
      <c r="R261">
        <v>55.845005361987432</v>
      </c>
      <c r="S261">
        <v>65.838458402283976</v>
      </c>
      <c r="T261">
        <v>70.105056452298555</v>
      </c>
      <c r="U261">
        <v>80.098509492595099</v>
      </c>
      <c r="V261">
        <v>80.867903716396185</v>
      </c>
      <c r="W261">
        <v>90.861356756692729</v>
      </c>
      <c r="X261">
        <v>87.578527784525946</v>
      </c>
      <c r="Y261">
        <v>97.571980824822489</v>
      </c>
      <c r="Z261">
        <v>91.277130354316398</v>
      </c>
      <c r="AA261">
        <v>101.27058339461294</v>
      </c>
      <c r="AB261">
        <v>93.178115971609841</v>
      </c>
      <c r="AC261">
        <v>103.17156901190639</v>
      </c>
      <c r="AD261">
        <v>94.12014636552712</v>
      </c>
      <c r="AE261">
        <v>104.11359940582366</v>
      </c>
      <c r="AF261">
        <v>94.578522172726423</v>
      </c>
      <c r="AG261">
        <v>104.57197521302297</v>
      </c>
      <c r="AH261">
        <v>94.799578070934686</v>
      </c>
      <c r="AI261">
        <v>104.79303111123123</v>
      </c>
      <c r="AJ261">
        <v>94.905725333923101</v>
      </c>
      <c r="AK261">
        <v>104.89917837421964</v>
      </c>
      <c r="AL261">
        <v>94.956589830807701</v>
      </c>
      <c r="AM261">
        <v>104.95004287110424</v>
      </c>
      <c r="AN261">
        <v>94.98093926358888</v>
      </c>
      <c r="AO261">
        <v>104.97439230388542</v>
      </c>
      <c r="AP261">
        <v>94.992590074552695</v>
      </c>
      <c r="AQ261">
        <v>104.98604311484924</v>
      </c>
    </row>
    <row r="262" spans="1:43">
      <c r="A262">
        <v>1.6160984215133327</v>
      </c>
      <c r="B262">
        <v>12.47579926891081</v>
      </c>
      <c r="C262">
        <v>19.929258548566658</v>
      </c>
      <c r="D262">
        <v>12.831520535453516</v>
      </c>
      <c r="E262">
        <v>20.284979815109363</v>
      </c>
      <c r="F262">
        <v>13.545867787042747</v>
      </c>
      <c r="G262">
        <v>20.999327066698594</v>
      </c>
      <c r="H262">
        <v>14.96185255227063</v>
      </c>
      <c r="I262">
        <v>22.415311831926477</v>
      </c>
      <c r="J262">
        <v>17.697614340384444</v>
      </c>
      <c r="K262">
        <v>25.15107362004029</v>
      </c>
      <c r="L262">
        <v>22.730833416409521</v>
      </c>
      <c r="M262">
        <v>30.184292696065366</v>
      </c>
      <c r="N262">
        <v>31.20864609209697</v>
      </c>
      <c r="O262">
        <v>38.662105371752816</v>
      </c>
      <c r="P262">
        <v>43.567657631745575</v>
      </c>
      <c r="Q262">
        <v>51.021116911401421</v>
      </c>
      <c r="R262">
        <v>58.256683763900462</v>
      </c>
      <c r="S262">
        <v>65.710143043556315</v>
      </c>
      <c r="T262">
        <v>72.011194868760413</v>
      </c>
      <c r="U262">
        <v>79.464654148416258</v>
      </c>
      <c r="V262">
        <v>82.297083370979976</v>
      </c>
      <c r="W262">
        <v>89.750542650635822</v>
      </c>
      <c r="X262">
        <v>88.768763897593487</v>
      </c>
      <c r="Y262">
        <v>96.222223177249333</v>
      </c>
      <c r="Z262">
        <v>92.408772934305773</v>
      </c>
      <c r="AA262">
        <v>99.862232213961619</v>
      </c>
      <c r="AB262">
        <v>94.328033384084932</v>
      </c>
      <c r="AC262">
        <v>101.78149266374078</v>
      </c>
      <c r="AD262">
        <v>95.305603404131986</v>
      </c>
      <c r="AE262">
        <v>102.75906268378783</v>
      </c>
      <c r="AF262">
        <v>95.79475992244231</v>
      </c>
      <c r="AG262">
        <v>103.24821920209816</v>
      </c>
      <c r="AH262">
        <v>96.037348731813651</v>
      </c>
      <c r="AI262">
        <v>103.4908080114695</v>
      </c>
      <c r="AJ262">
        <v>96.157123846788366</v>
      </c>
      <c r="AK262">
        <v>103.61058312644421</v>
      </c>
      <c r="AL262">
        <v>96.216131709950432</v>
      </c>
      <c r="AM262">
        <v>103.66959098960628</v>
      </c>
      <c r="AN262">
        <v>96.245170842785257</v>
      </c>
      <c r="AO262">
        <v>103.6986301224411</v>
      </c>
      <c r="AP262">
        <v>96.259454067396945</v>
      </c>
      <c r="AQ262">
        <v>103.71291334705279</v>
      </c>
    </row>
    <row r="263" spans="1:43">
      <c r="A263">
        <v>1.6288922034986018</v>
      </c>
      <c r="B263">
        <v>10.369312452690643</v>
      </c>
      <c r="C263">
        <v>17.881776760623609</v>
      </c>
      <c r="D263">
        <v>10.630502538645363</v>
      </c>
      <c r="E263">
        <v>18.142966846578329</v>
      </c>
      <c r="F263">
        <v>11.193208428843528</v>
      </c>
      <c r="G263">
        <v>18.705672736776492</v>
      </c>
      <c r="H263">
        <v>12.392055889671429</v>
      </c>
      <c r="I263">
        <v>19.904520197604395</v>
      </c>
      <c r="J263">
        <v>14.886616615538625</v>
      </c>
      <c r="K263">
        <v>22.39908092347159</v>
      </c>
      <c r="L263">
        <v>19.8315083013884</v>
      </c>
      <c r="M263">
        <v>27.343972609321366</v>
      </c>
      <c r="N263">
        <v>28.754443238239926</v>
      </c>
      <c r="O263">
        <v>36.266907546172888</v>
      </c>
      <c r="P263">
        <v>42.425096049693273</v>
      </c>
      <c r="Q263">
        <v>49.937560357626232</v>
      </c>
      <c r="R263">
        <v>58.885815941088126</v>
      </c>
      <c r="S263">
        <v>66.398280249021084</v>
      </c>
      <c r="T263">
        <v>73.810806217807738</v>
      </c>
      <c r="U263">
        <v>81.323270525740696</v>
      </c>
      <c r="V263">
        <v>84.241406335420251</v>
      </c>
      <c r="W263">
        <v>91.75387064335321</v>
      </c>
      <c r="X263">
        <v>90.276678207701309</v>
      </c>
      <c r="Y263">
        <v>97.789142515634268</v>
      </c>
      <c r="Z263">
        <v>93.393895704589013</v>
      </c>
      <c r="AA263">
        <v>100.90636001252197</v>
      </c>
      <c r="AB263">
        <v>94.90978319678635</v>
      </c>
      <c r="AC263">
        <v>102.42224750471931</v>
      </c>
      <c r="AD263">
        <v>95.625338555601658</v>
      </c>
      <c r="AE263">
        <v>103.13780286353462</v>
      </c>
      <c r="AF263">
        <v>95.958359189093855</v>
      </c>
      <c r="AG263">
        <v>103.47082349702681</v>
      </c>
      <c r="AH263">
        <v>96.112325872916031</v>
      </c>
      <c r="AI263">
        <v>103.62479018084899</v>
      </c>
      <c r="AJ263">
        <v>96.183292154597737</v>
      </c>
      <c r="AK263">
        <v>103.6957564625307</v>
      </c>
      <c r="AL263">
        <v>96.215955726065005</v>
      </c>
      <c r="AM263">
        <v>103.72842003399796</v>
      </c>
      <c r="AN263">
        <v>96.230979973376009</v>
      </c>
      <c r="AO263">
        <v>103.74344428130897</v>
      </c>
      <c r="AP263">
        <v>96.237888601001103</v>
      </c>
      <c r="AQ263">
        <v>103.75035290893406</v>
      </c>
    </row>
    <row r="264" spans="1:43">
      <c r="A264">
        <v>1.5453292216954064</v>
      </c>
      <c r="B264">
        <v>13.119156603601898</v>
      </c>
      <c r="C264">
        <v>20.246227748676926</v>
      </c>
      <c r="D264">
        <v>13.283618316695062</v>
      </c>
      <c r="E264">
        <v>20.41068946177009</v>
      </c>
      <c r="F264">
        <v>13.658367061569848</v>
      </c>
      <c r="G264">
        <v>20.785438206644876</v>
      </c>
      <c r="H264">
        <v>14.505219587928178</v>
      </c>
      <c r="I264">
        <v>21.632290733003206</v>
      </c>
      <c r="J264">
        <v>16.383519026581322</v>
      </c>
      <c r="K264">
        <v>23.51059017165635</v>
      </c>
      <c r="L264">
        <v>20.382350939246276</v>
      </c>
      <c r="M264">
        <v>27.509422084321304</v>
      </c>
      <c r="N264">
        <v>28.199860218757365</v>
      </c>
      <c r="O264">
        <v>35.326931363832394</v>
      </c>
      <c r="P264">
        <v>41.217424092615886</v>
      </c>
      <c r="Q264">
        <v>48.344495237690921</v>
      </c>
      <c r="R264">
        <v>58.024010947568932</v>
      </c>
      <c r="S264">
        <v>65.151082092643961</v>
      </c>
      <c r="T264">
        <v>73.814940447796516</v>
      </c>
      <c r="U264">
        <v>80.942011592871552</v>
      </c>
      <c r="V264">
        <v>84.792836732134646</v>
      </c>
      <c r="W264">
        <v>91.919907877209681</v>
      </c>
      <c r="X264">
        <v>90.925973980456646</v>
      </c>
      <c r="Y264">
        <v>98.053045125531682</v>
      </c>
      <c r="Z264">
        <v>93.9408423571534</v>
      </c>
      <c r="AA264">
        <v>101.06791350222844</v>
      </c>
      <c r="AB264">
        <v>95.329658483999438</v>
      </c>
      <c r="AC264">
        <v>102.45672962907447</v>
      </c>
      <c r="AD264">
        <v>95.950239395124527</v>
      </c>
      <c r="AE264">
        <v>103.07731054019956</v>
      </c>
      <c r="AF264">
        <v>96.223762363201672</v>
      </c>
      <c r="AG264">
        <v>103.35083350827671</v>
      </c>
      <c r="AH264">
        <v>96.343588892515641</v>
      </c>
      <c r="AI264">
        <v>103.47066003759068</v>
      </c>
      <c r="AJ264">
        <v>96.395943547895214</v>
      </c>
      <c r="AK264">
        <v>103.52301469297025</v>
      </c>
      <c r="AL264">
        <v>96.418791737663369</v>
      </c>
      <c r="AM264">
        <v>103.5458628827384</v>
      </c>
      <c r="AN264">
        <v>96.428757888716092</v>
      </c>
      <c r="AO264">
        <v>103.55582903379113</v>
      </c>
      <c r="AP264">
        <v>96.433104059604304</v>
      </c>
      <c r="AQ264">
        <v>103.56017520467934</v>
      </c>
    </row>
    <row r="265" spans="1:43">
      <c r="A265">
        <v>1.2941838719742527</v>
      </c>
      <c r="B265">
        <v>13.666883261779132</v>
      </c>
      <c r="C265">
        <v>19.635669977822495</v>
      </c>
      <c r="D265">
        <v>13.949177693145669</v>
      </c>
      <c r="E265">
        <v>19.917964409189032</v>
      </c>
      <c r="F265">
        <v>14.534013709135428</v>
      </c>
      <c r="G265">
        <v>20.502800425178791</v>
      </c>
      <c r="H265">
        <v>15.732090792907497</v>
      </c>
      <c r="I265">
        <v>21.70087750895086</v>
      </c>
      <c r="J265">
        <v>18.130892177254978</v>
      </c>
      <c r="K265">
        <v>24.099678893298346</v>
      </c>
      <c r="L265">
        <v>22.720999224242384</v>
      </c>
      <c r="M265">
        <v>28.689785940285745</v>
      </c>
      <c r="N265">
        <v>30.788507176617365</v>
      </c>
      <c r="O265">
        <v>36.757293892660734</v>
      </c>
      <c r="P265">
        <v>43.055281586669906</v>
      </c>
      <c r="Q265">
        <v>49.024068302713275</v>
      </c>
      <c r="R265">
        <v>58.132702266975471</v>
      </c>
      <c r="S265">
        <v>64.101488983018839</v>
      </c>
      <c r="T265">
        <v>72.483187428020827</v>
      </c>
      <c r="U265">
        <v>78.451974144064181</v>
      </c>
      <c r="V265">
        <v>83.176185984367294</v>
      </c>
      <c r="W265">
        <v>89.144972700410648</v>
      </c>
      <c r="X265">
        <v>89.779308012774393</v>
      </c>
      <c r="Y265">
        <v>95.748094728817748</v>
      </c>
      <c r="Z265">
        <v>93.395395899636839</v>
      </c>
      <c r="AA265">
        <v>99.364182615680193</v>
      </c>
      <c r="AB265">
        <v>95.246332072004094</v>
      </c>
      <c r="AC265">
        <v>101.21511878804745</v>
      </c>
      <c r="AD265">
        <v>96.161034704253893</v>
      </c>
      <c r="AE265">
        <v>102.12982142029725</v>
      </c>
      <c r="AF265">
        <v>96.605213832639535</v>
      </c>
      <c r="AG265">
        <v>102.57400054868289</v>
      </c>
      <c r="AH265">
        <v>96.819071175229766</v>
      </c>
      <c r="AI265">
        <v>102.78785789127312</v>
      </c>
      <c r="AJ265">
        <v>96.921612499820597</v>
      </c>
      <c r="AK265">
        <v>102.89039921586395</v>
      </c>
      <c r="AL265">
        <v>96.970682253298008</v>
      </c>
      <c r="AM265">
        <v>102.93946896934136</v>
      </c>
      <c r="AN265">
        <v>96.994141667810212</v>
      </c>
      <c r="AO265">
        <v>102.96292838385357</v>
      </c>
      <c r="AP265">
        <v>97.005352132254188</v>
      </c>
      <c r="AQ265">
        <v>102.97413884829754</v>
      </c>
    </row>
    <row r="266" spans="1:43">
      <c r="A266">
        <v>0.94015071216518731</v>
      </c>
      <c r="B266">
        <v>15.077959700650554</v>
      </c>
      <c r="C266">
        <v>19.413942557004617</v>
      </c>
      <c r="D266">
        <v>15.230926255672296</v>
      </c>
      <c r="E266">
        <v>19.566909112026359</v>
      </c>
      <c r="F266">
        <v>15.578823692627056</v>
      </c>
      <c r="G266">
        <v>19.914806548981119</v>
      </c>
      <c r="H266">
        <v>16.363958237319785</v>
      </c>
      <c r="I266">
        <v>20.69994109367385</v>
      </c>
      <c r="J266">
        <v>18.105309629164026</v>
      </c>
      <c r="K266">
        <v>22.441292485518083</v>
      </c>
      <c r="L266">
        <v>21.822854875580852</v>
      </c>
      <c r="M266">
        <v>26.158837731934909</v>
      </c>
      <c r="N266">
        <v>29.150791956115931</v>
      </c>
      <c r="O266">
        <v>33.486774812469989</v>
      </c>
      <c r="P266">
        <v>41.563639790667033</v>
      </c>
      <c r="Q266">
        <v>45.899622647021097</v>
      </c>
      <c r="R266">
        <v>58.025497357626485</v>
      </c>
      <c r="S266">
        <v>62.361480213980549</v>
      </c>
      <c r="T266">
        <v>73.98764935815521</v>
      </c>
      <c r="U266">
        <v>78.323632214509274</v>
      </c>
      <c r="V266">
        <v>85.397188508215763</v>
      </c>
      <c r="W266">
        <v>89.733171364569827</v>
      </c>
      <c r="X266">
        <v>91.896245006767899</v>
      </c>
      <c r="Y266">
        <v>96.232227863121963</v>
      </c>
      <c r="Z266">
        <v>95.128921056280845</v>
      </c>
      <c r="AA266">
        <v>99.464903912634909</v>
      </c>
      <c r="AB266">
        <v>96.628587194719429</v>
      </c>
      <c r="AC266">
        <v>100.96457005107349</v>
      </c>
      <c r="AD266">
        <v>97.301745449073252</v>
      </c>
      <c r="AE266">
        <v>101.63772830542732</v>
      </c>
      <c r="AF266">
        <v>97.599431241132805</v>
      </c>
      <c r="AG266">
        <v>101.93541409748687</v>
      </c>
      <c r="AH266">
        <v>97.730205047775968</v>
      </c>
      <c r="AI266">
        <v>102.06618790413003</v>
      </c>
      <c r="AJ266">
        <v>97.787486846185317</v>
      </c>
      <c r="AK266">
        <v>102.12346970253938</v>
      </c>
      <c r="AL266">
        <v>97.812545468552628</v>
      </c>
      <c r="AM266">
        <v>102.14852832490669</v>
      </c>
      <c r="AN266">
        <v>97.82350153642443</v>
      </c>
      <c r="AO266">
        <v>102.1594843927785</v>
      </c>
      <c r="AP266">
        <v>97.828290548867827</v>
      </c>
      <c r="AQ266">
        <v>102.16427340522189</v>
      </c>
    </row>
    <row r="267" spans="1:43">
      <c r="A267">
        <v>2.069792419553409</v>
      </c>
      <c r="B267">
        <v>16.585892514914676</v>
      </c>
      <c r="C267">
        <v>26.131792264037358</v>
      </c>
      <c r="D267">
        <v>16.691040480718637</v>
      </c>
      <c r="E267">
        <v>26.23694022984132</v>
      </c>
      <c r="F267">
        <v>16.938867622350305</v>
      </c>
      <c r="G267">
        <v>26.484767371472987</v>
      </c>
      <c r="H267">
        <v>17.519425270876489</v>
      </c>
      <c r="I267">
        <v>27.065325019999172</v>
      </c>
      <c r="J267">
        <v>18.860199641278374</v>
      </c>
      <c r="K267">
        <v>28.406099390401057</v>
      </c>
      <c r="L267">
        <v>21.857362978879248</v>
      </c>
      <c r="M267">
        <v>31.403262728001931</v>
      </c>
      <c r="N267">
        <v>28.095223708514602</v>
      </c>
      <c r="O267">
        <v>37.641123457637285</v>
      </c>
      <c r="P267">
        <v>39.343903164174442</v>
      </c>
      <c r="Q267">
        <v>48.889802913297125</v>
      </c>
      <c r="R267">
        <v>55.216533894513326</v>
      </c>
      <c r="S267">
        <v>64.762433643636015</v>
      </c>
      <c r="T267">
        <v>71.303969943420398</v>
      </c>
      <c r="U267">
        <v>80.849869692543095</v>
      </c>
      <c r="V267">
        <v>82.971062896724604</v>
      </c>
      <c r="W267">
        <v>92.5169626458473</v>
      </c>
      <c r="X267">
        <v>89.538871355900696</v>
      </c>
      <c r="Y267">
        <v>99.084771105023393</v>
      </c>
      <c r="Z267">
        <v>92.719856799027397</v>
      </c>
      <c r="AA267">
        <v>102.26575654815009</v>
      </c>
      <c r="AB267">
        <v>94.148226420175803</v>
      </c>
      <c r="AC267">
        <v>103.6941261692985</v>
      </c>
      <c r="AD267">
        <v>94.767745860862405</v>
      </c>
      <c r="AE267">
        <v>104.3136456099851</v>
      </c>
      <c r="AF267">
        <v>95.032395386339616</v>
      </c>
      <c r="AG267">
        <v>104.57829513546231</v>
      </c>
      <c r="AH267">
        <v>95.144715204776489</v>
      </c>
      <c r="AI267">
        <v>104.69061495389919</v>
      </c>
      <c r="AJ267">
        <v>95.192252880829216</v>
      </c>
      <c r="AK267">
        <v>104.73815262995191</v>
      </c>
      <c r="AL267">
        <v>95.212348881546859</v>
      </c>
      <c r="AM267">
        <v>104.75824863066956</v>
      </c>
      <c r="AN267">
        <v>95.2208400159749</v>
      </c>
      <c r="AO267">
        <v>104.7667397650976</v>
      </c>
      <c r="AP267">
        <v>95.224427010222641</v>
      </c>
      <c r="AQ267">
        <v>104.77032675934534</v>
      </c>
    </row>
    <row r="268" spans="1:43">
      <c r="A268">
        <v>2.0248489653880304</v>
      </c>
      <c r="B268">
        <v>13.382256265356709</v>
      </c>
      <c r="C268">
        <v>22.720876432339189</v>
      </c>
      <c r="D268">
        <v>13.598359269386172</v>
      </c>
      <c r="E268">
        <v>22.936979436368652</v>
      </c>
      <c r="F268">
        <v>14.062344893532899</v>
      </c>
      <c r="G268">
        <v>23.400965060515379</v>
      </c>
      <c r="H268">
        <v>15.049055528156586</v>
      </c>
      <c r="I268">
        <v>24.387675695139066</v>
      </c>
      <c r="J268">
        <v>17.105320041679718</v>
      </c>
      <c r="K268">
        <v>26.443940208662198</v>
      </c>
      <c r="L268">
        <v>21.215250066506403</v>
      </c>
      <c r="M268">
        <v>30.553870233488883</v>
      </c>
      <c r="N268">
        <v>28.784814765068575</v>
      </c>
      <c r="O268">
        <v>38.123434932051055</v>
      </c>
      <c r="P268">
        <v>40.83485478904737</v>
      </c>
      <c r="Q268">
        <v>50.17347495602985</v>
      </c>
      <c r="R268">
        <v>56.182506244465699</v>
      </c>
      <c r="S268">
        <v>65.521126411448179</v>
      </c>
      <c r="T268">
        <v>71.011054557549272</v>
      </c>
      <c r="U268">
        <v>80.349674724531752</v>
      </c>
      <c r="V268">
        <v>81.968753748190679</v>
      </c>
      <c r="W268">
        <v>91.307373915173159</v>
      </c>
      <c r="X268">
        <v>88.566849622035718</v>
      </c>
      <c r="Y268">
        <v>97.905469789018198</v>
      </c>
      <c r="Z268">
        <v>92.06168905049023</v>
      </c>
      <c r="AA268">
        <v>101.40030921747271</v>
      </c>
      <c r="AB268">
        <v>93.787730737611355</v>
      </c>
      <c r="AC268">
        <v>103.12635090459383</v>
      </c>
      <c r="AD268">
        <v>94.610737143667052</v>
      </c>
      <c r="AE268">
        <v>103.94935731064953</v>
      </c>
      <c r="AF268">
        <v>94.996576142234645</v>
      </c>
      <c r="AG268">
        <v>104.33519630921712</v>
      </c>
      <c r="AH268">
        <v>95.176028096374168</v>
      </c>
      <c r="AI268">
        <v>104.51464826335665</v>
      </c>
      <c r="AJ268">
        <v>95.259180960373385</v>
      </c>
      <c r="AK268">
        <v>104.59780112735586</v>
      </c>
      <c r="AL268">
        <v>95.297645279237713</v>
      </c>
      <c r="AM268">
        <v>104.63626544622019</v>
      </c>
      <c r="AN268">
        <v>95.315423677434424</v>
      </c>
      <c r="AO268">
        <v>104.6540438444169</v>
      </c>
      <c r="AP268">
        <v>95.323637912726525</v>
      </c>
      <c r="AQ268">
        <v>104.66225807970901</v>
      </c>
    </row>
    <row r="269" spans="1:43">
      <c r="A269">
        <v>1.5515323593816202</v>
      </c>
      <c r="B269">
        <v>12.889361065275775</v>
      </c>
      <c r="C269">
        <v>20.04504113263847</v>
      </c>
      <c r="D269">
        <v>13.080167974268637</v>
      </c>
      <c r="E269">
        <v>20.235848041631332</v>
      </c>
      <c r="F269">
        <v>13.499958749311116</v>
      </c>
      <c r="G269">
        <v>20.655638816673811</v>
      </c>
      <c r="H269">
        <v>14.415427507189154</v>
      </c>
      <c r="I269">
        <v>21.571107574551849</v>
      </c>
      <c r="J269">
        <v>16.374041441427817</v>
      </c>
      <c r="K269">
        <v>23.529721508790512</v>
      </c>
      <c r="L269">
        <v>20.398197720717313</v>
      </c>
      <c r="M269">
        <v>27.553877788080008</v>
      </c>
      <c r="N269">
        <v>28.019381875596046</v>
      </c>
      <c r="O269">
        <v>35.175061942958742</v>
      </c>
      <c r="P269">
        <v>40.45412973288466</v>
      </c>
      <c r="Q269">
        <v>47.609809800247355</v>
      </c>
      <c r="R269">
        <v>56.527396249446276</v>
      </c>
      <c r="S269">
        <v>63.683076316808972</v>
      </c>
      <c r="T269">
        <v>72.043855517813398</v>
      </c>
      <c r="U269">
        <v>79.199535585176079</v>
      </c>
      <c r="V269">
        <v>83.329545467957786</v>
      </c>
      <c r="W269">
        <v>90.485225535320467</v>
      </c>
      <c r="X269">
        <v>89.959879638238959</v>
      </c>
      <c r="Y269">
        <v>97.11555970560164</v>
      </c>
      <c r="Z269">
        <v>93.377310989460426</v>
      </c>
      <c r="AA269">
        <v>100.53299105682311</v>
      </c>
      <c r="AB269">
        <v>95.020315652458265</v>
      </c>
      <c r="AC269">
        <v>102.17599571982095</v>
      </c>
      <c r="AD269">
        <v>95.783770820548682</v>
      </c>
      <c r="AE269">
        <v>102.93945088791139</v>
      </c>
      <c r="AF269">
        <v>96.132903986482034</v>
      </c>
      <c r="AG269">
        <v>103.28858405384472</v>
      </c>
      <c r="AH269">
        <v>96.291397867609675</v>
      </c>
      <c r="AI269">
        <v>103.44707793497238</v>
      </c>
      <c r="AJ269">
        <v>96.363108671045126</v>
      </c>
      <c r="AK269">
        <v>103.51878873840784</v>
      </c>
      <c r="AL269">
        <v>96.395505338383003</v>
      </c>
      <c r="AM269">
        <v>103.55118540574568</v>
      </c>
      <c r="AN269">
        <v>96.410131132245965</v>
      </c>
      <c r="AO269">
        <v>103.56581119960867</v>
      </c>
      <c r="AP269">
        <v>96.41673205446611</v>
      </c>
      <c r="AQ269">
        <v>103.57241212182882</v>
      </c>
    </row>
    <row r="270" spans="1:43">
      <c r="A270">
        <v>2.2566871259562249</v>
      </c>
      <c r="B270">
        <v>10.72405187467221</v>
      </c>
      <c r="C270">
        <v>21.131911554708132</v>
      </c>
      <c r="D270">
        <v>10.99044303144883</v>
      </c>
      <c r="E270">
        <v>21.398302711484749</v>
      </c>
      <c r="F270">
        <v>11.553882406778087</v>
      </c>
      <c r="G270">
        <v>21.961742086814006</v>
      </c>
      <c r="H270">
        <v>12.732464895851393</v>
      </c>
      <c r="I270">
        <v>23.140324575887313</v>
      </c>
      <c r="J270">
        <v>15.141604704346609</v>
      </c>
      <c r="K270">
        <v>25.549464384382528</v>
      </c>
      <c r="L270">
        <v>19.842077678185579</v>
      </c>
      <c r="M270">
        <v>30.249937358221498</v>
      </c>
      <c r="N270">
        <v>28.23283622754899</v>
      </c>
      <c r="O270">
        <v>38.640695907584913</v>
      </c>
      <c r="P270">
        <v>41.078539159094255</v>
      </c>
      <c r="Q270">
        <v>51.486398839130182</v>
      </c>
      <c r="R270">
        <v>56.759180854193026</v>
      </c>
      <c r="S270">
        <v>67.167040534228946</v>
      </c>
      <c r="T270">
        <v>71.368094670655907</v>
      </c>
      <c r="U270">
        <v>81.775954350691833</v>
      </c>
      <c r="V270">
        <v>81.926687288725915</v>
      </c>
      <c r="W270">
        <v>92.334546968761842</v>
      </c>
      <c r="X270">
        <v>88.239207175281592</v>
      </c>
      <c r="Y270">
        <v>98.647066855317519</v>
      </c>
      <c r="Z270">
        <v>91.594171845635103</v>
      </c>
      <c r="AA270">
        <v>102.00203152567103</v>
      </c>
      <c r="AB270">
        <v>93.266270285211945</v>
      </c>
      <c r="AC270">
        <v>103.67412996524787</v>
      </c>
      <c r="AD270">
        <v>94.072949137280062</v>
      </c>
      <c r="AE270">
        <v>104.48080881731599</v>
      </c>
      <c r="AF270">
        <v>94.456005603579513</v>
      </c>
      <c r="AG270">
        <v>104.86386528361544</v>
      </c>
      <c r="AH270">
        <v>94.63653415566877</v>
      </c>
      <c r="AI270">
        <v>105.0443938357047</v>
      </c>
      <c r="AJ270">
        <v>94.721311647049419</v>
      </c>
      <c r="AK270">
        <v>105.12917132708534</v>
      </c>
      <c r="AL270">
        <v>94.761057093388061</v>
      </c>
      <c r="AM270">
        <v>105.16891677342399</v>
      </c>
      <c r="AN270">
        <v>94.779675941737906</v>
      </c>
      <c r="AO270">
        <v>105.18753562177383</v>
      </c>
      <c r="AP270">
        <v>94.788394773481571</v>
      </c>
      <c r="AQ270">
        <v>105.1962544535175</v>
      </c>
    </row>
    <row r="271" spans="1:43">
      <c r="A271">
        <v>2.3447122197058392</v>
      </c>
      <c r="B271">
        <v>11.326664245572765</v>
      </c>
      <c r="C271">
        <v>22.140496385649989</v>
      </c>
      <c r="D271">
        <v>11.572168965140712</v>
      </c>
      <c r="E271">
        <v>22.386001105217936</v>
      </c>
      <c r="F271">
        <v>12.088116701633592</v>
      </c>
      <c r="G271">
        <v>22.901948841710816</v>
      </c>
      <c r="H271">
        <v>13.161480255997883</v>
      </c>
      <c r="I271">
        <v>23.975312396075108</v>
      </c>
      <c r="J271">
        <v>15.348104538775118</v>
      </c>
      <c r="K271">
        <v>26.161936678852342</v>
      </c>
      <c r="L271">
        <v>19.618154028798553</v>
      </c>
      <c r="M271">
        <v>30.431986168875778</v>
      </c>
      <c r="N271">
        <v>27.307967749410494</v>
      </c>
      <c r="O271">
        <v>38.121799889487718</v>
      </c>
      <c r="P271">
        <v>39.329832675008817</v>
      </c>
      <c r="Q271">
        <v>50.143664815086041</v>
      </c>
      <c r="R271">
        <v>54.516923875054779</v>
      </c>
      <c r="S271">
        <v>65.33075601513201</v>
      </c>
      <c r="T271">
        <v>69.274461573261945</v>
      </c>
      <c r="U271">
        <v>80.088293713339183</v>
      </c>
      <c r="V271">
        <v>80.377303646930756</v>
      </c>
      <c r="W271">
        <v>91.191135787007994</v>
      </c>
      <c r="X271">
        <v>87.227777170346272</v>
      </c>
      <c r="Y271">
        <v>98.04160931042351</v>
      </c>
      <c r="Z271">
        <v>90.950645897813999</v>
      </c>
      <c r="AA271">
        <v>101.76447803789124</v>
      </c>
      <c r="AB271">
        <v>92.835208650138512</v>
      </c>
      <c r="AC271">
        <v>103.64904079021575</v>
      </c>
      <c r="AD271">
        <v>93.754951820349788</v>
      </c>
      <c r="AE271">
        <v>104.56878396042703</v>
      </c>
      <c r="AF271">
        <v>94.195812568098106</v>
      </c>
      <c r="AG271">
        <v>105.00964470817534</v>
      </c>
      <c r="AH271">
        <v>94.405305715133025</v>
      </c>
      <c r="AI271">
        <v>105.21913785521026</v>
      </c>
      <c r="AJ271">
        <v>94.504444670874392</v>
      </c>
      <c r="AK271">
        <v>105.31827681095163</v>
      </c>
      <c r="AL271">
        <v>94.551268725606263</v>
      </c>
      <c r="AM271">
        <v>105.3651008656835</v>
      </c>
      <c r="AN271">
        <v>94.573363628861884</v>
      </c>
      <c r="AO271">
        <v>105.38719576893912</v>
      </c>
      <c r="AP271">
        <v>94.583785018735</v>
      </c>
      <c r="AQ271">
        <v>105.39761715881224</v>
      </c>
    </row>
    <row r="272" spans="1:43">
      <c r="A272">
        <v>1.4066887951045435</v>
      </c>
      <c r="B272">
        <v>13.006787283255512</v>
      </c>
      <c r="C272">
        <v>19.494447634808779</v>
      </c>
      <c r="D272">
        <v>13.246384342153572</v>
      </c>
      <c r="E272">
        <v>19.734044693706839</v>
      </c>
      <c r="F272">
        <v>13.755049675842205</v>
      </c>
      <c r="G272">
        <v>20.242710027395471</v>
      </c>
      <c r="H272">
        <v>14.824097249579395</v>
      </c>
      <c r="I272">
        <v>21.311757601132662</v>
      </c>
      <c r="J272">
        <v>17.023958088116729</v>
      </c>
      <c r="K272">
        <v>23.511618439669995</v>
      </c>
      <c r="L272">
        <v>21.360428634256181</v>
      </c>
      <c r="M272">
        <v>27.848088985809447</v>
      </c>
      <c r="N272">
        <v>29.227922060493949</v>
      </c>
      <c r="O272">
        <v>35.715582412047212</v>
      </c>
      <c r="P272">
        <v>41.564888166922501</v>
      </c>
      <c r="Q272">
        <v>48.05254851847576</v>
      </c>
      <c r="R272">
        <v>57.088888556513396</v>
      </c>
      <c r="S272">
        <v>63.576548908066655</v>
      </c>
      <c r="T272">
        <v>72.003319759979675</v>
      </c>
      <c r="U272">
        <v>78.490980111532949</v>
      </c>
      <c r="V272">
        <v>83.045872062211359</v>
      </c>
      <c r="W272">
        <v>89.533532413764632</v>
      </c>
      <c r="X272">
        <v>89.745511053335548</v>
      </c>
      <c r="Y272">
        <v>96.233171404888822</v>
      </c>
      <c r="Z272">
        <v>93.330945765548734</v>
      </c>
      <c r="AA272">
        <v>99.818606117102007</v>
      </c>
      <c r="AB272">
        <v>95.121645355733364</v>
      </c>
      <c r="AC272">
        <v>101.60930570728664</v>
      </c>
      <c r="AD272">
        <v>95.985133993625354</v>
      </c>
      <c r="AE272">
        <v>102.47279434517863</v>
      </c>
      <c r="AF272">
        <v>96.394461983415482</v>
      </c>
      <c r="AG272">
        <v>102.88212233496876</v>
      </c>
      <c r="AH272">
        <v>96.58692775957303</v>
      </c>
      <c r="AI272">
        <v>103.0745881111263</v>
      </c>
      <c r="AJ272">
        <v>96.677078835613841</v>
      </c>
      <c r="AK272">
        <v>103.16473918716711</v>
      </c>
      <c r="AL272">
        <v>96.71922982624136</v>
      </c>
      <c r="AM272">
        <v>103.20689017779463</v>
      </c>
      <c r="AN272">
        <v>96.738921359747067</v>
      </c>
      <c r="AO272">
        <v>103.22658171130034</v>
      </c>
      <c r="AP272">
        <v>96.748116972682212</v>
      </c>
      <c r="AQ272">
        <v>103.23577732423549</v>
      </c>
    </row>
    <row r="273" spans="1:43">
      <c r="A273">
        <v>1.8027971083094727</v>
      </c>
      <c r="B273">
        <v>15.697389066297987</v>
      </c>
      <c r="C273">
        <v>24.011904232820669</v>
      </c>
      <c r="D273">
        <v>15.835414246516507</v>
      </c>
      <c r="E273">
        <v>24.149929413039189</v>
      </c>
      <c r="F273">
        <v>16.15024669360341</v>
      </c>
      <c r="G273">
        <v>24.464761860126092</v>
      </c>
      <c r="H273">
        <v>16.863176126008966</v>
      </c>
      <c r="I273">
        <v>25.177691292531648</v>
      </c>
      <c r="J273">
        <v>18.451370826594804</v>
      </c>
      <c r="K273">
        <v>26.765885993117486</v>
      </c>
      <c r="L273">
        <v>21.863916817320384</v>
      </c>
      <c r="M273">
        <v>30.178431983843065</v>
      </c>
      <c r="N273">
        <v>28.659532383386797</v>
      </c>
      <c r="O273">
        <v>36.974047549909479</v>
      </c>
      <c r="P273">
        <v>40.352396088604692</v>
      </c>
      <c r="Q273">
        <v>48.666911255127374</v>
      </c>
      <c r="R273">
        <v>56.185465324698313</v>
      </c>
      <c r="S273">
        <v>64.499980491220995</v>
      </c>
      <c r="T273">
        <v>71.873838960654041</v>
      </c>
      <c r="U273">
        <v>80.188354127176723</v>
      </c>
      <c r="V273">
        <v>83.277000135267116</v>
      </c>
      <c r="W273">
        <v>91.591515301789798</v>
      </c>
      <c r="X273">
        <v>89.834271395740927</v>
      </c>
      <c r="Y273">
        <v>98.148786562263609</v>
      </c>
      <c r="Z273">
        <v>93.107968564562867</v>
      </c>
      <c r="AA273">
        <v>101.42248373108555</v>
      </c>
      <c r="AB273">
        <v>94.627204344916436</v>
      </c>
      <c r="AC273">
        <v>102.94171951143912</v>
      </c>
      <c r="AD273">
        <v>95.308285280484085</v>
      </c>
      <c r="AE273">
        <v>103.62280044700677</v>
      </c>
      <c r="AF273">
        <v>95.6088773731435</v>
      </c>
      <c r="AG273">
        <v>103.92339253966618</v>
      </c>
      <c r="AH273">
        <v>95.74062549975153</v>
      </c>
      <c r="AI273">
        <v>104.05514066627421</v>
      </c>
      <c r="AJ273">
        <v>95.798194496011988</v>
      </c>
      <c r="AK273">
        <v>104.11270966253467</v>
      </c>
      <c r="AL273">
        <v>95.823316507263797</v>
      </c>
      <c r="AM273">
        <v>104.13783167378648</v>
      </c>
      <c r="AN273">
        <v>95.834272900982384</v>
      </c>
      <c r="AO273">
        <v>104.14878806750507</v>
      </c>
      <c r="AP273">
        <v>95.839050071068044</v>
      </c>
      <c r="AQ273">
        <v>104.15356523759073</v>
      </c>
    </row>
    <row r="274" spans="1:43">
      <c r="A274">
        <v>1.3726522247711883</v>
      </c>
      <c r="B274">
        <v>13.445786907168179</v>
      </c>
      <c r="C274">
        <v>19.776470314977356</v>
      </c>
      <c r="D274">
        <v>13.741821768765595</v>
      </c>
      <c r="E274">
        <v>20.072505176574772</v>
      </c>
      <c r="F274">
        <v>14.341131651683662</v>
      </c>
      <c r="G274">
        <v>20.67181505949284</v>
      </c>
      <c r="H274">
        <v>15.541021054661671</v>
      </c>
      <c r="I274">
        <v>21.871704462470849</v>
      </c>
      <c r="J274">
        <v>17.890849891132177</v>
      </c>
      <c r="K274">
        <v>24.221533298941353</v>
      </c>
      <c r="L274">
        <v>22.299806971460491</v>
      </c>
      <c r="M274">
        <v>28.630490379269666</v>
      </c>
      <c r="N274">
        <v>29.944765045107559</v>
      </c>
      <c r="O274">
        <v>36.275448452916734</v>
      </c>
      <c r="P274">
        <v>41.549187672284098</v>
      </c>
      <c r="Q274">
        <v>47.879871080093274</v>
      </c>
      <c r="R274">
        <v>56.034348039884655</v>
      </c>
      <c r="S274">
        <v>62.365031447693831</v>
      </c>
      <c r="T274">
        <v>70.275036616304021</v>
      </c>
      <c r="U274">
        <v>76.605720024113197</v>
      </c>
      <c r="V274">
        <v>81.341432191036844</v>
      </c>
      <c r="W274">
        <v>87.67211559884602</v>
      </c>
      <c r="X274">
        <v>88.472011971511336</v>
      </c>
      <c r="Y274">
        <v>94.802695379320511</v>
      </c>
      <c r="Z274">
        <v>92.528113230375041</v>
      </c>
      <c r="AA274">
        <v>98.858796638184216</v>
      </c>
      <c r="AB274">
        <v>94.673358316168915</v>
      </c>
      <c r="AC274">
        <v>101.00404172397809</v>
      </c>
      <c r="AD274">
        <v>95.764390031497982</v>
      </c>
      <c r="AE274">
        <v>102.09507343930716</v>
      </c>
      <c r="AF274">
        <v>96.308222138620664</v>
      </c>
      <c r="AG274">
        <v>102.63890554642984</v>
      </c>
      <c r="AH274">
        <v>96.57658186737946</v>
      </c>
      <c r="AI274">
        <v>102.90726527518864</v>
      </c>
      <c r="AJ274">
        <v>96.708348504184158</v>
      </c>
      <c r="AK274">
        <v>103.03903191199333</v>
      </c>
      <c r="AL274">
        <v>96.77288858455762</v>
      </c>
      <c r="AM274">
        <v>103.1035719923668</v>
      </c>
      <c r="AN274">
        <v>96.804462760595626</v>
      </c>
      <c r="AO274">
        <v>103.1351461684048</v>
      </c>
      <c r="AP274">
        <v>96.819900344693082</v>
      </c>
      <c r="AQ274">
        <v>103.15058375250226</v>
      </c>
    </row>
    <row r="275" spans="1:43">
      <c r="A275">
        <v>1.1738541159370348</v>
      </c>
      <c r="B275">
        <v>17.236949418579282</v>
      </c>
      <c r="C275">
        <v>22.650774305061251</v>
      </c>
      <c r="D275">
        <v>17.416934564747272</v>
      </c>
      <c r="E275">
        <v>22.830759451229241</v>
      </c>
      <c r="F275">
        <v>17.811234279582589</v>
      </c>
      <c r="G275">
        <v>23.225059166064558</v>
      </c>
      <c r="H275">
        <v>18.667658225491593</v>
      </c>
      <c r="I275">
        <v>24.081483111973562</v>
      </c>
      <c r="J275">
        <v>20.493635578876681</v>
      </c>
      <c r="K275">
        <v>25.90746046535865</v>
      </c>
      <c r="L275">
        <v>24.237353471519118</v>
      </c>
      <c r="M275">
        <v>29.651178358001086</v>
      </c>
      <c r="N275">
        <v>31.33227269460448</v>
      </c>
      <c r="O275">
        <v>36.746097581086445</v>
      </c>
      <c r="P275">
        <v>42.972777965377361</v>
      </c>
      <c r="Q275">
        <v>48.386602851859323</v>
      </c>
      <c r="R275">
        <v>58.197011559336623</v>
      </c>
      <c r="S275">
        <v>63.610836445818585</v>
      </c>
      <c r="T275">
        <v>73.1362770243949</v>
      </c>
      <c r="U275">
        <v>78.550101910876862</v>
      </c>
      <c r="V275">
        <v>84.186929544818327</v>
      </c>
      <c r="W275">
        <v>89.600754431300288</v>
      </c>
      <c r="X275">
        <v>90.770675097465229</v>
      </c>
      <c r="Y275">
        <v>96.184499983947191</v>
      </c>
      <c r="Z275">
        <v>94.199616803136507</v>
      </c>
      <c r="AA275">
        <v>99.613441689618469</v>
      </c>
      <c r="AB275">
        <v>95.860943416794527</v>
      </c>
      <c r="AC275">
        <v>101.27476830327649</v>
      </c>
      <c r="AD275">
        <v>96.637649831161383</v>
      </c>
      <c r="AE275">
        <v>102.05147471764334</v>
      </c>
      <c r="AF275">
        <v>96.994714251007593</v>
      </c>
      <c r="AG275">
        <v>102.40853913748956</v>
      </c>
      <c r="AH275">
        <v>97.157591129016225</v>
      </c>
      <c r="AI275">
        <v>102.57141601549819</v>
      </c>
      <c r="AJ275">
        <v>97.23162469718369</v>
      </c>
      <c r="AK275">
        <v>102.64544958366565</v>
      </c>
      <c r="AL275">
        <v>97.265221319438155</v>
      </c>
      <c r="AM275">
        <v>102.67904620592012</v>
      </c>
      <c r="AN275">
        <v>97.28045636300304</v>
      </c>
      <c r="AO275">
        <v>102.694281249485</v>
      </c>
      <c r="AP275">
        <v>97.28736269046243</v>
      </c>
      <c r="AQ275">
        <v>102.70118757694439</v>
      </c>
    </row>
    <row r="276" spans="1:43">
      <c r="A276">
        <v>1.5321403667285243</v>
      </c>
      <c r="B276">
        <v>15.229356591376737</v>
      </c>
      <c r="C276">
        <v>22.295600628317541</v>
      </c>
      <c r="D276">
        <v>15.332820019127658</v>
      </c>
      <c r="E276">
        <v>22.399064056068461</v>
      </c>
      <c r="F276">
        <v>15.583776250454102</v>
      </c>
      <c r="G276">
        <v>22.650020287394906</v>
      </c>
      <c r="H276">
        <v>16.188702275191371</v>
      </c>
      <c r="I276">
        <v>23.254946312132173</v>
      </c>
      <c r="J276">
        <v>17.625217464011705</v>
      </c>
      <c r="K276">
        <v>24.691461500952506</v>
      </c>
      <c r="L276">
        <v>20.918637112360528</v>
      </c>
      <c r="M276">
        <v>27.98488114930133</v>
      </c>
      <c r="N276">
        <v>27.896724726435181</v>
      </c>
      <c r="O276">
        <v>34.962968763375983</v>
      </c>
      <c r="P276">
        <v>40.49217855209546</v>
      </c>
      <c r="Q276">
        <v>47.558422589036262</v>
      </c>
      <c r="R276">
        <v>57.796844950565209</v>
      </c>
      <c r="S276">
        <v>64.863088987506018</v>
      </c>
      <c r="T276">
        <v>74.409418997355459</v>
      </c>
      <c r="U276">
        <v>81.475663034296275</v>
      </c>
      <c r="V276">
        <v>85.689160792706716</v>
      </c>
      <c r="W276">
        <v>92.755404829647532</v>
      </c>
      <c r="X276">
        <v>91.667855949203556</v>
      </c>
      <c r="Y276">
        <v>98.734099986144372</v>
      </c>
      <c r="Z276">
        <v>94.425972210191901</v>
      </c>
      <c r="AA276">
        <v>101.49221624713272</v>
      </c>
      <c r="AB276">
        <v>95.616548294965099</v>
      </c>
      <c r="AC276">
        <v>102.68279233190592</v>
      </c>
      <c r="AD276">
        <v>96.115671001546033</v>
      </c>
      <c r="AE276">
        <v>103.18191503848685</v>
      </c>
      <c r="AF276">
        <v>96.322347172777867</v>
      </c>
      <c r="AG276">
        <v>103.38859120971868</v>
      </c>
      <c r="AH276">
        <v>96.407489013563477</v>
      </c>
      <c r="AI276">
        <v>103.47373305050429</v>
      </c>
      <c r="AJ276">
        <v>96.442489608284319</v>
      </c>
      <c r="AK276">
        <v>103.50873364522513</v>
      </c>
      <c r="AL276">
        <v>96.456865317473785</v>
      </c>
      <c r="AM276">
        <v>103.5231093544146</v>
      </c>
      <c r="AN276">
        <v>96.46276770363383</v>
      </c>
      <c r="AO276">
        <v>103.52901174057465</v>
      </c>
      <c r="AP276">
        <v>96.465190752108654</v>
      </c>
      <c r="AQ276">
        <v>103.53143478904947</v>
      </c>
    </row>
    <row r="277" spans="1:43">
      <c r="A277">
        <v>1.10740209787236</v>
      </c>
      <c r="B277">
        <v>15.88433197673292</v>
      </c>
      <c r="C277">
        <v>20.991679606568471</v>
      </c>
      <c r="D277">
        <v>16.080979093718334</v>
      </c>
      <c r="E277">
        <v>21.188326723553885</v>
      </c>
      <c r="F277">
        <v>16.512048055146973</v>
      </c>
      <c r="G277">
        <v>21.619395684982525</v>
      </c>
      <c r="H277">
        <v>17.448317725435981</v>
      </c>
      <c r="I277">
        <v>22.555665355271532</v>
      </c>
      <c r="J277">
        <v>19.441756988685615</v>
      </c>
      <c r="K277">
        <v>24.549104618521167</v>
      </c>
      <c r="L277">
        <v>23.511681290583077</v>
      </c>
      <c r="M277">
        <v>28.619028920418629</v>
      </c>
      <c r="N277">
        <v>31.152720647887723</v>
      </c>
      <c r="O277">
        <v>36.260068277723278</v>
      </c>
      <c r="P277">
        <v>43.474791937121125</v>
      </c>
      <c r="Q277">
        <v>48.58213956695667</v>
      </c>
      <c r="R277">
        <v>59.18511969381882</v>
      </c>
      <c r="S277">
        <v>64.292467323654364</v>
      </c>
      <c r="T277">
        <v>74.159425130917313</v>
      </c>
      <c r="U277">
        <v>79.266772760752858</v>
      </c>
      <c r="V277">
        <v>84.957204266037039</v>
      </c>
      <c r="W277">
        <v>90.064551895872583</v>
      </c>
      <c r="X277">
        <v>91.276798306510543</v>
      </c>
      <c r="Y277">
        <v>96.384145936346087</v>
      </c>
      <c r="Z277">
        <v>94.533175600822162</v>
      </c>
      <c r="AA277">
        <v>99.640523230657706</v>
      </c>
      <c r="AB277">
        <v>96.101379223532149</v>
      </c>
      <c r="AC277">
        <v>101.20872685336769</v>
      </c>
      <c r="AD277">
        <v>96.831970058456463</v>
      </c>
      <c r="AE277">
        <v>101.93931768829201</v>
      </c>
      <c r="AF277">
        <v>97.167074215151871</v>
      </c>
      <c r="AG277">
        <v>102.27442184498742</v>
      </c>
      <c r="AH277">
        <v>97.319679242171759</v>
      </c>
      <c r="AI277">
        <v>102.4270268720073</v>
      </c>
      <c r="AJ277">
        <v>97.388947747799037</v>
      </c>
      <c r="AK277">
        <v>102.49629537763458</v>
      </c>
      <c r="AL277">
        <v>97.420342477078037</v>
      </c>
      <c r="AM277">
        <v>102.52769010691358</v>
      </c>
      <c r="AN277">
        <v>97.434561990470471</v>
      </c>
      <c r="AO277">
        <v>102.54190962030601</v>
      </c>
      <c r="AP277">
        <v>97.441000421172134</v>
      </c>
      <c r="AQ277">
        <v>102.54834805100768</v>
      </c>
    </row>
    <row r="278" spans="1:43">
      <c r="A278">
        <v>2.2829472007998635</v>
      </c>
      <c r="B278">
        <v>13.899385375395919</v>
      </c>
      <c r="C278">
        <v>24.428356737692187</v>
      </c>
      <c r="D278">
        <v>14.041124295025689</v>
      </c>
      <c r="E278">
        <v>24.570095657321957</v>
      </c>
      <c r="F278">
        <v>14.365358482849793</v>
      </c>
      <c r="G278">
        <v>24.894329845146061</v>
      </c>
      <c r="H278">
        <v>15.101555668786244</v>
      </c>
      <c r="I278">
        <v>25.630527031082512</v>
      </c>
      <c r="J278">
        <v>16.745246525514617</v>
      </c>
      <c r="K278">
        <v>27.274217887810885</v>
      </c>
      <c r="L278">
        <v>20.281087651658066</v>
      </c>
      <c r="M278">
        <v>30.810059013954334</v>
      </c>
      <c r="N278">
        <v>27.313941554306556</v>
      </c>
      <c r="O278">
        <v>37.842912916602828</v>
      </c>
      <c r="P278">
        <v>39.350759559282388</v>
      </c>
      <c r="Q278">
        <v>49.879730921578663</v>
      </c>
      <c r="R278">
        <v>55.47684022343384</v>
      </c>
      <c r="S278">
        <v>66.005811585730115</v>
      </c>
      <c r="T278">
        <v>71.226113882313641</v>
      </c>
      <c r="U278">
        <v>81.755085244609901</v>
      </c>
      <c r="V278">
        <v>82.510185523301587</v>
      </c>
      <c r="W278">
        <v>93.039156885597848</v>
      </c>
      <c r="X278">
        <v>88.925948723389567</v>
      </c>
      <c r="Y278">
        <v>99.454920085685828</v>
      </c>
      <c r="Z278">
        <v>92.103711623863248</v>
      </c>
      <c r="AA278">
        <v>102.63268298615951</v>
      </c>
      <c r="AB278">
        <v>93.570233900658693</v>
      </c>
      <c r="AC278">
        <v>104.09920526295495</v>
      </c>
      <c r="AD278">
        <v>94.224892641019295</v>
      </c>
      <c r="AE278">
        <v>104.75386400331556</v>
      </c>
      <c r="AF278">
        <v>94.512788515421818</v>
      </c>
      <c r="AG278">
        <v>105.04175987771808</v>
      </c>
      <c r="AH278">
        <v>94.638560195470376</v>
      </c>
      <c r="AI278">
        <v>105.16753155776664</v>
      </c>
      <c r="AJ278">
        <v>94.693346601143446</v>
      </c>
      <c r="AK278">
        <v>105.22231796343971</v>
      </c>
      <c r="AL278">
        <v>94.717181567856898</v>
      </c>
      <c r="AM278">
        <v>105.24615293015316</v>
      </c>
      <c r="AN278">
        <v>94.727545336444905</v>
      </c>
      <c r="AO278">
        <v>105.25651669874117</v>
      </c>
      <c r="AP278">
        <v>94.73205056791366</v>
      </c>
      <c r="AQ278">
        <v>105.26102193020992</v>
      </c>
    </row>
    <row r="279" spans="1:43">
      <c r="A279">
        <v>1.2488492077946987</v>
      </c>
      <c r="B279">
        <v>14.008946918223284</v>
      </c>
      <c r="C279">
        <v>19.768649788307091</v>
      </c>
      <c r="D279">
        <v>14.209747176413821</v>
      </c>
      <c r="E279">
        <v>19.969450046497627</v>
      </c>
      <c r="F279">
        <v>14.652079468615046</v>
      </c>
      <c r="G279">
        <v>20.411782338698853</v>
      </c>
      <c r="H279">
        <v>15.617396604657809</v>
      </c>
      <c r="I279">
        <v>21.377099474741616</v>
      </c>
      <c r="J279">
        <v>17.681697826857729</v>
      </c>
      <c r="K279">
        <v>23.441400696941535</v>
      </c>
      <c r="L279">
        <v>21.910639219836973</v>
      </c>
      <c r="M279">
        <v>27.67034208992078</v>
      </c>
      <c r="N279">
        <v>29.859748400900745</v>
      </c>
      <c r="O279">
        <v>35.619451270984555</v>
      </c>
      <c r="P279">
        <v>42.642448154274419</v>
      </c>
      <c r="Q279">
        <v>48.402151024358233</v>
      </c>
      <c r="R279">
        <v>58.807142160534525</v>
      </c>
      <c r="S279">
        <v>64.566845030618339</v>
      </c>
      <c r="T279">
        <v>74.022340193307102</v>
      </c>
      <c r="U279">
        <v>79.782043063390901</v>
      </c>
      <c r="V279">
        <v>84.844764810586852</v>
      </c>
      <c r="W279">
        <v>90.604467680670652</v>
      </c>
      <c r="X279">
        <v>91.103358574860067</v>
      </c>
      <c r="Y279">
        <v>96.863061444943867</v>
      </c>
      <c r="Z279">
        <v>94.297853546087381</v>
      </c>
      <c r="AA279">
        <v>100.05755641617118</v>
      </c>
      <c r="AB279">
        <v>95.824732725502173</v>
      </c>
      <c r="AC279">
        <v>101.58443559558597</v>
      </c>
      <c r="AD279">
        <v>96.53160355508966</v>
      </c>
      <c r="AE279">
        <v>102.29130642517346</v>
      </c>
      <c r="AF279">
        <v>96.854007672764922</v>
      </c>
      <c r="AG279">
        <v>102.61371054284872</v>
      </c>
      <c r="AH279">
        <v>97.000055779369006</v>
      </c>
      <c r="AI279">
        <v>102.75975864945281</v>
      </c>
      <c r="AJ279">
        <v>97.06601045076124</v>
      </c>
      <c r="AK279">
        <v>102.82571332084504</v>
      </c>
      <c r="AL279">
        <v>97.095753600159426</v>
      </c>
      <c r="AM279">
        <v>102.85545647024323</v>
      </c>
      <c r="AN279">
        <v>97.109158202832162</v>
      </c>
      <c r="AO279">
        <v>102.86886107291596</v>
      </c>
      <c r="AP279">
        <v>97.115197650903539</v>
      </c>
      <c r="AQ279">
        <v>102.87490052098734</v>
      </c>
    </row>
    <row r="280" spans="1:43">
      <c r="A280">
        <v>2.2132058379421999</v>
      </c>
      <c r="B280">
        <v>13.57122864017837</v>
      </c>
      <c r="C280">
        <v>23.778552260451271</v>
      </c>
      <c r="D280">
        <v>13.697133270071442</v>
      </c>
      <c r="E280">
        <v>23.904456890344342</v>
      </c>
      <c r="F280">
        <v>13.98854383535423</v>
      </c>
      <c r="G280">
        <v>24.19586745562713</v>
      </c>
      <c r="H280">
        <v>14.658475883410057</v>
      </c>
      <c r="I280">
        <v>24.865799503682958</v>
      </c>
      <c r="J280">
        <v>16.174936370562648</v>
      </c>
      <c r="K280">
        <v>26.38225999083555</v>
      </c>
      <c r="L280">
        <v>19.490479828818856</v>
      </c>
      <c r="M280">
        <v>29.697803449091758</v>
      </c>
      <c r="N280">
        <v>26.219757618620797</v>
      </c>
      <c r="O280">
        <v>36.427081238893699</v>
      </c>
      <c r="P280">
        <v>38.026796303565149</v>
      </c>
      <c r="Q280">
        <v>48.234119923838051</v>
      </c>
      <c r="R280">
        <v>54.274440994813645</v>
      </c>
      <c r="S280">
        <v>64.481764615086547</v>
      </c>
      <c r="T280">
        <v>70.494021779705051</v>
      </c>
      <c r="U280">
        <v>80.701345399977939</v>
      </c>
      <c r="V280">
        <v>82.245557669434746</v>
      </c>
      <c r="W280">
        <v>92.452881289707634</v>
      </c>
      <c r="X280">
        <v>88.930030131119537</v>
      </c>
      <c r="Y280">
        <v>99.137353751392425</v>
      </c>
      <c r="Z280">
        <v>92.219989043393269</v>
      </c>
      <c r="AA280">
        <v>102.42731266366616</v>
      </c>
      <c r="AB280">
        <v>93.723976640000274</v>
      </c>
      <c r="AC280">
        <v>103.93130026027316</v>
      </c>
      <c r="AD280">
        <v>94.38824445653259</v>
      </c>
      <c r="AE280">
        <v>104.59556807680548</v>
      </c>
      <c r="AF280">
        <v>94.677161710795076</v>
      </c>
      <c r="AG280">
        <v>104.88448533106796</v>
      </c>
      <c r="AH280">
        <v>94.801983576221701</v>
      </c>
      <c r="AI280">
        <v>105.00930719649459</v>
      </c>
      <c r="AJ280">
        <v>94.855754427745225</v>
      </c>
      <c r="AK280">
        <v>105.06307804801811</v>
      </c>
      <c r="AL280">
        <v>94.878888895910052</v>
      </c>
      <c r="AM280">
        <v>105.08621251618294</v>
      </c>
      <c r="AN280">
        <v>94.888836950186416</v>
      </c>
      <c r="AO280">
        <v>105.0961605704593</v>
      </c>
      <c r="AP280">
        <v>94.893113722629195</v>
      </c>
      <c r="AQ280">
        <v>105.10043734290208</v>
      </c>
    </row>
    <row r="281" spans="1:43">
      <c r="A281">
        <v>1.5907535504721109</v>
      </c>
      <c r="B281">
        <v>15.115440176598243</v>
      </c>
      <c r="C281">
        <v>22.452008701496112</v>
      </c>
      <c r="D281">
        <v>15.295373451258749</v>
      </c>
      <c r="E281">
        <v>22.631941976156618</v>
      </c>
      <c r="F281">
        <v>15.691385811881362</v>
      </c>
      <c r="G281">
        <v>23.027954336779231</v>
      </c>
      <c r="H281">
        <v>16.555537868820359</v>
      </c>
      <c r="I281">
        <v>23.892106393718223</v>
      </c>
      <c r="J281">
        <v>18.406526574184305</v>
      </c>
      <c r="K281">
        <v>25.743095099082176</v>
      </c>
      <c r="L281">
        <v>22.218202555499346</v>
      </c>
      <c r="M281">
        <v>29.554771080397209</v>
      </c>
      <c r="N281">
        <v>29.467861090968455</v>
      </c>
      <c r="O281">
        <v>36.804429615866326</v>
      </c>
      <c r="P281">
        <v>41.382247393451706</v>
      </c>
      <c r="Q281">
        <v>48.718815918349577</v>
      </c>
      <c r="R281">
        <v>56.940676304995215</v>
      </c>
      <c r="S281">
        <v>64.277244829893078</v>
      </c>
      <c r="T281">
        <v>72.129956910498692</v>
      </c>
      <c r="U281">
        <v>79.466525435396562</v>
      </c>
      <c r="V281">
        <v>83.283030267361866</v>
      </c>
      <c r="W281">
        <v>90.619598792259737</v>
      </c>
      <c r="X281">
        <v>89.876743385128393</v>
      </c>
      <c r="Y281">
        <v>97.213311910026263</v>
      </c>
      <c r="Z281">
        <v>93.287040773263783</v>
      </c>
      <c r="AA281">
        <v>100.62360929816165</v>
      </c>
      <c r="AB281">
        <v>94.929336513720884</v>
      </c>
      <c r="AC281">
        <v>102.26590503861875</v>
      </c>
      <c r="AD281">
        <v>95.693003245920139</v>
      </c>
      <c r="AE281">
        <v>103.02957177081801</v>
      </c>
      <c r="AF281">
        <v>96.042319689618736</v>
      </c>
      <c r="AG281">
        <v>103.37888821451661</v>
      </c>
      <c r="AH281">
        <v>96.200902043748599</v>
      </c>
      <c r="AI281">
        <v>103.53747056864647</v>
      </c>
      <c r="AJ281">
        <v>96.272648239019702</v>
      </c>
      <c r="AK281">
        <v>103.60921676391757</v>
      </c>
      <c r="AL281">
        <v>96.305057365387938</v>
      </c>
      <c r="AM281">
        <v>103.64162589028581</v>
      </c>
      <c r="AN281">
        <v>96.319686898867317</v>
      </c>
      <c r="AO281">
        <v>103.65625542376519</v>
      </c>
      <c r="AP281">
        <v>96.32628859898162</v>
      </c>
      <c r="AQ281">
        <v>103.66285712387949</v>
      </c>
    </row>
    <row r="282" spans="1:43">
      <c r="A282">
        <v>1.9718456683187346</v>
      </c>
      <c r="B282">
        <v>12.361008045405754</v>
      </c>
      <c r="C282">
        <v>21.455176568147678</v>
      </c>
      <c r="D282">
        <v>12.577398319001613</v>
      </c>
      <c r="E282">
        <v>21.671566841743537</v>
      </c>
      <c r="F282">
        <v>13.039578731120997</v>
      </c>
      <c r="G282">
        <v>22.133747253862921</v>
      </c>
      <c r="H282">
        <v>14.017566171519086</v>
      </c>
      <c r="I282">
        <v>23.11173469426101</v>
      </c>
      <c r="J282">
        <v>16.04676658890488</v>
      </c>
      <c r="K282">
        <v>25.140935111646805</v>
      </c>
      <c r="L282">
        <v>20.090670580227645</v>
      </c>
      <c r="M282">
        <v>29.184839102969569</v>
      </c>
      <c r="N282">
        <v>27.538716032966498</v>
      </c>
      <c r="O282">
        <v>36.632884555708422</v>
      </c>
      <c r="P282">
        <v>39.4562339289077</v>
      </c>
      <c r="Q282">
        <v>48.550402451649624</v>
      </c>
      <c r="R282">
        <v>54.813340943801997</v>
      </c>
      <c r="S282">
        <v>63.907509466543921</v>
      </c>
      <c r="T282">
        <v>69.902829456707849</v>
      </c>
      <c r="U282">
        <v>78.996997979449759</v>
      </c>
      <c r="V282">
        <v>81.255088326592357</v>
      </c>
      <c r="W282">
        <v>90.349256849334267</v>
      </c>
      <c r="X282">
        <v>88.197311170591803</v>
      </c>
      <c r="Y282">
        <v>97.291479693333741</v>
      </c>
      <c r="Z282">
        <v>91.918698724912446</v>
      </c>
      <c r="AA282">
        <v>101.01286724765438</v>
      </c>
      <c r="AB282">
        <v>93.773555116237503</v>
      </c>
      <c r="AC282">
        <v>102.86772363897944</v>
      </c>
      <c r="AD282">
        <v>94.664554468214419</v>
      </c>
      <c r="AE282">
        <v>103.75872299095636</v>
      </c>
      <c r="AF282">
        <v>95.084958017038701</v>
      </c>
      <c r="AG282">
        <v>104.17912653978061</v>
      </c>
      <c r="AH282">
        <v>95.281641558585818</v>
      </c>
      <c r="AI282">
        <v>104.37581008132776</v>
      </c>
      <c r="AJ282">
        <v>95.373293288448536</v>
      </c>
      <c r="AK282">
        <v>104.46746181119047</v>
      </c>
      <c r="AL282">
        <v>95.415922447688729</v>
      </c>
      <c r="AM282">
        <v>104.51009097043064</v>
      </c>
      <c r="AN282">
        <v>95.435733043640454</v>
      </c>
      <c r="AO282">
        <v>104.52990156638239</v>
      </c>
      <c r="AP282">
        <v>95.444935713686135</v>
      </c>
      <c r="AQ282">
        <v>104.53910423642807</v>
      </c>
    </row>
    <row r="283" spans="1:43">
      <c r="A283">
        <v>1.6237444049650336</v>
      </c>
      <c r="B283">
        <v>13.576136852595972</v>
      </c>
      <c r="C283">
        <v>21.064859471137339</v>
      </c>
      <c r="D283">
        <v>13.79036167665182</v>
      </c>
      <c r="E283">
        <v>21.279084295193186</v>
      </c>
      <c r="F283">
        <v>14.255352895639117</v>
      </c>
      <c r="G283">
        <v>21.744075514180484</v>
      </c>
      <c r="H283">
        <v>15.254938162570898</v>
      </c>
      <c r="I283">
        <v>22.743660781112265</v>
      </c>
      <c r="J283">
        <v>17.359764243356999</v>
      </c>
      <c r="K283">
        <v>24.848486861898365</v>
      </c>
      <c r="L283">
        <v>21.605153516936387</v>
      </c>
      <c r="M283">
        <v>29.093876135477753</v>
      </c>
      <c r="N283">
        <v>29.470218723368088</v>
      </c>
      <c r="O283">
        <v>36.958941341909451</v>
      </c>
      <c r="P283">
        <v>41.984269510789126</v>
      </c>
      <c r="Q283">
        <v>49.472992129330486</v>
      </c>
      <c r="R283">
        <v>57.76762123872723</v>
      </c>
      <c r="S283">
        <v>65.25634385726859</v>
      </c>
      <c r="T283">
        <v>72.736879977565152</v>
      </c>
      <c r="U283">
        <v>80.225602596106526</v>
      </c>
      <c r="V283">
        <v>83.551044785703326</v>
      </c>
      <c r="W283">
        <v>91.039767404244699</v>
      </c>
      <c r="X283">
        <v>89.923351218698684</v>
      </c>
      <c r="Y283">
        <v>97.412073837240058</v>
      </c>
      <c r="Z283">
        <v>93.236992600831229</v>
      </c>
      <c r="AA283">
        <v>100.7257152193726</v>
      </c>
      <c r="AB283">
        <v>94.848511978727217</v>
      </c>
      <c r="AC283">
        <v>102.33723459726859</v>
      </c>
      <c r="AD283">
        <v>95.606706058542215</v>
      </c>
      <c r="AE283">
        <v>103.09542867708359</v>
      </c>
      <c r="AF283">
        <v>95.957860256832362</v>
      </c>
      <c r="AG283">
        <v>103.44658287537374</v>
      </c>
      <c r="AH283">
        <v>96.119310952901188</v>
      </c>
      <c r="AI283">
        <v>103.60803357144256</v>
      </c>
      <c r="AJ283">
        <v>96.193291770580501</v>
      </c>
      <c r="AK283">
        <v>103.68201438912187</v>
      </c>
      <c r="AL283">
        <v>96.227139333562249</v>
      </c>
      <c r="AM283">
        <v>103.71586195210362</v>
      </c>
      <c r="AN283">
        <v>96.242614259989068</v>
      </c>
      <c r="AO283">
        <v>103.73133687853044</v>
      </c>
      <c r="AP283">
        <v>96.249687027032408</v>
      </c>
      <c r="AQ283">
        <v>103.73840964557378</v>
      </c>
    </row>
    <row r="284" spans="1:43">
      <c r="A284">
        <v>1.4463235543520854</v>
      </c>
      <c r="B284">
        <v>15.543402314387102</v>
      </c>
      <c r="C284">
        <v>22.213858503234661</v>
      </c>
      <c r="D284">
        <v>15.681079017943528</v>
      </c>
      <c r="E284">
        <v>22.351535206791088</v>
      </c>
      <c r="F284">
        <v>15.998835815646128</v>
      </c>
      <c r="G284">
        <v>22.669292004493688</v>
      </c>
      <c r="H284">
        <v>16.726833012416087</v>
      </c>
      <c r="I284">
        <v>23.397289201263646</v>
      </c>
      <c r="J284">
        <v>18.366927327776509</v>
      </c>
      <c r="K284">
        <v>25.037383516624068</v>
      </c>
      <c r="L284">
        <v>21.926034935561052</v>
      </c>
      <c r="M284">
        <v>28.596491124408612</v>
      </c>
      <c r="N284">
        <v>29.058769404371557</v>
      </c>
      <c r="O284">
        <v>35.729225593219113</v>
      </c>
      <c r="P284">
        <v>41.318436114167518</v>
      </c>
      <c r="Q284">
        <v>47.988892303015071</v>
      </c>
      <c r="R284">
        <v>57.713006482239052</v>
      </c>
      <c r="S284">
        <v>64.383462671086605</v>
      </c>
      <c r="T284">
        <v>73.582632961306501</v>
      </c>
      <c r="U284">
        <v>80.253089150154068</v>
      </c>
      <c r="V284">
        <v>84.801161838986175</v>
      </c>
      <c r="W284">
        <v>91.471618027833742</v>
      </c>
      <c r="X284">
        <v>91.089972992099845</v>
      </c>
      <c r="Y284">
        <v>97.760429180947412</v>
      </c>
      <c r="Z284">
        <v>94.165262328347993</v>
      </c>
      <c r="AA284">
        <v>100.83571851719556</v>
      </c>
      <c r="AB284">
        <v>95.568674746682916</v>
      </c>
      <c r="AC284">
        <v>102.23913093553048</v>
      </c>
      <c r="AD284">
        <v>96.188869381985171</v>
      </c>
      <c r="AE284">
        <v>102.85932557083274</v>
      </c>
      <c r="AF284">
        <v>96.459045909212477</v>
      </c>
      <c r="AG284">
        <v>103.12950209806004</v>
      </c>
      <c r="AH284">
        <v>96.576008043525491</v>
      </c>
      <c r="AI284">
        <v>103.24646423237306</v>
      </c>
      <c r="AJ284">
        <v>96.626504686168104</v>
      </c>
      <c r="AK284">
        <v>103.29696087501567</v>
      </c>
      <c r="AL284">
        <v>96.648280264026113</v>
      </c>
      <c r="AM284">
        <v>103.31873645287368</v>
      </c>
      <c r="AN284">
        <v>96.657665752012292</v>
      </c>
      <c r="AO284">
        <v>103.32812194085986</v>
      </c>
      <c r="AP284">
        <v>96.661710106227474</v>
      </c>
      <c r="AQ284">
        <v>103.33216629507504</v>
      </c>
    </row>
    <row r="285" spans="1:43">
      <c r="A285">
        <v>0.84474886186509768</v>
      </c>
      <c r="B285">
        <v>15.708614662666108</v>
      </c>
      <c r="C285">
        <v>19.60460339678739</v>
      </c>
      <c r="D285">
        <v>15.859880424108781</v>
      </c>
      <c r="E285">
        <v>19.755869158230063</v>
      </c>
      <c r="F285">
        <v>16.204897014369713</v>
      </c>
      <c r="G285">
        <v>20.100885748490995</v>
      </c>
      <c r="H285">
        <v>16.985759534981174</v>
      </c>
      <c r="I285">
        <v>20.881748269102456</v>
      </c>
      <c r="J285">
        <v>18.722483594633971</v>
      </c>
      <c r="K285">
        <v>22.618472328755253</v>
      </c>
      <c r="L285">
        <v>22.439619567175534</v>
      </c>
      <c r="M285">
        <v>26.335608301296816</v>
      </c>
      <c r="N285">
        <v>29.780342607875692</v>
      </c>
      <c r="O285">
        <v>33.676331341996971</v>
      </c>
      <c r="P285">
        <v>42.218722305756202</v>
      </c>
      <c r="Q285">
        <v>46.114711039877477</v>
      </c>
      <c r="R285">
        <v>58.679253540666238</v>
      </c>
      <c r="S285">
        <v>62.575242274787513</v>
      </c>
      <c r="T285">
        <v>74.567082794626785</v>
      </c>
      <c r="U285">
        <v>78.463071528748074</v>
      </c>
      <c r="V285">
        <v>85.858144529948277</v>
      </c>
      <c r="W285">
        <v>89.754133264069566</v>
      </c>
      <c r="X285">
        <v>92.254352803196369</v>
      </c>
      <c r="Y285">
        <v>96.150341537317658</v>
      </c>
      <c r="Z285">
        <v>95.421093301929119</v>
      </c>
      <c r="AA285">
        <v>99.317082036050408</v>
      </c>
      <c r="AB285">
        <v>96.884468543359702</v>
      </c>
      <c r="AC285">
        <v>100.78045727748099</v>
      </c>
      <c r="AD285">
        <v>97.539109715255037</v>
      </c>
      <c r="AE285">
        <v>101.43509844937633</v>
      </c>
      <c r="AF285">
        <v>97.827704606089213</v>
      </c>
      <c r="AG285">
        <v>101.7236933402105</v>
      </c>
      <c r="AH285">
        <v>97.954107694980181</v>
      </c>
      <c r="AI285">
        <v>101.85009642910147</v>
      </c>
      <c r="AJ285">
        <v>98.009314291463838</v>
      </c>
      <c r="AK285">
        <v>101.90530302558513</v>
      </c>
      <c r="AL285">
        <v>98.033395823239971</v>
      </c>
      <c r="AM285">
        <v>101.92938455736126</v>
      </c>
      <c r="AN285">
        <v>98.043894668663981</v>
      </c>
      <c r="AO285">
        <v>101.93988340278527</v>
      </c>
      <c r="AP285">
        <v>98.048470775979467</v>
      </c>
      <c r="AQ285">
        <v>101.94445951010076</v>
      </c>
    </row>
    <row r="286" spans="1:43">
      <c r="A286">
        <v>1.6926419914667008</v>
      </c>
      <c r="B286">
        <v>18.312260220928604</v>
      </c>
      <c r="C286">
        <v>26.118739077964324</v>
      </c>
      <c r="D286">
        <v>18.431777925786339</v>
      </c>
      <c r="E286">
        <v>26.238256782822059</v>
      </c>
      <c r="F286">
        <v>18.707478230685464</v>
      </c>
      <c r="G286">
        <v>26.513957087721185</v>
      </c>
      <c r="H286">
        <v>19.33923544369253</v>
      </c>
      <c r="I286">
        <v>27.145714300728251</v>
      </c>
      <c r="J286">
        <v>20.765054587019197</v>
      </c>
      <c r="K286">
        <v>28.571533444054918</v>
      </c>
      <c r="L286">
        <v>23.875522021191074</v>
      </c>
      <c r="M286">
        <v>31.682000878226795</v>
      </c>
      <c r="N286">
        <v>30.185458615855818</v>
      </c>
      <c r="O286">
        <v>37.991937472891543</v>
      </c>
      <c r="P286">
        <v>41.288104007801948</v>
      </c>
      <c r="Q286">
        <v>49.094582864837676</v>
      </c>
      <c r="R286">
        <v>56.681851450453905</v>
      </c>
      <c r="S286">
        <v>64.488330307489633</v>
      </c>
      <c r="T286">
        <v>72.226255079571388</v>
      </c>
      <c r="U286">
        <v>80.032733936607116</v>
      </c>
      <c r="V286">
        <v>83.627763425846751</v>
      </c>
      <c r="W286">
        <v>91.434242282882479</v>
      </c>
      <c r="X286">
        <v>90.180088545037961</v>
      </c>
      <c r="Y286">
        <v>97.986567402073689</v>
      </c>
      <c r="Z286">
        <v>93.429641324634702</v>
      </c>
      <c r="AA286">
        <v>101.23612018167043</v>
      </c>
      <c r="AB286">
        <v>94.923573099680254</v>
      </c>
      <c r="AC286">
        <v>102.73005195671598</v>
      </c>
      <c r="AD286">
        <v>95.586388427185327</v>
      </c>
      <c r="AE286">
        <v>103.39286728422105</v>
      </c>
      <c r="AF286">
        <v>95.875811905569691</v>
      </c>
      <c r="AG286">
        <v>103.68229076260542</v>
      </c>
      <c r="AH286">
        <v>96.001310679861504</v>
      </c>
      <c r="AI286">
        <v>103.80778953689723</v>
      </c>
      <c r="AJ286">
        <v>96.05556400553408</v>
      </c>
      <c r="AK286">
        <v>103.86204286256981</v>
      </c>
      <c r="AL286">
        <v>96.078987010790655</v>
      </c>
      <c r="AM286">
        <v>103.88546586782638</v>
      </c>
      <c r="AN286">
        <v>96.089093781526131</v>
      </c>
      <c r="AO286">
        <v>103.89557263856186</v>
      </c>
      <c r="AP286">
        <v>96.093453674754912</v>
      </c>
      <c r="AQ286">
        <v>103.89993253179064</v>
      </c>
    </row>
    <row r="287" spans="1:43">
      <c r="A287">
        <v>1.2784369709502414</v>
      </c>
      <c r="B287">
        <v>16.702163350475498</v>
      </c>
      <c r="C287">
        <v>22.598325228822819</v>
      </c>
      <c r="D287">
        <v>16.862312913144017</v>
      </c>
      <c r="E287">
        <v>22.758474791491338</v>
      </c>
      <c r="F287">
        <v>17.217877153537867</v>
      </c>
      <c r="G287">
        <v>23.114039031885188</v>
      </c>
      <c r="H287">
        <v>18.001117475734009</v>
      </c>
      <c r="I287">
        <v>23.897279354081331</v>
      </c>
      <c r="J287">
        <v>19.696953588118323</v>
      </c>
      <c r="K287">
        <v>25.593115466465644</v>
      </c>
      <c r="L287">
        <v>23.235456777739348</v>
      </c>
      <c r="M287">
        <v>29.131618656086669</v>
      </c>
      <c r="N287">
        <v>30.080978544510902</v>
      </c>
      <c r="O287">
        <v>35.97714042285822</v>
      </c>
      <c r="P287">
        <v>41.576807106752007</v>
      </c>
      <c r="Q287">
        <v>47.472968985099321</v>
      </c>
      <c r="R287">
        <v>56.956237312387671</v>
      </c>
      <c r="S287">
        <v>62.852399190734985</v>
      </c>
      <c r="T287">
        <v>72.293628105533557</v>
      </c>
      <c r="U287">
        <v>78.189789983880885</v>
      </c>
      <c r="V287">
        <v>83.703382549743509</v>
      </c>
      <c r="W287">
        <v>89.599544428090837</v>
      </c>
      <c r="X287">
        <v>90.475572184823349</v>
      </c>
      <c r="Y287">
        <v>96.371734063170678</v>
      </c>
      <c r="Z287">
        <v>93.969733689452184</v>
      </c>
      <c r="AA287">
        <v>99.865895567799512</v>
      </c>
      <c r="AB287">
        <v>95.642767523691546</v>
      </c>
      <c r="AC287">
        <v>101.53892940203887</v>
      </c>
      <c r="AD287">
        <v>96.415137361418005</v>
      </c>
      <c r="AE287">
        <v>102.31129923976533</v>
      </c>
      <c r="AF287">
        <v>96.765696115295754</v>
      </c>
      <c r="AG287">
        <v>102.66185799364308</v>
      </c>
      <c r="AH287">
        <v>96.923576749444877</v>
      </c>
      <c r="AI287">
        <v>102.8197386277922</v>
      </c>
      <c r="AJ287">
        <v>96.994432821758934</v>
      </c>
      <c r="AK287">
        <v>102.89059470010626</v>
      </c>
      <c r="AL287">
        <v>97.026182734495904</v>
      </c>
      <c r="AM287">
        <v>102.92234461284323</v>
      </c>
      <c r="AN287">
        <v>97.040399536988474</v>
      </c>
      <c r="AO287">
        <v>102.9365614153358</v>
      </c>
      <c r="AP287">
        <v>97.046763450200459</v>
      </c>
      <c r="AQ287">
        <v>102.94292532854779</v>
      </c>
    </row>
    <row r="288" spans="1:43">
      <c r="A288">
        <v>1.2101273687734002</v>
      </c>
      <c r="B288">
        <v>16.105502972585597</v>
      </c>
      <c r="C288">
        <v>21.686620401005285</v>
      </c>
      <c r="D288">
        <v>16.238341753214222</v>
      </c>
      <c r="E288">
        <v>21.81945918163391</v>
      </c>
      <c r="F288">
        <v>16.541213485456289</v>
      </c>
      <c r="G288">
        <v>22.122330913875977</v>
      </c>
      <c r="H288">
        <v>17.227012068762235</v>
      </c>
      <c r="I288">
        <v>22.80812949718193</v>
      </c>
      <c r="J288">
        <v>18.755914694965703</v>
      </c>
      <c r="K288">
        <v>24.337032123385391</v>
      </c>
      <c r="L288">
        <v>22.049325931175872</v>
      </c>
      <c r="M288">
        <v>27.63044335959556</v>
      </c>
      <c r="N288">
        <v>28.647030443231507</v>
      </c>
      <c r="O288">
        <v>34.228147871651203</v>
      </c>
      <c r="P288">
        <v>40.132294112531433</v>
      </c>
      <c r="Q288">
        <v>45.713411540951121</v>
      </c>
      <c r="R288">
        <v>55.968647752700377</v>
      </c>
      <c r="S288">
        <v>61.549765181120065</v>
      </c>
      <c r="T288">
        <v>72.001337761136426</v>
      </c>
      <c r="U288">
        <v>77.582455189556129</v>
      </c>
      <c r="V288">
        <v>83.879957816630679</v>
      </c>
      <c r="W288">
        <v>89.461075245050381</v>
      </c>
      <c r="X288">
        <v>90.801613085956475</v>
      </c>
      <c r="Y288">
        <v>96.382730514376178</v>
      </c>
      <c r="Z288">
        <v>94.283942517524594</v>
      </c>
      <c r="AA288">
        <v>99.865059945944296</v>
      </c>
      <c r="AB288">
        <v>95.906761296269593</v>
      </c>
      <c r="AC288">
        <v>101.4878787246893</v>
      </c>
      <c r="AD288">
        <v>96.63597238539181</v>
      </c>
      <c r="AE288">
        <v>102.21708981381151</v>
      </c>
      <c r="AF288">
        <v>96.958270555337933</v>
      </c>
      <c r="AG288">
        <v>102.53938798375763</v>
      </c>
      <c r="AH288">
        <v>97.099678865447615</v>
      </c>
      <c r="AI288">
        <v>102.68079629386732</v>
      </c>
      <c r="AJ288">
        <v>97.161521877832399</v>
      </c>
      <c r="AK288">
        <v>102.7426393062521</v>
      </c>
      <c r="AL288">
        <v>97.188529907666251</v>
      </c>
      <c r="AM288">
        <v>102.76964733608595</v>
      </c>
      <c r="AN288">
        <v>97.200317555920904</v>
      </c>
      <c r="AO288">
        <v>102.78143498434061</v>
      </c>
      <c r="AP288">
        <v>97.205460886514288</v>
      </c>
      <c r="AQ288">
        <v>102.78657831493399</v>
      </c>
    </row>
    <row r="289" spans="1:43">
      <c r="A289">
        <v>1.3296967207997934</v>
      </c>
      <c r="B289">
        <v>16.882721624887729</v>
      </c>
      <c r="C289">
        <v>23.015293893284941</v>
      </c>
      <c r="D289">
        <v>17.007861267402877</v>
      </c>
      <c r="E289">
        <v>23.140433535800089</v>
      </c>
      <c r="F289">
        <v>17.301155053899727</v>
      </c>
      <c r="G289">
        <v>23.433727322296939</v>
      </c>
      <c r="H289">
        <v>17.983732006448246</v>
      </c>
      <c r="I289">
        <v>24.116304274845458</v>
      </c>
      <c r="J289">
        <v>19.546569321568235</v>
      </c>
      <c r="K289">
        <v>25.679141589965447</v>
      </c>
      <c r="L289">
        <v>22.994970642366393</v>
      </c>
      <c r="M289">
        <v>29.127542910763605</v>
      </c>
      <c r="N289">
        <v>30.019999601510847</v>
      </c>
      <c r="O289">
        <v>36.152571869908058</v>
      </c>
      <c r="P289">
        <v>42.259014398552537</v>
      </c>
      <c r="Q289">
        <v>48.391586666949749</v>
      </c>
      <c r="R289">
        <v>58.724735337111731</v>
      </c>
      <c r="S289">
        <v>64.857307605508936</v>
      </c>
      <c r="T289">
        <v>74.583300835333418</v>
      </c>
      <c r="U289">
        <v>80.71587310373063</v>
      </c>
      <c r="V289">
        <v>85.633487532625821</v>
      </c>
      <c r="W289">
        <v>91.766059801023033</v>
      </c>
      <c r="X289">
        <v>91.713835581220906</v>
      </c>
      <c r="Y289">
        <v>97.846407849618117</v>
      </c>
      <c r="Z289">
        <v>94.631901852418167</v>
      </c>
      <c r="AA289">
        <v>100.76447412081538</v>
      </c>
      <c r="AB289">
        <v>95.940311795708993</v>
      </c>
      <c r="AC289">
        <v>102.0728840641062</v>
      </c>
      <c r="AD289">
        <v>96.509044900507732</v>
      </c>
      <c r="AE289">
        <v>102.64161716890494</v>
      </c>
      <c r="AF289">
        <v>96.75291609846731</v>
      </c>
      <c r="AG289">
        <v>102.88548836686452</v>
      </c>
      <c r="AH289">
        <v>96.856876348199421</v>
      </c>
      <c r="AI289">
        <v>102.98944861659663</v>
      </c>
      <c r="AJ289">
        <v>96.90108296655049</v>
      </c>
      <c r="AK289">
        <v>103.0336552349477</v>
      </c>
      <c r="AL289">
        <v>96.919860770332349</v>
      </c>
      <c r="AM289">
        <v>103.05243303872956</v>
      </c>
      <c r="AN289">
        <v>96.927833477086736</v>
      </c>
      <c r="AO289">
        <v>103.06040574548395</v>
      </c>
      <c r="AP289">
        <v>96.93121788997108</v>
      </c>
      <c r="AQ289">
        <v>103.06379015836829</v>
      </c>
    </row>
    <row r="290" spans="1:43">
      <c r="A290">
        <v>1.8873996268309765</v>
      </c>
      <c r="B290">
        <v>14.402623766318573</v>
      </c>
      <c r="C290">
        <v>23.107326447637458</v>
      </c>
      <c r="D290">
        <v>14.512611153339058</v>
      </c>
      <c r="E290">
        <v>23.217313834657944</v>
      </c>
      <c r="F290">
        <v>14.776967861970085</v>
      </c>
      <c r="G290">
        <v>23.481670543288971</v>
      </c>
      <c r="H290">
        <v>15.408248827748718</v>
      </c>
      <c r="I290">
        <v>24.112951509067603</v>
      </c>
      <c r="J290">
        <v>16.892688793884147</v>
      </c>
      <c r="K290">
        <v>25.597391475203032</v>
      </c>
      <c r="L290">
        <v>20.260334284356389</v>
      </c>
      <c r="M290">
        <v>28.965036965675274</v>
      </c>
      <c r="N290">
        <v>27.315786242424736</v>
      </c>
      <c r="O290">
        <v>36.020488923743621</v>
      </c>
      <c r="P290">
        <v>39.911354951845532</v>
      </c>
      <c r="Q290">
        <v>48.616057633164424</v>
      </c>
      <c r="R290">
        <v>57.078216291418059</v>
      </c>
      <c r="S290">
        <v>65.782918972736951</v>
      </c>
      <c r="T290">
        <v>73.528520780575676</v>
      </c>
      <c r="U290">
        <v>82.233223461894553</v>
      </c>
      <c r="V290">
        <v>84.750846734168164</v>
      </c>
      <c r="W290">
        <v>93.455549415487042</v>
      </c>
      <c r="X290">
        <v>90.750407761485121</v>
      </c>
      <c r="Y290">
        <v>99.455110442803999</v>
      </c>
      <c r="Z290">
        <v>93.545336527449777</v>
      </c>
      <c r="AA290">
        <v>102.25003920876865</v>
      </c>
      <c r="AB290">
        <v>94.763608671506006</v>
      </c>
      <c r="AC290">
        <v>103.46831135282488</v>
      </c>
      <c r="AD290">
        <v>95.279185958626471</v>
      </c>
      <c r="AE290">
        <v>103.98388863994535</v>
      </c>
      <c r="AF290">
        <v>95.494647490663382</v>
      </c>
      <c r="AG290">
        <v>104.19935017198226</v>
      </c>
      <c r="AH290">
        <v>95.584214881046549</v>
      </c>
      <c r="AI290">
        <v>104.28891756236543</v>
      </c>
      <c r="AJ290">
        <v>95.621366202324197</v>
      </c>
      <c r="AK290">
        <v>104.32606888364307</v>
      </c>
      <c r="AL290">
        <v>95.636761988995843</v>
      </c>
      <c r="AM290">
        <v>104.34146467031472</v>
      </c>
      <c r="AN290">
        <v>95.643139703244273</v>
      </c>
      <c r="AO290">
        <v>104.34784238456315</v>
      </c>
      <c r="AP290">
        <v>95.645781260926327</v>
      </c>
      <c r="AQ290">
        <v>104.35048394224521</v>
      </c>
    </row>
    <row r="291" spans="1:43">
      <c r="A291">
        <v>1.6572511163125059</v>
      </c>
      <c r="B291">
        <v>12.999490897300369</v>
      </c>
      <c r="C291">
        <v>20.642746745562796</v>
      </c>
      <c r="D291">
        <v>13.281452050861724</v>
      </c>
      <c r="E291">
        <v>20.924707899124151</v>
      </c>
      <c r="F291">
        <v>13.868678234974656</v>
      </c>
      <c r="G291">
        <v>21.511934083237083</v>
      </c>
      <c r="H291">
        <v>15.077797580504033</v>
      </c>
      <c r="I291">
        <v>22.72105342876646</v>
      </c>
      <c r="J291">
        <v>17.509982900646651</v>
      </c>
      <c r="K291">
        <v>25.153238748909079</v>
      </c>
      <c r="L291">
        <v>22.180552791576162</v>
      </c>
      <c r="M291">
        <v>29.823808639838589</v>
      </c>
      <c r="N291">
        <v>30.399804008149815</v>
      </c>
      <c r="O291">
        <v>38.043059856412242</v>
      </c>
      <c r="P291">
        <v>42.863339018315315</v>
      </c>
      <c r="Q291">
        <v>50.506594866577743</v>
      </c>
      <c r="R291">
        <v>58.063032699329781</v>
      </c>
      <c r="S291">
        <v>65.706288547592209</v>
      </c>
      <c r="T291">
        <v>72.356534358843376</v>
      </c>
      <c r="U291">
        <v>79.999790207105818</v>
      </c>
      <c r="V291">
        <v>82.864537902688028</v>
      </c>
      <c r="W291">
        <v>90.507793750950469</v>
      </c>
      <c r="X291">
        <v>89.274197263719628</v>
      </c>
      <c r="Y291">
        <v>96.91745311198207</v>
      </c>
      <c r="Z291">
        <v>92.748978064421621</v>
      </c>
      <c r="AA291">
        <v>100.39223391268406</v>
      </c>
      <c r="AB291">
        <v>94.513002274304398</v>
      </c>
      <c r="AC291">
        <v>102.15625812256684</v>
      </c>
      <c r="AD291">
        <v>95.378710559574643</v>
      </c>
      <c r="AE291">
        <v>103.02196640783708</v>
      </c>
      <c r="AF291">
        <v>95.796499794880617</v>
      </c>
      <c r="AG291">
        <v>103.43975564314306</v>
      </c>
      <c r="AH291">
        <v>95.996492291541486</v>
      </c>
      <c r="AI291">
        <v>103.63974813980393</v>
      </c>
      <c r="AJ291">
        <v>96.091854691230111</v>
      </c>
      <c r="AK291">
        <v>103.73511053949255</v>
      </c>
      <c r="AL291">
        <v>96.137241803296519</v>
      </c>
      <c r="AM291">
        <v>103.78049765155896</v>
      </c>
      <c r="AN291">
        <v>96.158824372196577</v>
      </c>
      <c r="AO291">
        <v>103.80208022045902</v>
      </c>
      <c r="AP291">
        <v>96.169083033751988</v>
      </c>
      <c r="AQ291">
        <v>103.81233888201443</v>
      </c>
    </row>
    <row r="292" spans="1:43">
      <c r="A292">
        <v>1.5125033790708526</v>
      </c>
      <c r="B292">
        <v>12.746063003862567</v>
      </c>
      <c r="C292">
        <v>19.721741091395103</v>
      </c>
      <c r="D292">
        <v>13.136773743658864</v>
      </c>
      <c r="E292">
        <v>20.1124518311914</v>
      </c>
      <c r="F292">
        <v>13.908507432616197</v>
      </c>
      <c r="G292">
        <v>20.884185520148733</v>
      </c>
      <c r="H292">
        <v>15.412105930150148</v>
      </c>
      <c r="I292">
        <v>22.387784017682684</v>
      </c>
      <c r="J292">
        <v>18.264979137364325</v>
      </c>
      <c r="K292">
        <v>25.240657224896861</v>
      </c>
      <c r="L292">
        <v>23.415376456589957</v>
      </c>
      <c r="M292">
        <v>30.391054544122493</v>
      </c>
      <c r="N292">
        <v>31.93000500239447</v>
      </c>
      <c r="O292">
        <v>38.905683089927003</v>
      </c>
      <c r="P292">
        <v>44.147607172545023</v>
      </c>
      <c r="Q292">
        <v>51.123285260077552</v>
      </c>
      <c r="R292">
        <v>58.537281942380297</v>
      </c>
      <c r="S292">
        <v>65.512960029912833</v>
      </c>
      <c r="T292">
        <v>72.018885994539175</v>
      </c>
      <c r="U292">
        <v>78.994564082071719</v>
      </c>
      <c r="V292">
        <v>82.197756537763865</v>
      </c>
      <c r="W292">
        <v>89.173434625296409</v>
      </c>
      <c r="X292">
        <v>88.700341778337517</v>
      </c>
      <c r="Y292">
        <v>95.67601986587006</v>
      </c>
      <c r="Z292">
        <v>92.421990224890678</v>
      </c>
      <c r="AA292">
        <v>99.397668312423221</v>
      </c>
      <c r="AB292">
        <v>94.419204111381532</v>
      </c>
      <c r="AC292">
        <v>101.39488219891408</v>
      </c>
      <c r="AD292">
        <v>95.454073866616866</v>
      </c>
      <c r="AE292">
        <v>102.42975195414941</v>
      </c>
      <c r="AF292">
        <v>95.980563274439135</v>
      </c>
      <c r="AG292">
        <v>102.95624136197168</v>
      </c>
      <c r="AH292">
        <v>96.245918202736107</v>
      </c>
      <c r="AI292">
        <v>103.22159629026865</v>
      </c>
      <c r="AJ292">
        <v>96.379028118343797</v>
      </c>
      <c r="AK292">
        <v>103.35470620587634</v>
      </c>
      <c r="AL292">
        <v>96.445641573564217</v>
      </c>
      <c r="AM292">
        <v>103.42131966109676</v>
      </c>
      <c r="AN292">
        <v>96.478937944833064</v>
      </c>
      <c r="AO292">
        <v>103.45461603236561</v>
      </c>
      <c r="AP292">
        <v>96.495571058265284</v>
      </c>
      <c r="AQ292">
        <v>103.47124914579783</v>
      </c>
    </row>
    <row r="293" spans="1:43">
      <c r="A293">
        <v>2.4269456478757458</v>
      </c>
      <c r="B293">
        <v>11.569758159152752</v>
      </c>
      <c r="C293">
        <v>22.762851549740301</v>
      </c>
      <c r="D293">
        <v>11.781602131830109</v>
      </c>
      <c r="E293">
        <v>22.974695522417658</v>
      </c>
      <c r="F293">
        <v>12.241608855433363</v>
      </c>
      <c r="G293">
        <v>23.434702246020912</v>
      </c>
      <c r="H293">
        <v>13.230988372556215</v>
      </c>
      <c r="I293">
        <v>24.424081763143764</v>
      </c>
      <c r="J293">
        <v>15.315891329282262</v>
      </c>
      <c r="K293">
        <v>26.508984719869812</v>
      </c>
      <c r="L293">
        <v>19.526181662178811</v>
      </c>
      <c r="M293">
        <v>30.71927505276636</v>
      </c>
      <c r="N293">
        <v>27.341795045351773</v>
      </c>
      <c r="O293">
        <v>38.534888435939322</v>
      </c>
      <c r="P293">
        <v>39.815484177524027</v>
      </c>
      <c r="Q293">
        <v>51.008577568111576</v>
      </c>
      <c r="R293">
        <v>55.611490670446798</v>
      </c>
      <c r="S293">
        <v>66.804584061034348</v>
      </c>
      <c r="T293">
        <v>70.655455066758051</v>
      </c>
      <c r="U293">
        <v>81.848548457345586</v>
      </c>
      <c r="V293">
        <v>81.559724767062349</v>
      </c>
      <c r="W293">
        <v>92.752818157649884</v>
      </c>
      <c r="X293">
        <v>87.998257512440787</v>
      </c>
      <c r="Y293">
        <v>99.191350903028322</v>
      </c>
      <c r="Z293">
        <v>91.349637058367108</v>
      </c>
      <c r="AA293">
        <v>102.54273044895464</v>
      </c>
      <c r="AB293">
        <v>92.980061345076166</v>
      </c>
      <c r="AC293">
        <v>104.1731547356637</v>
      </c>
      <c r="AD293">
        <v>93.747151375291509</v>
      </c>
      <c r="AE293">
        <v>104.94024476587904</v>
      </c>
      <c r="AF293">
        <v>94.102369136353317</v>
      </c>
      <c r="AG293">
        <v>105.29546252694085</v>
      </c>
      <c r="AH293">
        <v>94.265650044390313</v>
      </c>
      <c r="AI293">
        <v>105.45874343497785</v>
      </c>
      <c r="AJ293">
        <v>94.340449558985213</v>
      </c>
      <c r="AK293">
        <v>105.53354294957275</v>
      </c>
      <c r="AL293">
        <v>94.374662053765945</v>
      </c>
      <c r="AM293">
        <v>105.56775544435348</v>
      </c>
      <c r="AN293">
        <v>94.390299316692108</v>
      </c>
      <c r="AO293">
        <v>105.58339270727964</v>
      </c>
      <c r="AP293">
        <v>94.397444198178164</v>
      </c>
      <c r="AQ293">
        <v>105.5905375887657</v>
      </c>
    </row>
    <row r="294" spans="1:43">
      <c r="A294">
        <v>1.1038280479043272</v>
      </c>
      <c r="B294">
        <v>16.829870096752295</v>
      </c>
      <c r="C294">
        <v>21.920734178590045</v>
      </c>
      <c r="D294">
        <v>16.973154688702024</v>
      </c>
      <c r="E294">
        <v>22.064018770539775</v>
      </c>
      <c r="F294">
        <v>17.300517081869085</v>
      </c>
      <c r="G294">
        <v>22.391381163706836</v>
      </c>
      <c r="H294">
        <v>18.042834733429952</v>
      </c>
      <c r="I294">
        <v>23.133698815267703</v>
      </c>
      <c r="J294">
        <v>19.697746079011161</v>
      </c>
      <c r="K294">
        <v>24.788610160848911</v>
      </c>
      <c r="L294">
        <v>23.251472577329597</v>
      </c>
      <c r="M294">
        <v>28.342336659167348</v>
      </c>
      <c r="N294">
        <v>30.304328097987792</v>
      </c>
      <c r="O294">
        <v>35.395192179825543</v>
      </c>
      <c r="P294">
        <v>42.342523924626917</v>
      </c>
      <c r="Q294">
        <v>47.433388006464668</v>
      </c>
      <c r="R294">
        <v>58.423074764352698</v>
      </c>
      <c r="S294">
        <v>63.513938846190449</v>
      </c>
      <c r="T294">
        <v>74.090006618390589</v>
      </c>
      <c r="U294">
        <v>79.180870700228326</v>
      </c>
      <c r="V294">
        <v>85.301005450355689</v>
      </c>
      <c r="W294">
        <v>90.391869532193425</v>
      </c>
      <c r="X294">
        <v>91.674597164181549</v>
      </c>
      <c r="Y294">
        <v>96.765461246019285</v>
      </c>
      <c r="Z294">
        <v>94.833482103633813</v>
      </c>
      <c r="AA294">
        <v>99.924346185471549</v>
      </c>
      <c r="AB294">
        <v>96.292724889522916</v>
      </c>
      <c r="AC294">
        <v>101.38358897136065</v>
      </c>
      <c r="AD294">
        <v>96.944861357255661</v>
      </c>
      <c r="AE294">
        <v>102.0357254390934</v>
      </c>
      <c r="AF294">
        <v>97.231980926777126</v>
      </c>
      <c r="AG294">
        <v>102.32284500861486</v>
      </c>
      <c r="AH294">
        <v>97.35756057333073</v>
      </c>
      <c r="AI294">
        <v>102.44842465516847</v>
      </c>
      <c r="AJ294">
        <v>97.412327586552934</v>
      </c>
      <c r="AK294">
        <v>102.50319166839067</v>
      </c>
      <c r="AL294">
        <v>97.436182089006451</v>
      </c>
      <c r="AM294">
        <v>102.52704617084419</v>
      </c>
      <c r="AN294">
        <v>97.446566519389265</v>
      </c>
      <c r="AO294">
        <v>102.537430601227</v>
      </c>
      <c r="AP294">
        <v>97.451086025123885</v>
      </c>
      <c r="AQ294">
        <v>102.54195010696162</v>
      </c>
    </row>
    <row r="295" spans="1:43">
      <c r="A295">
        <v>0.95819431960038137</v>
      </c>
      <c r="B295">
        <v>17.737909513328887</v>
      </c>
      <c r="C295">
        <v>22.157109636333317</v>
      </c>
      <c r="D295">
        <v>17.879471597578782</v>
      </c>
      <c r="E295">
        <v>22.298671720583211</v>
      </c>
      <c r="F295">
        <v>18.201346824808898</v>
      </c>
      <c r="G295">
        <v>22.620546947813327</v>
      </c>
      <c r="H295">
        <v>18.927811528790762</v>
      </c>
      <c r="I295">
        <v>23.347011651795192</v>
      </c>
      <c r="J295">
        <v>20.540393569627437</v>
      </c>
      <c r="K295">
        <v>24.959593692631866</v>
      </c>
      <c r="L295">
        <v>23.991533713917541</v>
      </c>
      <c r="M295">
        <v>28.41073383692197</v>
      </c>
      <c r="N295">
        <v>30.832650918888326</v>
      </c>
      <c r="O295">
        <v>35.251851041892756</v>
      </c>
      <c r="P295">
        <v>42.544812412038645</v>
      </c>
      <c r="Q295">
        <v>46.964012535043075</v>
      </c>
      <c r="R295">
        <v>58.330261079464286</v>
      </c>
      <c r="S295">
        <v>62.749461202468716</v>
      </c>
      <c r="T295">
        <v>73.925261828664645</v>
      </c>
      <c r="U295">
        <v>78.344461951669075</v>
      </c>
      <c r="V295">
        <v>85.255099017481427</v>
      </c>
      <c r="W295">
        <v>89.674299140485857</v>
      </c>
      <c r="X295">
        <v>91.780369386485461</v>
      </c>
      <c r="Y295">
        <v>96.199569509489891</v>
      </c>
      <c r="Z295">
        <v>95.046708011702762</v>
      </c>
      <c r="AA295">
        <v>99.465908134707192</v>
      </c>
      <c r="AB295">
        <v>96.567137496104337</v>
      </c>
      <c r="AC295">
        <v>100.98633761910877</v>
      </c>
      <c r="AD295">
        <v>97.250885536153604</v>
      </c>
      <c r="AE295">
        <v>101.67008565915803</v>
      </c>
      <c r="AF295">
        <v>97.553596016674049</v>
      </c>
      <c r="AG295">
        <v>101.97279613967848</v>
      </c>
      <c r="AH295">
        <v>97.686683085473646</v>
      </c>
      <c r="AI295">
        <v>102.10588320847808</v>
      </c>
      <c r="AJ295">
        <v>97.745015858333957</v>
      </c>
      <c r="AK295">
        <v>102.16421598133839</v>
      </c>
      <c r="AL295">
        <v>97.770549056406637</v>
      </c>
      <c r="AM295">
        <v>102.18974917941107</v>
      </c>
      <c r="AN295">
        <v>97.781718769316655</v>
      </c>
      <c r="AO295">
        <v>102.20091889232108</v>
      </c>
      <c r="AP295">
        <v>97.786603795416355</v>
      </c>
      <c r="AQ295">
        <v>102.20580391842078</v>
      </c>
    </row>
    <row r="296" spans="1:43">
      <c r="A296">
        <v>2.4180074700554992</v>
      </c>
      <c r="B296">
        <v>12.292786986379337</v>
      </c>
      <c r="C296">
        <v>23.444657426971585</v>
      </c>
      <c r="D296">
        <v>12.483694045678675</v>
      </c>
      <c r="E296">
        <v>23.635564486270923</v>
      </c>
      <c r="F296">
        <v>12.901178099279733</v>
      </c>
      <c r="G296">
        <v>24.05304853987198</v>
      </c>
      <c r="H296">
        <v>13.806119847412347</v>
      </c>
      <c r="I296">
        <v>24.957990288004595</v>
      </c>
      <c r="J296">
        <v>15.730657267998755</v>
      </c>
      <c r="K296">
        <v>26.882527708591002</v>
      </c>
      <c r="L296">
        <v>19.662704839603407</v>
      </c>
      <c r="M296">
        <v>30.814575280195655</v>
      </c>
      <c r="N296">
        <v>27.076633181958293</v>
      </c>
      <c r="O296">
        <v>38.228503622550541</v>
      </c>
      <c r="P296">
        <v>39.152535841891911</v>
      </c>
      <c r="Q296">
        <v>50.304406282484159</v>
      </c>
      <c r="R296">
        <v>54.804147510409877</v>
      </c>
      <c r="S296">
        <v>65.956017951002124</v>
      </c>
      <c r="T296">
        <v>70.025835765751864</v>
      </c>
      <c r="U296">
        <v>81.177706206344098</v>
      </c>
      <c r="V296">
        <v>81.210405713843059</v>
      </c>
      <c r="W296">
        <v>92.362276154435293</v>
      </c>
      <c r="X296">
        <v>87.850002716169641</v>
      </c>
      <c r="Y296">
        <v>99.001873156761874</v>
      </c>
      <c r="Z296">
        <v>91.30402708777055</v>
      </c>
      <c r="AA296">
        <v>102.45589752836278</v>
      </c>
      <c r="AB296">
        <v>92.977960437621476</v>
      </c>
      <c r="AC296">
        <v>104.12983087821371</v>
      </c>
      <c r="AD296">
        <v>93.761328615115303</v>
      </c>
      <c r="AE296">
        <v>104.91319905570754</v>
      </c>
      <c r="AF296">
        <v>94.121924912547712</v>
      </c>
      <c r="AG296">
        <v>105.27379535313995</v>
      </c>
      <c r="AH296">
        <v>94.286650211518904</v>
      </c>
      <c r="AI296">
        <v>105.43852065211114</v>
      </c>
      <c r="AJ296">
        <v>94.361636399100405</v>
      </c>
      <c r="AK296">
        <v>105.51350683969264</v>
      </c>
      <c r="AL296">
        <v>94.395717257845391</v>
      </c>
      <c r="AM296">
        <v>105.54758769843762</v>
      </c>
      <c r="AN296">
        <v>94.411195629390292</v>
      </c>
      <c r="AO296">
        <v>105.56306606998253</v>
      </c>
      <c r="AP296">
        <v>94.418223069191384</v>
      </c>
      <c r="AQ296">
        <v>105.57009350978362</v>
      </c>
    </row>
    <row r="297" spans="1:43">
      <c r="A297">
        <v>1.1165439252471225</v>
      </c>
      <c r="B297">
        <v>16.58806357984151</v>
      </c>
      <c r="C297">
        <v>21.737573393101279</v>
      </c>
      <c r="D297">
        <v>16.726545281363673</v>
      </c>
      <c r="E297">
        <v>21.876055094623442</v>
      </c>
      <c r="F297">
        <v>17.042193540424069</v>
      </c>
      <c r="G297">
        <v>22.191703353683838</v>
      </c>
      <c r="H297">
        <v>17.756496643036517</v>
      </c>
      <c r="I297">
        <v>22.906006456296286</v>
      </c>
      <c r="J297">
        <v>19.346896570257972</v>
      </c>
      <c r="K297">
        <v>24.496406383517741</v>
      </c>
      <c r="L297">
        <v>22.763346520862648</v>
      </c>
      <c r="M297">
        <v>27.912856334122417</v>
      </c>
      <c r="N297">
        <v>29.569314992609755</v>
      </c>
      <c r="O297">
        <v>34.718824805869524</v>
      </c>
      <c r="P297">
        <v>41.29739660867061</v>
      </c>
      <c r="Q297">
        <v>46.446906421930379</v>
      </c>
      <c r="R297">
        <v>57.224346498983159</v>
      </c>
      <c r="S297">
        <v>62.373856312242928</v>
      </c>
      <c r="T297">
        <v>73.06766248073663</v>
      </c>
      <c r="U297">
        <v>78.217172293996413</v>
      </c>
      <c r="V297">
        <v>84.628195481915796</v>
      </c>
      <c r="W297">
        <v>89.777705295175579</v>
      </c>
      <c r="X297">
        <v>91.296187394793378</v>
      </c>
      <c r="Y297">
        <v>96.445697208053161</v>
      </c>
      <c r="Z297">
        <v>94.632176043690464</v>
      </c>
      <c r="AA297">
        <v>99.781685856950247</v>
      </c>
      <c r="AB297">
        <v>96.182576452779671</v>
      </c>
      <c r="AC297">
        <v>101.33208626603945</v>
      </c>
      <c r="AD297">
        <v>96.878389481351022</v>
      </c>
      <c r="AE297">
        <v>102.0278992946108</v>
      </c>
      <c r="AF297">
        <v>97.185763463547701</v>
      </c>
      <c r="AG297">
        <v>102.33527327680748</v>
      </c>
      <c r="AH297">
        <v>97.320595033650889</v>
      </c>
      <c r="AI297">
        <v>102.47010484691067</v>
      </c>
      <c r="AJ297">
        <v>97.379557482707384</v>
      </c>
      <c r="AK297">
        <v>102.52906729596717</v>
      </c>
      <c r="AL297">
        <v>97.405307213411021</v>
      </c>
      <c r="AM297">
        <v>102.5548170266708</v>
      </c>
      <c r="AN297">
        <v>97.416545847504096</v>
      </c>
      <c r="AO297">
        <v>102.56605566076388</v>
      </c>
      <c r="AP297">
        <v>97.421449757303677</v>
      </c>
      <c r="AQ297">
        <v>102.57095957056346</v>
      </c>
    </row>
    <row r="298" spans="1:43">
      <c r="A298">
        <v>2.0292932456383568</v>
      </c>
      <c r="B298">
        <v>11.393252521287664</v>
      </c>
      <c r="C298">
        <v>20.75236974552373</v>
      </c>
      <c r="D298">
        <v>11.565842539370855</v>
      </c>
      <c r="E298">
        <v>20.924959763606921</v>
      </c>
      <c r="F298">
        <v>11.950198330931251</v>
      </c>
      <c r="G298">
        <v>21.309315555167316</v>
      </c>
      <c r="H298">
        <v>12.799183242121082</v>
      </c>
      <c r="I298">
        <v>22.158300466357147</v>
      </c>
      <c r="J298">
        <v>14.641061079238643</v>
      </c>
      <c r="K298">
        <v>24.000178303474708</v>
      </c>
      <c r="L298">
        <v>18.485754137785488</v>
      </c>
      <c r="M298">
        <v>27.844871362021554</v>
      </c>
      <c r="N298">
        <v>25.901988020994704</v>
      </c>
      <c r="O298">
        <v>35.261105245230766</v>
      </c>
      <c r="P298">
        <v>38.251160448567248</v>
      </c>
      <c r="Q298">
        <v>47.610277672803306</v>
      </c>
      <c r="R298">
        <v>54.522157893729251</v>
      </c>
      <c r="S298">
        <v>63.881275117965309</v>
      </c>
      <c r="T298">
        <v>70.430949017436532</v>
      </c>
      <c r="U298">
        <v>79.790066241672591</v>
      </c>
      <c r="V298">
        <v>82.040291587156347</v>
      </c>
      <c r="W298">
        <v>91.399408811392405</v>
      </c>
      <c r="X298">
        <v>88.828655677354533</v>
      </c>
      <c r="Y298">
        <v>98.187772901590591</v>
      </c>
      <c r="Z298">
        <v>92.295329421937751</v>
      </c>
      <c r="AA298">
        <v>101.65444664617381</v>
      </c>
      <c r="AB298">
        <v>93.943623433426154</v>
      </c>
      <c r="AC298">
        <v>103.30274065766221</v>
      </c>
      <c r="AD298">
        <v>94.700679039817061</v>
      </c>
      <c r="AE298">
        <v>104.05979626405312</v>
      </c>
      <c r="AF298">
        <v>95.042858279932375</v>
      </c>
      <c r="AG298">
        <v>104.40197550416843</v>
      </c>
      <c r="AH298">
        <v>95.196396532034044</v>
      </c>
      <c r="AI298">
        <v>104.5555137562701</v>
      </c>
      <c r="AJ298">
        <v>95.265065013295853</v>
      </c>
      <c r="AK298">
        <v>104.62418223753191</v>
      </c>
      <c r="AL298">
        <v>95.295731336112823</v>
      </c>
      <c r="AM298">
        <v>104.65484856034888</v>
      </c>
      <c r="AN298">
        <v>95.309417494363657</v>
      </c>
      <c r="AO298">
        <v>104.66853471859972</v>
      </c>
      <c r="AP298">
        <v>95.315523742662251</v>
      </c>
      <c r="AQ298">
        <v>104.67464096689831</v>
      </c>
    </row>
    <row r="299" spans="1:43">
      <c r="A299">
        <v>1.5311100177728565</v>
      </c>
      <c r="B299">
        <v>11.969079921084262</v>
      </c>
      <c r="C299">
        <v>19.030571980124048</v>
      </c>
      <c r="D299">
        <v>12.243146299738264</v>
      </c>
      <c r="E299">
        <v>19.304638358778046</v>
      </c>
      <c r="F299">
        <v>12.816428351840582</v>
      </c>
      <c r="G299">
        <v>19.877920410880368</v>
      </c>
      <c r="H299">
        <v>14.00244390001183</v>
      </c>
      <c r="I299">
        <v>21.063935959051616</v>
      </c>
      <c r="J299">
        <v>16.40105264292686</v>
      </c>
      <c r="K299">
        <v>23.462544701966646</v>
      </c>
      <c r="L299">
        <v>21.036883125870681</v>
      </c>
      <c r="M299">
        <v>28.098375184910466</v>
      </c>
      <c r="N299">
        <v>29.259150763440804</v>
      </c>
      <c r="O299">
        <v>36.320642822480586</v>
      </c>
      <c r="P299">
        <v>41.840912089266652</v>
      </c>
      <c r="Q299">
        <v>48.902404148306431</v>
      </c>
      <c r="R299">
        <v>57.324459537579337</v>
      </c>
      <c r="S299">
        <v>64.385951596619122</v>
      </c>
      <c r="T299">
        <v>71.986666340581394</v>
      </c>
      <c r="U299">
        <v>79.048158399621173</v>
      </c>
      <c r="V299">
        <v>82.802781843949532</v>
      </c>
      <c r="W299">
        <v>89.864273902989311</v>
      </c>
      <c r="X299">
        <v>89.400913930503023</v>
      </c>
      <c r="Y299">
        <v>96.462405989542802</v>
      </c>
      <c r="Z299">
        <v>92.970295373318422</v>
      </c>
      <c r="AA299">
        <v>100.0317874323582</v>
      </c>
      <c r="AB299">
        <v>94.776483884448226</v>
      </c>
      <c r="AC299">
        <v>101.837975943488</v>
      </c>
      <c r="AD299">
        <v>95.659595608007976</v>
      </c>
      <c r="AE299">
        <v>102.72108766704775</v>
      </c>
      <c r="AF299">
        <v>96.084127637285619</v>
      </c>
      <c r="AG299">
        <v>103.1456196963254</v>
      </c>
      <c r="AH299">
        <v>96.286547285587091</v>
      </c>
      <c r="AI299">
        <v>103.34803934462687</v>
      </c>
      <c r="AJ299">
        <v>96.382685784906371</v>
      </c>
      <c r="AK299">
        <v>103.44417784394615</v>
      </c>
      <c r="AL299">
        <v>96.428261652782197</v>
      </c>
      <c r="AM299">
        <v>103.48975371182198</v>
      </c>
      <c r="AN299">
        <v>96.449848527380652</v>
      </c>
      <c r="AO299">
        <v>103.51134058642043</v>
      </c>
      <c r="AP299">
        <v>96.460068817912031</v>
      </c>
      <c r="AQ299">
        <v>103.52156087695181</v>
      </c>
    </row>
    <row r="300" spans="1:43">
      <c r="A300">
        <v>1.3912690206167504</v>
      </c>
      <c r="B300">
        <v>13.355750964794638</v>
      </c>
      <c r="C300">
        <v>19.772295188941122</v>
      </c>
      <c r="D300">
        <v>13.613952670429835</v>
      </c>
      <c r="E300">
        <v>20.03049689457632</v>
      </c>
      <c r="F300">
        <v>14.154277836525942</v>
      </c>
      <c r="G300">
        <v>20.570822060672427</v>
      </c>
      <c r="H300">
        <v>15.273141251712666</v>
      </c>
      <c r="I300">
        <v>21.68968547585915</v>
      </c>
      <c r="J300">
        <v>17.540289175378678</v>
      </c>
      <c r="K300">
        <v>23.956833399525163</v>
      </c>
      <c r="L300">
        <v>21.938789285287438</v>
      </c>
      <c r="M300">
        <v>28.355333509433923</v>
      </c>
      <c r="N300">
        <v>29.795169320354798</v>
      </c>
      <c r="O300">
        <v>36.211713544501279</v>
      </c>
      <c r="P300">
        <v>41.955691428033241</v>
      </c>
      <c r="Q300">
        <v>48.372235652179718</v>
      </c>
      <c r="R300">
        <v>57.156169426191205</v>
      </c>
      <c r="S300">
        <v>63.572713650337683</v>
      </c>
      <c r="T300">
        <v>71.795861023230415</v>
      </c>
      <c r="U300">
        <v>78.212405247376907</v>
      </c>
      <c r="V300">
        <v>82.752292473979807</v>
      </c>
      <c r="W300">
        <v>89.168836698126299</v>
      </c>
      <c r="X300">
        <v>89.502805547017772</v>
      </c>
      <c r="Y300">
        <v>95.919349771164264</v>
      </c>
      <c r="Z300">
        <v>93.176048228080191</v>
      </c>
      <c r="AA300">
        <v>99.592592452226683</v>
      </c>
      <c r="AB300">
        <v>95.04060468501315</v>
      </c>
      <c r="AC300">
        <v>101.45714890915964</v>
      </c>
      <c r="AD300">
        <v>95.953700488150233</v>
      </c>
      <c r="AE300">
        <v>102.37024471229672</v>
      </c>
      <c r="AF300">
        <v>96.392994259371733</v>
      </c>
      <c r="AG300">
        <v>102.80953848351822</v>
      </c>
      <c r="AH300">
        <v>96.602536303867907</v>
      </c>
      <c r="AI300">
        <v>103.0190805280144</v>
      </c>
      <c r="AJ300">
        <v>96.702078604189524</v>
      </c>
      <c r="AK300">
        <v>103.11862282833602</v>
      </c>
      <c r="AL300">
        <v>96.74927380609185</v>
      </c>
      <c r="AM300">
        <v>103.16581803023834</v>
      </c>
      <c r="AN300">
        <v>96.771629417888207</v>
      </c>
      <c r="AO300">
        <v>103.1881736420347</v>
      </c>
      <c r="AP300">
        <v>96.782214276397937</v>
      </c>
      <c r="AQ300">
        <v>103.19875850054443</v>
      </c>
    </row>
    <row r="301" spans="1:43">
      <c r="A301">
        <v>1.2857048289240187</v>
      </c>
      <c r="B301">
        <v>14.333432840442107</v>
      </c>
      <c r="C301">
        <v>20.263114139844951</v>
      </c>
      <c r="D301">
        <v>14.501994067516698</v>
      </c>
      <c r="E301">
        <v>20.431675366919542</v>
      </c>
      <c r="F301">
        <v>14.879321538096601</v>
      </c>
      <c r="G301">
        <v>20.809002837499445</v>
      </c>
      <c r="H301">
        <v>15.717070643697671</v>
      </c>
      <c r="I301">
        <v>21.646751943100515</v>
      </c>
      <c r="J301">
        <v>17.543627920483523</v>
      </c>
      <c r="K301">
        <v>23.473309219886367</v>
      </c>
      <c r="L301">
        <v>21.373286917516605</v>
      </c>
      <c r="M301">
        <v>27.302968216919449</v>
      </c>
      <c r="N301">
        <v>28.782863531155751</v>
      </c>
      <c r="O301">
        <v>34.712544830558592</v>
      </c>
      <c r="P301">
        <v>41.121591770879654</v>
      </c>
      <c r="Q301">
        <v>47.051273070282498</v>
      </c>
      <c r="R301">
        <v>57.306068139283134</v>
      </c>
      <c r="S301">
        <v>63.235749438685978</v>
      </c>
      <c r="T301">
        <v>72.989804370740316</v>
      </c>
      <c r="U301">
        <v>78.919485670143146</v>
      </c>
      <c r="V301">
        <v>84.309821827285418</v>
      </c>
      <c r="W301">
        <v>90.239503126688248</v>
      </c>
      <c r="X301">
        <v>90.860350185869663</v>
      </c>
      <c r="Y301">
        <v>96.790031485272493</v>
      </c>
      <c r="Z301">
        <v>94.176401627592284</v>
      </c>
      <c r="AA301">
        <v>100.10608292699511</v>
      </c>
      <c r="AB301">
        <v>95.741684112301883</v>
      </c>
      <c r="AC301">
        <v>101.67136541170471</v>
      </c>
      <c r="AD301">
        <v>96.456117848627869</v>
      </c>
      <c r="AE301">
        <v>102.3857991480307</v>
      </c>
      <c r="AF301">
        <v>96.777192040195501</v>
      </c>
      <c r="AG301">
        <v>102.70687333959833</v>
      </c>
      <c r="AH301">
        <v>96.920481190659544</v>
      </c>
      <c r="AI301">
        <v>102.85016249006237</v>
      </c>
      <c r="AJ301">
        <v>96.984228799103064</v>
      </c>
      <c r="AK301">
        <v>102.91391009850589</v>
      </c>
      <c r="AL301">
        <v>97.012549898302481</v>
      </c>
      <c r="AM301">
        <v>102.94223119770531</v>
      </c>
      <c r="AN301">
        <v>97.025124310792691</v>
      </c>
      <c r="AO301">
        <v>102.95480561019552</v>
      </c>
      <c r="AP301">
        <v>97.030705747677075</v>
      </c>
      <c r="AQ301">
        <v>102.96038704707991</v>
      </c>
    </row>
    <row r="302" spans="1:43">
      <c r="A302">
        <v>1.9174921260763658</v>
      </c>
      <c r="B302">
        <v>13.659446312463881</v>
      </c>
      <c r="C302">
        <v>22.502935849065107</v>
      </c>
      <c r="D302">
        <v>13.800445525796931</v>
      </c>
      <c r="E302">
        <v>22.643935062398157</v>
      </c>
      <c r="F302">
        <v>14.123165300239656</v>
      </c>
      <c r="G302">
        <v>22.966654836840881</v>
      </c>
      <c r="H302">
        <v>14.856420943818144</v>
      </c>
      <c r="I302">
        <v>23.699910480419369</v>
      </c>
      <c r="J302">
        <v>16.495105771625962</v>
      </c>
      <c r="K302">
        <v>25.338595308227188</v>
      </c>
      <c r="L302">
        <v>20.025545060924554</v>
      </c>
      <c r="M302">
        <v>28.869034597525779</v>
      </c>
      <c r="N302">
        <v>27.065803317558718</v>
      </c>
      <c r="O302">
        <v>35.909292854159943</v>
      </c>
      <c r="P302">
        <v>39.165859253729586</v>
      </c>
      <c r="Q302">
        <v>48.009348790330812</v>
      </c>
      <c r="R302">
        <v>55.47074767172861</v>
      </c>
      <c r="S302">
        <v>64.314237208329828</v>
      </c>
      <c r="T302">
        <v>71.494002743049748</v>
      </c>
      <c r="U302">
        <v>80.337492279650974</v>
      </c>
      <c r="V302">
        <v>83.031765394584056</v>
      </c>
      <c r="W302">
        <v>91.875254931185282</v>
      </c>
      <c r="X302">
        <v>89.611446425784408</v>
      </c>
      <c r="Y302">
        <v>98.454935962385633</v>
      </c>
      <c r="Z302">
        <v>92.874840656953694</v>
      </c>
      <c r="AA302">
        <v>101.71833019355492</v>
      </c>
      <c r="AB302">
        <v>94.381487674672286</v>
      </c>
      <c r="AC302">
        <v>103.22497721127351</v>
      </c>
      <c r="AD302">
        <v>95.05401063616533</v>
      </c>
      <c r="AE302">
        <v>103.89750017276656</v>
      </c>
      <c r="AF302">
        <v>95.349678349710373</v>
      </c>
      <c r="AG302">
        <v>104.1931678863116</v>
      </c>
      <c r="AH302">
        <v>95.478796480740044</v>
      </c>
      <c r="AI302">
        <v>104.32228601734127</v>
      </c>
      <c r="AJ302">
        <v>95.535017128769482</v>
      </c>
      <c r="AK302">
        <v>104.37850666537071</v>
      </c>
      <c r="AL302">
        <v>95.559465445765809</v>
      </c>
      <c r="AM302">
        <v>104.40295498236704</v>
      </c>
      <c r="AN302">
        <v>95.570091216390438</v>
      </c>
      <c r="AO302">
        <v>104.41358075299166</v>
      </c>
      <c r="AP302">
        <v>95.574708290670841</v>
      </c>
      <c r="AQ302">
        <v>104.41819782727207</v>
      </c>
    </row>
    <row r="303" spans="1:43">
      <c r="A303">
        <v>1.1369903322562445</v>
      </c>
      <c r="B303">
        <v>15.252771056647333</v>
      </c>
      <c r="C303">
        <v>20.496579868055406</v>
      </c>
      <c r="D303">
        <v>15.411869537959632</v>
      </c>
      <c r="E303">
        <v>20.655678349367705</v>
      </c>
      <c r="F303">
        <v>15.770004303987172</v>
      </c>
      <c r="G303">
        <v>21.013813115395244</v>
      </c>
      <c r="H303">
        <v>16.569823257001303</v>
      </c>
      <c r="I303">
        <v>21.813632068409376</v>
      </c>
      <c r="J303">
        <v>18.324924181229456</v>
      </c>
      <c r="K303">
        <v>23.568732992637528</v>
      </c>
      <c r="L303">
        <v>22.031999052825725</v>
      </c>
      <c r="M303">
        <v>27.275807864233798</v>
      </c>
      <c r="N303">
        <v>29.26723584478334</v>
      </c>
      <c r="O303">
        <v>34.511044656191416</v>
      </c>
      <c r="P303">
        <v>41.436197343262755</v>
      </c>
      <c r="Q303">
        <v>46.680006154670828</v>
      </c>
      <c r="R303">
        <v>57.554041454312511</v>
      </c>
      <c r="S303">
        <v>62.797850265720584</v>
      </c>
      <c r="T303">
        <v>73.281307581756067</v>
      </c>
      <c r="U303">
        <v>78.525116393164154</v>
      </c>
      <c r="V303">
        <v>84.659472029725947</v>
      </c>
      <c r="W303">
        <v>89.903280841134034</v>
      </c>
      <c r="X303">
        <v>91.232762352339194</v>
      </c>
      <c r="Y303">
        <v>96.47657116374728</v>
      </c>
      <c r="Z303">
        <v>94.547133295683324</v>
      </c>
      <c r="AA303">
        <v>99.790942107091411</v>
      </c>
      <c r="AB303">
        <v>96.103888005895698</v>
      </c>
      <c r="AC303">
        <v>101.34769681730376</v>
      </c>
      <c r="AD303">
        <v>96.810694548779168</v>
      </c>
      <c r="AE303">
        <v>102.05450336018723</v>
      </c>
      <c r="AF303">
        <v>97.126650928007507</v>
      </c>
      <c r="AG303">
        <v>102.37045973941557</v>
      </c>
      <c r="AH303">
        <v>97.266906984437043</v>
      </c>
      <c r="AI303">
        <v>102.5107157958451</v>
      </c>
      <c r="AJ303">
        <v>97.328974954218012</v>
      </c>
      <c r="AK303">
        <v>102.57278376562607</v>
      </c>
      <c r="AL303">
        <v>97.356404344164076</v>
      </c>
      <c r="AM303">
        <v>102.60021315557213</v>
      </c>
      <c r="AN303">
        <v>97.368518710170292</v>
      </c>
      <c r="AO303">
        <v>102.61232752157835</v>
      </c>
      <c r="AP303">
        <v>97.373867660761164</v>
      </c>
      <c r="AQ303">
        <v>102.61767647216922</v>
      </c>
    </row>
    <row r="304" spans="1:43">
      <c r="A304">
        <v>2.4015601733134426</v>
      </c>
      <c r="B304">
        <v>11.029984275496528</v>
      </c>
      <c r="C304">
        <v>22.105999647551211</v>
      </c>
      <c r="D304">
        <v>11.194298722800855</v>
      </c>
      <c r="E304">
        <v>22.270314094855539</v>
      </c>
      <c r="F304">
        <v>11.564371327643208</v>
      </c>
      <c r="G304">
        <v>22.640386699697892</v>
      </c>
      <c r="H304">
        <v>12.391172321311668</v>
      </c>
      <c r="I304">
        <v>23.467187693366352</v>
      </c>
      <c r="J304">
        <v>14.205602898489126</v>
      </c>
      <c r="K304">
        <v>25.28161827054381</v>
      </c>
      <c r="L304">
        <v>18.035585834432382</v>
      </c>
      <c r="M304">
        <v>29.111601206487066</v>
      </c>
      <c r="N304">
        <v>25.495861858558861</v>
      </c>
      <c r="O304">
        <v>36.571877230613545</v>
      </c>
      <c r="P304">
        <v>37.990944156991375</v>
      </c>
      <c r="Q304">
        <v>49.066959529046059</v>
      </c>
      <c r="R304">
        <v>54.430950215288483</v>
      </c>
      <c r="S304">
        <v>65.506965587343174</v>
      </c>
      <c r="T304">
        <v>70.345449755341676</v>
      </c>
      <c r="U304">
        <v>81.42146512739636</v>
      </c>
      <c r="V304">
        <v>81.776764421487115</v>
      </c>
      <c r="W304">
        <v>92.852779793541799</v>
      </c>
      <c r="X304">
        <v>88.346984855624498</v>
      </c>
      <c r="Y304">
        <v>99.423000227679182</v>
      </c>
      <c r="Z304">
        <v>91.649255206274447</v>
      </c>
      <c r="AA304">
        <v>102.72527057832913</v>
      </c>
      <c r="AB304">
        <v>93.197330140410813</v>
      </c>
      <c r="AC304">
        <v>104.2733455124655</v>
      </c>
      <c r="AD304">
        <v>93.8993123476954</v>
      </c>
      <c r="AE304">
        <v>104.97532771975008</v>
      </c>
      <c r="AF304">
        <v>94.212821608200798</v>
      </c>
      <c r="AG304">
        <v>105.28883698025548</v>
      </c>
      <c r="AH304">
        <v>94.351884163347918</v>
      </c>
      <c r="AI304">
        <v>105.4278995354026</v>
      </c>
      <c r="AJ304">
        <v>94.413380976367066</v>
      </c>
      <c r="AK304">
        <v>105.48939634842175</v>
      </c>
      <c r="AL304">
        <v>94.440539860598037</v>
      </c>
      <c r="AM304">
        <v>105.51655523265272</v>
      </c>
      <c r="AN304">
        <v>94.45252694686198</v>
      </c>
      <c r="AO304">
        <v>105.52854231891666</v>
      </c>
      <c r="AP304">
        <v>94.457816288498904</v>
      </c>
      <c r="AQ304">
        <v>105.53383166055359</v>
      </c>
    </row>
    <row r="305" spans="1:43">
      <c r="A305">
        <v>1.858381894837694</v>
      </c>
      <c r="B305">
        <v>13.096093155858251</v>
      </c>
      <c r="C305">
        <v>21.666965817346188</v>
      </c>
      <c r="D305">
        <v>13.295030181771017</v>
      </c>
      <c r="E305">
        <v>21.865902843258951</v>
      </c>
      <c r="F305">
        <v>13.730778593070722</v>
      </c>
      <c r="G305">
        <v>22.301651254558656</v>
      </c>
      <c r="H305">
        <v>14.676501879345073</v>
      </c>
      <c r="I305">
        <v>23.247374540833007</v>
      </c>
      <c r="J305">
        <v>16.688718101365602</v>
      </c>
      <c r="K305">
        <v>25.259590762853541</v>
      </c>
      <c r="L305">
        <v>20.795013053383009</v>
      </c>
      <c r="M305">
        <v>29.365885714870942</v>
      </c>
      <c r="N305">
        <v>28.503850220469609</v>
      </c>
      <c r="O305">
        <v>37.074722881957548</v>
      </c>
      <c r="P305">
        <v>40.94364254948826</v>
      </c>
      <c r="Q305">
        <v>49.514515210976199</v>
      </c>
      <c r="R305">
        <v>56.829919534996883</v>
      </c>
      <c r="S305">
        <v>65.400792196484815</v>
      </c>
      <c r="T305">
        <v>72.007855497638204</v>
      </c>
      <c r="U305">
        <v>80.578728159126129</v>
      </c>
      <c r="V305">
        <v>82.979952702820754</v>
      </c>
      <c r="W305">
        <v>91.550825364308679</v>
      </c>
      <c r="X305">
        <v>89.415340808063505</v>
      </c>
      <c r="Y305">
        <v>97.98621346955143</v>
      </c>
      <c r="Z305">
        <v>92.736871381825139</v>
      </c>
      <c r="AA305">
        <v>101.30774404331306</v>
      </c>
      <c r="AB305">
        <v>94.338495511398307</v>
      </c>
      <c r="AC305">
        <v>102.90936817288623</v>
      </c>
      <c r="AD305">
        <v>95.085438318582845</v>
      </c>
      <c r="AE305">
        <v>103.65631098007077</v>
      </c>
      <c r="AF305">
        <v>95.428358934527765</v>
      </c>
      <c r="AG305">
        <v>103.99923159601569</v>
      </c>
      <c r="AH305">
        <v>95.584657593243648</v>
      </c>
      <c r="AI305">
        <v>104.15553025473157</v>
      </c>
      <c r="AJ305">
        <v>95.655661267103753</v>
      </c>
      <c r="AK305">
        <v>104.22653392859168</v>
      </c>
      <c r="AL305">
        <v>95.687868499930843</v>
      </c>
      <c r="AM305">
        <v>104.25874116141877</v>
      </c>
      <c r="AN305">
        <v>95.702467721284364</v>
      </c>
      <c r="AO305">
        <v>104.27334038277229</v>
      </c>
      <c r="AP305">
        <v>95.709083357770425</v>
      </c>
      <c r="AQ305">
        <v>104.27995601925835</v>
      </c>
    </row>
    <row r="306" spans="1:43">
      <c r="A306">
        <v>2.0503280070151644</v>
      </c>
      <c r="B306">
        <v>11.719422846529291</v>
      </c>
      <c r="C306">
        <v>21.175552564121112</v>
      </c>
      <c r="D306">
        <v>11.987914563832664</v>
      </c>
      <c r="E306">
        <v>21.444044281424485</v>
      </c>
      <c r="F306">
        <v>12.556773735584763</v>
      </c>
      <c r="G306">
        <v>22.012903453176584</v>
      </c>
      <c r="H306">
        <v>13.748492712888019</v>
      </c>
      <c r="I306">
        <v>23.204622430479841</v>
      </c>
      <c r="J306">
        <v>16.187036506186555</v>
      </c>
      <c r="K306">
        <v>25.643166223778376</v>
      </c>
      <c r="L306">
        <v>20.945220683069277</v>
      </c>
      <c r="M306">
        <v>30.401350400661098</v>
      </c>
      <c r="N306">
        <v>29.42408265260341</v>
      </c>
      <c r="O306">
        <v>38.880212370195231</v>
      </c>
      <c r="P306">
        <v>42.345580882131316</v>
      </c>
      <c r="Q306">
        <v>51.801710599723137</v>
      </c>
      <c r="R306">
        <v>57.999098995940777</v>
      </c>
      <c r="S306">
        <v>67.455228713532591</v>
      </c>
      <c r="T306">
        <v>72.446858190161691</v>
      </c>
      <c r="U306">
        <v>81.902987907753499</v>
      </c>
      <c r="V306">
        <v>82.796326776285724</v>
      </c>
      <c r="W306">
        <v>92.252456493877531</v>
      </c>
      <c r="X306">
        <v>88.940448122923755</v>
      </c>
      <c r="Y306">
        <v>98.396577840515562</v>
      </c>
      <c r="Z306">
        <v>92.18944032811325</v>
      </c>
      <c r="AA306">
        <v>101.64557004570506</v>
      </c>
      <c r="AB306">
        <v>93.80283853068957</v>
      </c>
      <c r="AC306">
        <v>103.25896824828141</v>
      </c>
      <c r="AD306">
        <v>94.579023590161029</v>
      </c>
      <c r="AE306">
        <v>104.03515330775286</v>
      </c>
      <c r="AF306">
        <v>94.946737704142123</v>
      </c>
      <c r="AG306">
        <v>104.40286742173393</v>
      </c>
      <c r="AH306">
        <v>95.119670959106287</v>
      </c>
      <c r="AI306">
        <v>104.57580067669812</v>
      </c>
      <c r="AJ306">
        <v>95.200720360040094</v>
      </c>
      <c r="AK306">
        <v>104.6568500776319</v>
      </c>
      <c r="AL306">
        <v>95.238644775050886</v>
      </c>
      <c r="AM306">
        <v>104.69477449264269</v>
      </c>
      <c r="AN306">
        <v>95.256376837546895</v>
      </c>
      <c r="AO306">
        <v>104.71250655513873</v>
      </c>
      <c r="AP306">
        <v>95.264664763999434</v>
      </c>
      <c r="AQ306">
        <v>104.72079448159124</v>
      </c>
    </row>
    <row r="307" spans="1:43">
      <c r="A307">
        <v>2.046045292865716</v>
      </c>
      <c r="B307">
        <v>10.825442194788105</v>
      </c>
      <c r="C307">
        <v>20.261819999319194</v>
      </c>
      <c r="D307">
        <v>11.230161367529313</v>
      </c>
      <c r="E307">
        <v>20.6665391720604</v>
      </c>
      <c r="F307">
        <v>12.033085679820376</v>
      </c>
      <c r="G307">
        <v>21.469463484351465</v>
      </c>
      <c r="H307">
        <v>13.603487621574805</v>
      </c>
      <c r="I307">
        <v>23.039865426105891</v>
      </c>
      <c r="J307">
        <v>16.591153635422451</v>
      </c>
      <c r="K307">
        <v>26.027531439953542</v>
      </c>
      <c r="L307">
        <v>21.987168133581712</v>
      </c>
      <c r="M307">
        <v>31.423545938112795</v>
      </c>
      <c r="N307">
        <v>30.876106808675381</v>
      </c>
      <c r="O307">
        <v>40.312484613206472</v>
      </c>
      <c r="P307">
        <v>43.512560191150449</v>
      </c>
      <c r="Q307">
        <v>52.94893799568154</v>
      </c>
      <c r="R307">
        <v>58.168319461613436</v>
      </c>
      <c r="S307">
        <v>67.604697266144527</v>
      </c>
      <c r="T307">
        <v>71.639427985782774</v>
      </c>
      <c r="U307">
        <v>81.075805790313851</v>
      </c>
      <c r="V307">
        <v>81.620000078353016</v>
      </c>
      <c r="W307">
        <v>91.056377882884092</v>
      </c>
      <c r="X307">
        <v>87.895649175054189</v>
      </c>
      <c r="Y307">
        <v>97.332026979585265</v>
      </c>
      <c r="Z307">
        <v>91.44392809848047</v>
      </c>
      <c r="AA307">
        <v>100.88030590301155</v>
      </c>
      <c r="AB307">
        <v>93.330561228655171</v>
      </c>
      <c r="AC307">
        <v>102.76693903318625</v>
      </c>
      <c r="AD307">
        <v>94.300987195502145</v>
      </c>
      <c r="AE307">
        <v>103.73736500003322</v>
      </c>
      <c r="AF307">
        <v>94.791639197620015</v>
      </c>
      <c r="AG307">
        <v>104.22801700215109</v>
      </c>
      <c r="AH307">
        <v>95.037559840257643</v>
      </c>
      <c r="AI307">
        <v>104.47393764478872</v>
      </c>
      <c r="AJ307">
        <v>95.160279117760879</v>
      </c>
      <c r="AK307">
        <v>104.59665692229196</v>
      </c>
      <c r="AL307">
        <v>95.221384521059107</v>
      </c>
      <c r="AM307">
        <v>104.65776232559018</v>
      </c>
      <c r="AN307">
        <v>95.251777457361371</v>
      </c>
      <c r="AO307">
        <v>104.68815526189245</v>
      </c>
      <c r="AP307">
        <v>95.26688625794408</v>
      </c>
      <c r="AQ307">
        <v>104.70326406247516</v>
      </c>
    </row>
    <row r="308" spans="1:43">
      <c r="A308">
        <v>1.6667094214642812</v>
      </c>
      <c r="B308">
        <v>14.129311209735068</v>
      </c>
      <c r="C308">
        <v>21.816188839545493</v>
      </c>
      <c r="D308">
        <v>14.261061250624028</v>
      </c>
      <c r="E308">
        <v>21.947938880434453</v>
      </c>
      <c r="F308">
        <v>14.571300114892644</v>
      </c>
      <c r="G308">
        <v>22.258177744703069</v>
      </c>
      <c r="H308">
        <v>15.296507265077508</v>
      </c>
      <c r="I308">
        <v>22.983384894887934</v>
      </c>
      <c r="J308">
        <v>16.963107882175446</v>
      </c>
      <c r="K308">
        <v>24.649985511985872</v>
      </c>
      <c r="L308">
        <v>20.647683017803246</v>
      </c>
      <c r="M308">
        <v>28.334560647613671</v>
      </c>
      <c r="N308">
        <v>28.139822085779116</v>
      </c>
      <c r="O308">
        <v>35.826699715589541</v>
      </c>
      <c r="P308">
        <v>41.078221154436811</v>
      </c>
      <c r="Q308">
        <v>48.765098784247236</v>
      </c>
      <c r="R308">
        <v>58.180840974627699</v>
      </c>
      <c r="S308">
        <v>65.867718604438124</v>
      </c>
      <c r="T308">
        <v>74.27038160025954</v>
      </c>
      <c r="U308">
        <v>81.957259230069965</v>
      </c>
      <c r="V308">
        <v>85.230221512029402</v>
      </c>
      <c r="W308">
        <v>92.917099141839827</v>
      </c>
      <c r="X308">
        <v>91.15724559941971</v>
      </c>
      <c r="Y308">
        <v>98.844123229230135</v>
      </c>
      <c r="Z308">
        <v>93.967970747446941</v>
      </c>
      <c r="AA308">
        <v>101.65484837725737</v>
      </c>
      <c r="AB308">
        <v>95.217681684642969</v>
      </c>
      <c r="AC308">
        <v>102.90455931445339</v>
      </c>
      <c r="AD308">
        <v>95.757356731739364</v>
      </c>
      <c r="AE308">
        <v>103.44423436154979</v>
      </c>
      <c r="AF308">
        <v>95.98746858068634</v>
      </c>
      <c r="AG308">
        <v>103.67434621049676</v>
      </c>
      <c r="AH308">
        <v>96.085054022950303</v>
      </c>
      <c r="AI308">
        <v>103.77193165276073</v>
      </c>
      <c r="AJ308">
        <v>96.126342460135263</v>
      </c>
      <c r="AK308">
        <v>103.81322008994569</v>
      </c>
      <c r="AL308">
        <v>96.143794546498967</v>
      </c>
      <c r="AM308">
        <v>103.83067217630939</v>
      </c>
      <c r="AN308">
        <v>96.151168268847798</v>
      </c>
      <c r="AO308">
        <v>103.83804589865822</v>
      </c>
      <c r="AP308">
        <v>96.154283213723005</v>
      </c>
      <c r="AQ308">
        <v>103.84116084353343</v>
      </c>
    </row>
    <row r="309" spans="1:43">
      <c r="A309">
        <v>2.1787749767076714</v>
      </c>
      <c r="B309">
        <v>9.5057172581060101</v>
      </c>
      <c r="C309">
        <v>19.554245461739168</v>
      </c>
      <c r="D309">
        <v>9.7554716895194673</v>
      </c>
      <c r="E309">
        <v>19.803999893152625</v>
      </c>
      <c r="F309">
        <v>10.281128467258778</v>
      </c>
      <c r="G309">
        <v>20.329656670891932</v>
      </c>
      <c r="H309">
        <v>11.376368945333489</v>
      </c>
      <c r="I309">
        <v>21.424897148966643</v>
      </c>
      <c r="J309">
        <v>13.611156357509191</v>
      </c>
      <c r="K309">
        <v>23.659684561142345</v>
      </c>
      <c r="L309">
        <v>17.982671033540676</v>
      </c>
      <c r="M309">
        <v>28.03119923717383</v>
      </c>
      <c r="N309">
        <v>25.868823204275483</v>
      </c>
      <c r="O309">
        <v>35.91735140790864</v>
      </c>
      <c r="P309">
        <v>38.216778756075705</v>
      </c>
      <c r="Q309">
        <v>48.265306959708859</v>
      </c>
      <c r="R309">
        <v>53.83138107064336</v>
      </c>
      <c r="S309">
        <v>63.879909274276514</v>
      </c>
      <c r="T309">
        <v>69.005853667394078</v>
      </c>
      <c r="U309">
        <v>79.054381871027246</v>
      </c>
      <c r="V309">
        <v>80.413241770541205</v>
      </c>
      <c r="W309">
        <v>90.461769974174373</v>
      </c>
      <c r="X309">
        <v>87.441959215597493</v>
      </c>
      <c r="Y309">
        <v>97.490487419230661</v>
      </c>
      <c r="Z309">
        <v>91.255627961910221</v>
      </c>
      <c r="AA309">
        <v>101.30415616554339</v>
      </c>
      <c r="AB309">
        <v>93.183060077426717</v>
      </c>
      <c r="AC309">
        <v>103.23158828105989</v>
      </c>
      <c r="AD309">
        <v>94.122263983084423</v>
      </c>
      <c r="AE309">
        <v>104.17079218671759</v>
      </c>
      <c r="AF309">
        <v>94.57177706893151</v>
      </c>
      <c r="AG309">
        <v>104.62030527256468</v>
      </c>
      <c r="AH309">
        <v>94.785069251492004</v>
      </c>
      <c r="AI309">
        <v>104.83359745512517</v>
      </c>
      <c r="AJ309">
        <v>94.885860821755088</v>
      </c>
      <c r="AK309">
        <v>104.93438902538826</v>
      </c>
      <c r="AL309">
        <v>94.933397612404349</v>
      </c>
      <c r="AM309">
        <v>104.98192581603752</v>
      </c>
      <c r="AN309">
        <v>94.955797065610682</v>
      </c>
      <c r="AO309">
        <v>105.00432526924385</v>
      </c>
      <c r="AP309">
        <v>94.96634718442408</v>
      </c>
      <c r="AQ309">
        <v>105.01487538805725</v>
      </c>
    </row>
    <row r="310" spans="1:43">
      <c r="A310">
        <v>1.2702073541539043</v>
      </c>
      <c r="B310">
        <v>14.596587231499729</v>
      </c>
      <c r="C310">
        <v>20.454794049151406</v>
      </c>
      <c r="D310">
        <v>14.79054630584924</v>
      </c>
      <c r="E310">
        <v>20.648753123500917</v>
      </c>
      <c r="F310">
        <v>15.223847038662047</v>
      </c>
      <c r="G310">
        <v>21.082053856313724</v>
      </c>
      <c r="H310">
        <v>16.182746717970385</v>
      </c>
      <c r="I310">
        <v>22.040953535622062</v>
      </c>
      <c r="J310">
        <v>18.261221043357558</v>
      </c>
      <c r="K310">
        <v>24.119427861009235</v>
      </c>
      <c r="L310">
        <v>22.570581773982664</v>
      </c>
      <c r="M310">
        <v>28.428788591634341</v>
      </c>
      <c r="N310">
        <v>30.735864610117083</v>
      </c>
      <c r="O310">
        <v>36.59407142776876</v>
      </c>
      <c r="P310">
        <v>43.863345028023879</v>
      </c>
      <c r="Q310">
        <v>49.721551845675556</v>
      </c>
      <c r="R310">
        <v>60.261424973158348</v>
      </c>
      <c r="S310">
        <v>66.119631790810033</v>
      </c>
      <c r="T310">
        <v>75.338607204032428</v>
      </c>
      <c r="U310">
        <v>81.196814021684105</v>
      </c>
      <c r="V310">
        <v>85.764082103212786</v>
      </c>
      <c r="W310">
        <v>91.622288920864463</v>
      </c>
      <c r="X310">
        <v>91.634678467948078</v>
      </c>
      <c r="Y310">
        <v>97.492885285599755</v>
      </c>
      <c r="Z310">
        <v>94.564330668672397</v>
      </c>
      <c r="AA310">
        <v>100.42253748632407</v>
      </c>
      <c r="AB310">
        <v>95.938317700624921</v>
      </c>
      <c r="AC310">
        <v>101.7965245182766</v>
      </c>
      <c r="AD310">
        <v>96.563912296487956</v>
      </c>
      <c r="AE310">
        <v>102.42211911413963</v>
      </c>
      <c r="AF310">
        <v>96.844909828678212</v>
      </c>
      <c r="AG310">
        <v>102.70311664632989</v>
      </c>
      <c r="AH310">
        <v>96.970354329782083</v>
      </c>
      <c r="AI310">
        <v>102.82856114743376</v>
      </c>
      <c r="AJ310">
        <v>97.026202772663893</v>
      </c>
      <c r="AK310">
        <v>102.88440959031557</v>
      </c>
      <c r="AL310">
        <v>97.051036416887953</v>
      </c>
      <c r="AM310">
        <v>102.90924323453963</v>
      </c>
      <c r="AN310">
        <v>97.062072985469655</v>
      </c>
      <c r="AO310">
        <v>102.92027980312133</v>
      </c>
      <c r="AP310">
        <v>97.066976674021291</v>
      </c>
      <c r="AQ310">
        <v>102.92518349167297</v>
      </c>
    </row>
    <row r="311" spans="1:43">
      <c r="A311">
        <v>1.7374192382602529</v>
      </c>
      <c r="B311">
        <v>14.622951486439479</v>
      </c>
      <c r="C311">
        <v>22.635943375842576</v>
      </c>
      <c r="D311">
        <v>14.79745061320418</v>
      </c>
      <c r="E311">
        <v>22.810442502607277</v>
      </c>
      <c r="F311">
        <v>15.190809361511253</v>
      </c>
      <c r="G311">
        <v>23.203801250914349</v>
      </c>
      <c r="H311">
        <v>16.06976441050411</v>
      </c>
      <c r="I311">
        <v>24.082756299907206</v>
      </c>
      <c r="J311">
        <v>17.995779694281541</v>
      </c>
      <c r="K311">
        <v>26.008771583684638</v>
      </c>
      <c r="L311">
        <v>22.041279206897819</v>
      </c>
      <c r="M311">
        <v>30.054271096300916</v>
      </c>
      <c r="N311">
        <v>29.831276648728036</v>
      </c>
      <c r="O311">
        <v>37.844268538131132</v>
      </c>
      <c r="P311">
        <v>42.599145678277559</v>
      </c>
      <c r="Q311">
        <v>50.612137567680655</v>
      </c>
      <c r="R311">
        <v>58.864371066041763</v>
      </c>
      <c r="S311">
        <v>66.877362955444852</v>
      </c>
      <c r="T311">
        <v>74.043281901302791</v>
      </c>
      <c r="U311">
        <v>82.056273790705873</v>
      </c>
      <c r="V311">
        <v>84.608720826542964</v>
      </c>
      <c r="W311">
        <v>92.621712715946046</v>
      </c>
      <c r="X311">
        <v>90.553167054677786</v>
      </c>
      <c r="Y311">
        <v>98.566158944080868</v>
      </c>
      <c r="Z311">
        <v>93.503974590724539</v>
      </c>
      <c r="AA311">
        <v>101.51696648012762</v>
      </c>
      <c r="AB311">
        <v>94.877756795186187</v>
      </c>
      <c r="AC311">
        <v>102.89074868458927</v>
      </c>
      <c r="AD311">
        <v>95.4982047204482</v>
      </c>
      <c r="AE311">
        <v>103.51119660985128</v>
      </c>
      <c r="AF311">
        <v>95.774571779039462</v>
      </c>
      <c r="AG311">
        <v>103.78756366844254</v>
      </c>
      <c r="AH311">
        <v>95.896915436992558</v>
      </c>
      <c r="AI311">
        <v>103.90990732639564</v>
      </c>
      <c r="AJ311">
        <v>95.950926864119509</v>
      </c>
      <c r="AK311">
        <v>103.96391875352259</v>
      </c>
      <c r="AL311">
        <v>95.974742580498841</v>
      </c>
      <c r="AM311">
        <v>103.98773446990192</v>
      </c>
      <c r="AN311">
        <v>95.985238235549303</v>
      </c>
      <c r="AO311">
        <v>103.99823012495239</v>
      </c>
      <c r="AP311">
        <v>95.989862611632233</v>
      </c>
      <c r="AQ311">
        <v>104.00285450103532</v>
      </c>
    </row>
    <row r="312" spans="1:43">
      <c r="A312">
        <v>1.3540184561109745</v>
      </c>
      <c r="B312">
        <v>17.614976659843595</v>
      </c>
      <c r="C312">
        <v>23.85972097255399</v>
      </c>
      <c r="D312">
        <v>17.686947809520195</v>
      </c>
      <c r="E312">
        <v>23.93169212223059</v>
      </c>
      <c r="F312">
        <v>17.867696085072705</v>
      </c>
      <c r="G312">
        <v>24.1124403977831</v>
      </c>
      <c r="H312">
        <v>18.319441929707097</v>
      </c>
      <c r="I312">
        <v>24.564186242417492</v>
      </c>
      <c r="J312">
        <v>19.435007619169113</v>
      </c>
      <c r="K312">
        <v>25.679751931879508</v>
      </c>
      <c r="L312">
        <v>22.109984451538516</v>
      </c>
      <c r="M312">
        <v>28.354728764248911</v>
      </c>
      <c r="N312">
        <v>28.095711236407755</v>
      </c>
      <c r="O312">
        <v>34.340455549118147</v>
      </c>
      <c r="P312">
        <v>39.640448447156508</v>
      </c>
      <c r="Q312">
        <v>45.885192759866904</v>
      </c>
      <c r="R312">
        <v>56.651210333093196</v>
      </c>
      <c r="S312">
        <v>62.895954645803592</v>
      </c>
      <c r="T312">
        <v>73.874929957356258</v>
      </c>
      <c r="U312">
        <v>80.119674270066653</v>
      </c>
      <c r="V312">
        <v>85.811954230141808</v>
      </c>
      <c r="W312">
        <v>92.056698542852203</v>
      </c>
      <c r="X312">
        <v>92.081966798925663</v>
      </c>
      <c r="Y312">
        <v>98.326711111636058</v>
      </c>
      <c r="Z312">
        <v>94.902117972827327</v>
      </c>
      <c r="AA312">
        <v>101.14686228553772</v>
      </c>
      <c r="AB312">
        <v>96.081560024189159</v>
      </c>
      <c r="AC312">
        <v>102.32630433689955</v>
      </c>
      <c r="AD312">
        <v>96.559732335887247</v>
      </c>
      <c r="AE312">
        <v>102.80447664859764</v>
      </c>
      <c r="AF312">
        <v>96.751144638772146</v>
      </c>
      <c r="AG312">
        <v>102.99588895148254</v>
      </c>
      <c r="AH312">
        <v>96.827376447202298</v>
      </c>
      <c r="AI312">
        <v>103.07212075991269</v>
      </c>
      <c r="AJ312">
        <v>96.857674692676881</v>
      </c>
      <c r="AK312">
        <v>103.10241900538728</v>
      </c>
      <c r="AL312">
        <v>96.869706939506941</v>
      </c>
      <c r="AM312">
        <v>103.11445125221734</v>
      </c>
      <c r="AN312">
        <v>96.874483729631947</v>
      </c>
      <c r="AO312">
        <v>103.11922804234234</v>
      </c>
      <c r="AP312">
        <v>96.876379868202591</v>
      </c>
      <c r="AQ312">
        <v>103.12112418091299</v>
      </c>
    </row>
    <row r="313" spans="1:43">
      <c r="A313">
        <v>1.4849129058731869</v>
      </c>
      <c r="B313">
        <v>10.680194192861538</v>
      </c>
      <c r="C313">
        <v>17.528624789927083</v>
      </c>
      <c r="D313">
        <v>11.025041114635444</v>
      </c>
      <c r="E313">
        <v>17.873471711700986</v>
      </c>
      <c r="F313">
        <v>11.726116987249711</v>
      </c>
      <c r="G313">
        <v>18.574547584315255</v>
      </c>
      <c r="H313">
        <v>13.133418756166098</v>
      </c>
      <c r="I313">
        <v>19.981849353231642</v>
      </c>
      <c r="J313">
        <v>15.887685288266606</v>
      </c>
      <c r="K313">
        <v>22.736115885332151</v>
      </c>
      <c r="L313">
        <v>21.020367263869812</v>
      </c>
      <c r="M313">
        <v>27.868797860935356</v>
      </c>
      <c r="N313">
        <v>29.766767457655504</v>
      </c>
      <c r="O313">
        <v>36.615198054721048</v>
      </c>
      <c r="P313">
        <v>42.621165847186077</v>
      </c>
      <c r="Q313">
        <v>49.469596444251621</v>
      </c>
      <c r="R313">
        <v>57.925861530912542</v>
      </c>
      <c r="S313">
        <v>64.774292127978086</v>
      </c>
      <c r="T313">
        <v>72.172320716808343</v>
      </c>
      <c r="U313">
        <v>79.020751313873888</v>
      </c>
      <c r="V313">
        <v>82.699208860240759</v>
      </c>
      <c r="W313">
        <v>89.547639457306303</v>
      </c>
      <c r="X313">
        <v>89.225067301296974</v>
      </c>
      <c r="Y313">
        <v>96.073497898362518</v>
      </c>
      <c r="Z313">
        <v>92.840407585668899</v>
      </c>
      <c r="AA313">
        <v>99.688838182734443</v>
      </c>
      <c r="AB313">
        <v>94.719446871905973</v>
      </c>
      <c r="AC313">
        <v>101.56787746897152</v>
      </c>
      <c r="AD313">
        <v>95.663708051421807</v>
      </c>
      <c r="AE313">
        <v>102.51213864848735</v>
      </c>
      <c r="AF313">
        <v>96.130189835795349</v>
      </c>
      <c r="AG313">
        <v>102.97862043286089</v>
      </c>
      <c r="AH313">
        <v>96.358696524003747</v>
      </c>
      <c r="AI313">
        <v>103.20712712106929</v>
      </c>
      <c r="AJ313">
        <v>96.470166373810855</v>
      </c>
      <c r="AK313">
        <v>103.3185969708764</v>
      </c>
      <c r="AL313">
        <v>96.524433161038701</v>
      </c>
      <c r="AM313">
        <v>103.37286375810424</v>
      </c>
      <c r="AN313">
        <v>96.550825707401756</v>
      </c>
      <c r="AO313">
        <v>103.3992563044673</v>
      </c>
      <c r="AP313">
        <v>96.563655496877701</v>
      </c>
      <c r="AQ313">
        <v>103.41208609394324</v>
      </c>
    </row>
    <row r="314" spans="1:43">
      <c r="A314">
        <v>1.9602304336402818</v>
      </c>
      <c r="B314">
        <v>15.395279754256295</v>
      </c>
      <c r="C314">
        <v>24.435878718642719</v>
      </c>
      <c r="D314">
        <v>15.493308932793349</v>
      </c>
      <c r="E314">
        <v>24.533907897179773</v>
      </c>
      <c r="F314">
        <v>15.730058687588327</v>
      </c>
      <c r="G314">
        <v>24.770657651974751</v>
      </c>
      <c r="H314">
        <v>16.298452377894002</v>
      </c>
      <c r="I314">
        <v>25.339051342280428</v>
      </c>
      <c r="J314">
        <v>17.643859131446789</v>
      </c>
      <c r="K314">
        <v>26.684458095833207</v>
      </c>
      <c r="L314">
        <v>20.724398290089241</v>
      </c>
      <c r="M314">
        <v>29.764997254475666</v>
      </c>
      <c r="N314">
        <v>27.271336120190689</v>
      </c>
      <c r="O314">
        <v>36.311935084577108</v>
      </c>
      <c r="P314">
        <v>39.220629947937212</v>
      </c>
      <c r="Q314">
        <v>48.261228912323631</v>
      </c>
      <c r="R314">
        <v>55.996103471875607</v>
      </c>
      <c r="S314">
        <v>65.036702436262033</v>
      </c>
      <c r="T314">
        <v>72.566246725865241</v>
      </c>
      <c r="U314">
        <v>81.60684569025166</v>
      </c>
      <c r="V314">
        <v>84.124046626016678</v>
      </c>
      <c r="W314">
        <v>93.164645590403097</v>
      </c>
      <c r="X314">
        <v>90.372166511424538</v>
      </c>
      <c r="Y314">
        <v>99.412765475810957</v>
      </c>
      <c r="Z314">
        <v>93.29177095266202</v>
      </c>
      <c r="AA314">
        <v>102.33236991704844</v>
      </c>
      <c r="AB314">
        <v>94.562840428138514</v>
      </c>
      <c r="AC314">
        <v>103.60343939252493</v>
      </c>
      <c r="AD314">
        <v>95.099091666624346</v>
      </c>
      <c r="AE314">
        <v>104.13969063101077</v>
      </c>
      <c r="AF314">
        <v>95.322324328259413</v>
      </c>
      <c r="AG314">
        <v>104.36292329264583</v>
      </c>
      <c r="AH314">
        <v>95.414734394172356</v>
      </c>
      <c r="AI314">
        <v>104.45533335855878</v>
      </c>
      <c r="AJ314">
        <v>95.452900172224744</v>
      </c>
      <c r="AK314">
        <v>104.49349913661116</v>
      </c>
      <c r="AL314">
        <v>95.468647718936936</v>
      </c>
      <c r="AM314">
        <v>104.50924668332335</v>
      </c>
      <c r="AN314">
        <v>95.475142731173037</v>
      </c>
      <c r="AO314">
        <v>104.51574169555946</v>
      </c>
      <c r="AP314">
        <v>95.477821135943699</v>
      </c>
      <c r="AQ314">
        <v>104.51842010033012</v>
      </c>
    </row>
    <row r="315" spans="1:43">
      <c r="A315">
        <v>1.3099161251946232</v>
      </c>
      <c r="B315">
        <v>15.246794861011223</v>
      </c>
      <c r="C315">
        <v>21.288138858959151</v>
      </c>
      <c r="D315">
        <v>15.346575408888585</v>
      </c>
      <c r="E315">
        <v>21.387919406836517</v>
      </c>
      <c r="F315">
        <v>15.593218151555623</v>
      </c>
      <c r="G315">
        <v>21.634562149503552</v>
      </c>
      <c r="H315">
        <v>16.199083603929672</v>
      </c>
      <c r="I315">
        <v>22.240427601877606</v>
      </c>
      <c r="J315">
        <v>17.664786157029951</v>
      </c>
      <c r="K315">
        <v>23.706130154977885</v>
      </c>
      <c r="L315">
        <v>21.083221006063667</v>
      </c>
      <c r="M315">
        <v>27.1245650040116</v>
      </c>
      <c r="N315">
        <v>28.418515720587642</v>
      </c>
      <c r="O315">
        <v>34.459859718535569</v>
      </c>
      <c r="P315">
        <v>41.684751941188829</v>
      </c>
      <c r="Q315">
        <v>47.726095939136762</v>
      </c>
      <c r="R315">
        <v>59.626433909027234</v>
      </c>
      <c r="S315">
        <v>65.667777906975161</v>
      </c>
      <c r="T315">
        <v>76.290556466794627</v>
      </c>
      <c r="U315">
        <v>82.33190046474256</v>
      </c>
      <c r="V315">
        <v>87.162373068548959</v>
      </c>
      <c r="W315">
        <v>93.203717066496893</v>
      </c>
      <c r="X315">
        <v>92.719368335089854</v>
      </c>
      <c r="Y315">
        <v>98.760712333037787</v>
      </c>
      <c r="Z315">
        <v>95.208163738807329</v>
      </c>
      <c r="AA315">
        <v>101.24950773675526</v>
      </c>
      <c r="AB315">
        <v>96.256485414875044</v>
      </c>
      <c r="AC315">
        <v>102.29782941282298</v>
      </c>
      <c r="AD315">
        <v>96.686593161067663</v>
      </c>
      <c r="AE315">
        <v>102.7279371590156</v>
      </c>
      <c r="AF315">
        <v>96.861150069776286</v>
      </c>
      <c r="AG315">
        <v>102.90249406772422</v>
      </c>
      <c r="AH315">
        <v>96.931680064564645</v>
      </c>
      <c r="AI315">
        <v>102.97302406251258</v>
      </c>
      <c r="AJ315">
        <v>96.960126814653208</v>
      </c>
      <c r="AK315">
        <v>103.00147081260114</v>
      </c>
      <c r="AL315">
        <v>96.971591905603972</v>
      </c>
      <c r="AM315">
        <v>103.01293590355191</v>
      </c>
      <c r="AN315">
        <v>96.97621141427723</v>
      </c>
      <c r="AO315">
        <v>103.01755541222516</v>
      </c>
      <c r="AP315">
        <v>96.978072485825535</v>
      </c>
      <c r="AQ315">
        <v>103.01941648377347</v>
      </c>
    </row>
    <row r="316" spans="1:43">
      <c r="A316">
        <v>1.4824037813676811</v>
      </c>
      <c r="B316">
        <v>16.356346536155545</v>
      </c>
      <c r="C316">
        <v>23.193205030259772</v>
      </c>
      <c r="D316">
        <v>16.442600643946566</v>
      </c>
      <c r="E316">
        <v>23.279459138050793</v>
      </c>
      <c r="F316">
        <v>16.653597313738132</v>
      </c>
      <c r="G316">
        <v>23.490455807842359</v>
      </c>
      <c r="H316">
        <v>17.166978683963649</v>
      </c>
      <c r="I316">
        <v>24.003837178067876</v>
      </c>
      <c r="J316">
        <v>18.399952657326569</v>
      </c>
      <c r="K316">
        <v>25.236811151430796</v>
      </c>
      <c r="L316">
        <v>21.27085440664543</v>
      </c>
      <c r="M316">
        <v>28.107712900749657</v>
      </c>
      <c r="N316">
        <v>27.499412560633839</v>
      </c>
      <c r="O316">
        <v>34.336271054738063</v>
      </c>
      <c r="P316">
        <v>39.159851254093823</v>
      </c>
      <c r="Q316">
        <v>45.996709748198057</v>
      </c>
      <c r="R316">
        <v>55.984654394097134</v>
      </c>
      <c r="S316">
        <v>62.821512888201354</v>
      </c>
      <c r="T316">
        <v>72.970733384662552</v>
      </c>
      <c r="U316">
        <v>79.807591878766786</v>
      </c>
      <c r="V316">
        <v>84.935272200428571</v>
      </c>
      <c r="W316">
        <v>91.772130694532805</v>
      </c>
      <c r="X316">
        <v>91.39207607948471</v>
      </c>
      <c r="Y316">
        <v>98.228934573588944</v>
      </c>
      <c r="Z316">
        <v>94.383795633967807</v>
      </c>
      <c r="AA316">
        <v>101.22065412807204</v>
      </c>
      <c r="AB316">
        <v>95.671699816812222</v>
      </c>
      <c r="AC316">
        <v>102.50855831091646</v>
      </c>
      <c r="AD316">
        <v>96.20849331070697</v>
      </c>
      <c r="AE316">
        <v>103.0453518048112</v>
      </c>
      <c r="AF316">
        <v>96.429204466507613</v>
      </c>
      <c r="AG316">
        <v>103.26606296061185</v>
      </c>
      <c r="AH316">
        <v>96.519445275945415</v>
      </c>
      <c r="AI316">
        <v>103.35630377004965</v>
      </c>
      <c r="AJ316">
        <v>96.556256738561203</v>
      </c>
      <c r="AK316">
        <v>103.39311523266544</v>
      </c>
      <c r="AL316">
        <v>96.571258958610798</v>
      </c>
      <c r="AM316">
        <v>103.40811745271503</v>
      </c>
      <c r="AN316">
        <v>96.577370655613294</v>
      </c>
      <c r="AO316">
        <v>103.41422914971753</v>
      </c>
      <c r="AP316">
        <v>96.579860088339444</v>
      </c>
      <c r="AQ316">
        <v>103.41671858244368</v>
      </c>
    </row>
    <row r="317" spans="1:43">
      <c r="A317">
        <v>1.1071391995008464</v>
      </c>
      <c r="B317">
        <v>12.853137752385718</v>
      </c>
      <c r="C317">
        <v>17.959272892758573</v>
      </c>
      <c r="D317">
        <v>13.200702896955175</v>
      </c>
      <c r="E317">
        <v>18.306838037328031</v>
      </c>
      <c r="F317">
        <v>13.897491558948786</v>
      </c>
      <c r="G317">
        <v>19.003626699321643</v>
      </c>
      <c r="H317">
        <v>15.276996836315188</v>
      </c>
      <c r="I317">
        <v>20.383131976688045</v>
      </c>
      <c r="J317">
        <v>17.941619913157233</v>
      </c>
      <c r="K317">
        <v>23.047755053530089</v>
      </c>
      <c r="L317">
        <v>22.851754642641009</v>
      </c>
      <c r="M317">
        <v>27.957889783013865</v>
      </c>
      <c r="N317">
        <v>31.161286716747263</v>
      </c>
      <c r="O317">
        <v>36.267421857120119</v>
      </c>
      <c r="P317">
        <v>43.385322375998747</v>
      </c>
      <c r="Q317">
        <v>48.491457516371604</v>
      </c>
      <c r="R317">
        <v>58.110237543415266</v>
      </c>
      <c r="S317">
        <v>63.216372683788123</v>
      </c>
      <c r="T317">
        <v>72.115336774732427</v>
      </c>
      <c r="U317">
        <v>77.221471915105283</v>
      </c>
      <c r="V317">
        <v>82.742202498629808</v>
      </c>
      <c r="W317">
        <v>87.848337639002665</v>
      </c>
      <c r="X317">
        <v>89.505019070203289</v>
      </c>
      <c r="Y317">
        <v>94.611154210576146</v>
      </c>
      <c r="Z317">
        <v>93.339473599391283</v>
      </c>
      <c r="AA317">
        <v>98.44560873976414</v>
      </c>
      <c r="AB317">
        <v>95.372487089829036</v>
      </c>
      <c r="AC317">
        <v>100.47862223020189</v>
      </c>
      <c r="AD317">
        <v>96.412130122118029</v>
      </c>
      <c r="AE317">
        <v>101.51826526249089</v>
      </c>
      <c r="AF317">
        <v>96.933964259610391</v>
      </c>
      <c r="AG317">
        <v>102.04009939998325</v>
      </c>
      <c r="AH317">
        <v>97.193440929950839</v>
      </c>
      <c r="AI317">
        <v>102.2995760703237</v>
      </c>
      <c r="AJ317">
        <v>97.321859968232445</v>
      </c>
      <c r="AK317">
        <v>102.4279951086053</v>
      </c>
      <c r="AL317">
        <v>97.385269171678161</v>
      </c>
      <c r="AM317">
        <v>102.49140431205102</v>
      </c>
      <c r="AN317">
        <v>97.416542713299108</v>
      </c>
      <c r="AO317">
        <v>102.52267785367196</v>
      </c>
      <c r="AP317">
        <v>97.431958159228088</v>
      </c>
      <c r="AQ317">
        <v>102.53809329960094</v>
      </c>
    </row>
    <row r="318" spans="1:43">
      <c r="A318">
        <v>2.4766198111757913</v>
      </c>
      <c r="B318">
        <v>13.0027452236396</v>
      </c>
      <c r="C318">
        <v>24.424936266003307</v>
      </c>
      <c r="D318">
        <v>13.140056763861821</v>
      </c>
      <c r="E318">
        <v>24.562247806225528</v>
      </c>
      <c r="F318">
        <v>13.453655394579997</v>
      </c>
      <c r="G318">
        <v>24.875846436943704</v>
      </c>
      <c r="H318">
        <v>14.164767557245309</v>
      </c>
      <c r="I318">
        <v>25.586958599609016</v>
      </c>
      <c r="J318">
        <v>15.751475328445032</v>
      </c>
      <c r="K318">
        <v>27.173666370808739</v>
      </c>
      <c r="L318">
        <v>19.167945623226302</v>
      </c>
      <c r="M318">
        <v>30.590136665590009</v>
      </c>
      <c r="N318">
        <v>25.991177926087559</v>
      </c>
      <c r="O318">
        <v>37.413368968451266</v>
      </c>
      <c r="P318">
        <v>37.779066878745013</v>
      </c>
      <c r="Q318">
        <v>49.20125792110872</v>
      </c>
      <c r="R318">
        <v>53.820120358833385</v>
      </c>
      <c r="S318">
        <v>65.242311401197099</v>
      </c>
      <c r="T318">
        <v>69.790819006687329</v>
      </c>
      <c r="U318">
        <v>81.21301004905105</v>
      </c>
      <c r="V318">
        <v>81.437993977341463</v>
      </c>
      <c r="W318">
        <v>92.860185019705185</v>
      </c>
      <c r="X318">
        <v>88.14564349391901</v>
      </c>
      <c r="Y318">
        <v>99.567834536282732</v>
      </c>
      <c r="Z318">
        <v>91.494893312355373</v>
      </c>
      <c r="AA318">
        <v>102.91708435471909</v>
      </c>
      <c r="AB318">
        <v>93.048267747896261</v>
      </c>
      <c r="AC318">
        <v>104.47045879025998</v>
      </c>
      <c r="AD318">
        <v>93.74400647264271</v>
      </c>
      <c r="AE318">
        <v>105.16619751500643</v>
      </c>
      <c r="AF318">
        <v>94.05074006907752</v>
      </c>
      <c r="AG318">
        <v>105.47293111144124</v>
      </c>
      <c r="AH318">
        <v>94.185029255185398</v>
      </c>
      <c r="AI318">
        <v>105.60722029754912</v>
      </c>
      <c r="AJ318">
        <v>94.243641611610897</v>
      </c>
      <c r="AK318">
        <v>105.66583265397462</v>
      </c>
      <c r="AL318">
        <v>94.269189537324834</v>
      </c>
      <c r="AM318">
        <v>105.69138057968856</v>
      </c>
      <c r="AN318">
        <v>94.280318853238953</v>
      </c>
      <c r="AO318">
        <v>105.70250989560267</v>
      </c>
      <c r="AP318">
        <v>94.285165828322434</v>
      </c>
      <c r="AQ318">
        <v>105.70735687068616</v>
      </c>
    </row>
    <row r="319" spans="1:43">
      <c r="A319">
        <v>2.6730926288059536</v>
      </c>
      <c r="B319">
        <v>12.669136760240979</v>
      </c>
      <c r="C319">
        <v>24.997462061676842</v>
      </c>
      <c r="D319">
        <v>12.853282050915885</v>
      </c>
      <c r="E319">
        <v>25.181607352351747</v>
      </c>
      <c r="F319">
        <v>13.261160999826531</v>
      </c>
      <c r="G319">
        <v>25.589486301262397</v>
      </c>
      <c r="H319">
        <v>14.156597910861604</v>
      </c>
      <c r="I319">
        <v>26.484923212297467</v>
      </c>
      <c r="J319">
        <v>16.084540346608129</v>
      </c>
      <c r="K319">
        <v>28.412865648043997</v>
      </c>
      <c r="L319">
        <v>20.067177786299887</v>
      </c>
      <c r="M319">
        <v>32.395503087735754</v>
      </c>
      <c r="N319">
        <v>27.633525300354307</v>
      </c>
      <c r="O319">
        <v>39.961850601790175</v>
      </c>
      <c r="P319">
        <v>39.962761239164344</v>
      </c>
      <c r="Q319">
        <v>52.291086540600212</v>
      </c>
      <c r="R319">
        <v>55.777520399850218</v>
      </c>
      <c r="S319">
        <v>68.105845701286086</v>
      </c>
      <c r="T319">
        <v>70.839865089746311</v>
      </c>
      <c r="U319">
        <v>83.168190391182165</v>
      </c>
      <c r="V319">
        <v>81.623850987496539</v>
      </c>
      <c r="W319">
        <v>93.952176288932392</v>
      </c>
      <c r="X319">
        <v>87.868149320623388</v>
      </c>
      <c r="Y319">
        <v>100.19647462205924</v>
      </c>
      <c r="Z319">
        <v>91.048369530261539</v>
      </c>
      <c r="AA319">
        <v>103.37669483169739</v>
      </c>
      <c r="AB319">
        <v>92.56247015060751</v>
      </c>
      <c r="AC319">
        <v>104.89079545204336</v>
      </c>
      <c r="AD319">
        <v>93.260168432084143</v>
      </c>
      <c r="AE319">
        <v>105.58849373352</v>
      </c>
      <c r="AF319">
        <v>93.576823675576506</v>
      </c>
      <c r="AG319">
        <v>105.90514897701236</v>
      </c>
      <c r="AH319">
        <v>93.719548862408431</v>
      </c>
      <c r="AI319">
        <v>106.04787416384428</v>
      </c>
      <c r="AJ319">
        <v>93.78367831069103</v>
      </c>
      <c r="AK319">
        <v>106.11200361212688</v>
      </c>
      <c r="AL319">
        <v>93.812452567133448</v>
      </c>
      <c r="AM319">
        <v>106.1407778685693</v>
      </c>
      <c r="AN319">
        <v>93.825355153788109</v>
      </c>
      <c r="AO319">
        <v>106.15368045522396</v>
      </c>
      <c r="AP319">
        <v>93.831139131422361</v>
      </c>
      <c r="AQ319">
        <v>106.15946443285821</v>
      </c>
    </row>
    <row r="320" spans="1:43">
      <c r="A320">
        <v>1.2267256053986306</v>
      </c>
      <c r="B320">
        <v>13.731484805197271</v>
      </c>
      <c r="C320">
        <v>19.389153438143481</v>
      </c>
      <c r="D320">
        <v>13.922693000255682</v>
      </c>
      <c r="E320">
        <v>19.580361633201889</v>
      </c>
      <c r="F320">
        <v>14.346162633614115</v>
      </c>
      <c r="G320">
        <v>20.003831266560326</v>
      </c>
      <c r="H320">
        <v>15.275627936755034</v>
      </c>
      <c r="I320">
        <v>20.933296569701241</v>
      </c>
      <c r="J320">
        <v>17.27603769023851</v>
      </c>
      <c r="K320">
        <v>22.933706323184722</v>
      </c>
      <c r="L320">
        <v>21.405180864950097</v>
      </c>
      <c r="M320">
        <v>27.062849497896309</v>
      </c>
      <c r="N320">
        <v>29.238490721817968</v>
      </c>
      <c r="O320">
        <v>34.89615935476418</v>
      </c>
      <c r="P320">
        <v>41.971580287608866</v>
      </c>
      <c r="Q320">
        <v>47.629248920555078</v>
      </c>
      <c r="R320">
        <v>58.248827108322786</v>
      </c>
      <c r="S320">
        <v>63.906495741268998</v>
      </c>
      <c r="T320">
        <v>73.694535619482195</v>
      </c>
      <c r="U320">
        <v>79.352204252428407</v>
      </c>
      <c r="V320">
        <v>84.719312981803313</v>
      </c>
      <c r="W320">
        <v>90.376981614749525</v>
      </c>
      <c r="X320">
        <v>91.090441178672563</v>
      </c>
      <c r="Y320">
        <v>96.748109811618775</v>
      </c>
      <c r="Z320">
        <v>94.331812311978311</v>
      </c>
      <c r="AA320">
        <v>99.989480944924523</v>
      </c>
      <c r="AB320">
        <v>95.87425728597762</v>
      </c>
      <c r="AC320">
        <v>101.53192591892383</v>
      </c>
      <c r="AD320">
        <v>96.584870667174172</v>
      </c>
      <c r="AE320">
        <v>102.24253930012038</v>
      </c>
      <c r="AF320">
        <v>96.907366621473329</v>
      </c>
      <c r="AG320">
        <v>102.56503525441954</v>
      </c>
      <c r="AH320">
        <v>97.052724376116245</v>
      </c>
      <c r="AI320">
        <v>102.71039300906246</v>
      </c>
      <c r="AJ320">
        <v>97.118038607315398</v>
      </c>
      <c r="AK320">
        <v>102.77570724026161</v>
      </c>
      <c r="AL320">
        <v>97.147345708786574</v>
      </c>
      <c r="AM320">
        <v>102.80501434173279</v>
      </c>
      <c r="AN320">
        <v>97.160487862391548</v>
      </c>
      <c r="AO320">
        <v>102.81815649533776</v>
      </c>
      <c r="AP320">
        <v>97.166379533499409</v>
      </c>
      <c r="AQ320">
        <v>102.82404816644562</v>
      </c>
    </row>
    <row r="321" spans="1:43">
      <c r="A321">
        <v>2.3817934930116356</v>
      </c>
      <c r="B321">
        <v>11.259564728090778</v>
      </c>
      <c r="C321">
        <v>22.244416007190324</v>
      </c>
      <c r="D321">
        <v>11.442596431811831</v>
      </c>
      <c r="E321">
        <v>22.42744771091138</v>
      </c>
      <c r="F321">
        <v>11.850371890847926</v>
      </c>
      <c r="G321">
        <v>22.835223169947476</v>
      </c>
      <c r="H321">
        <v>12.750934855196027</v>
      </c>
      <c r="I321">
        <v>23.735786134295573</v>
      </c>
      <c r="J321">
        <v>14.701924383865245</v>
      </c>
      <c r="K321">
        <v>25.686775662964791</v>
      </c>
      <c r="L321">
        <v>18.757946631791199</v>
      </c>
      <c r="M321">
        <v>29.742797910890744</v>
      </c>
      <c r="N321">
        <v>26.512103686999694</v>
      </c>
      <c r="O321">
        <v>37.496954966099239</v>
      </c>
      <c r="P321">
        <v>39.212765944800616</v>
      </c>
      <c r="Q321">
        <v>50.19761722390016</v>
      </c>
      <c r="R321">
        <v>55.543313438787976</v>
      </c>
      <c r="S321">
        <v>66.52816471788752</v>
      </c>
      <c r="T321">
        <v>71.072971744218194</v>
      </c>
      <c r="U321">
        <v>82.057823023317752</v>
      </c>
      <c r="V321">
        <v>82.136461600051049</v>
      </c>
      <c r="W321">
        <v>93.121312879150608</v>
      </c>
      <c r="X321">
        <v>88.500163326693979</v>
      </c>
      <c r="Y321">
        <v>99.485014605793538</v>
      </c>
      <c r="Z321">
        <v>91.718904558308438</v>
      </c>
      <c r="AA321">
        <v>102.703755837408</v>
      </c>
      <c r="AB321">
        <v>93.241279264501571</v>
      </c>
      <c r="AC321">
        <v>104.22613054360113</v>
      </c>
      <c r="AD321">
        <v>93.938435867210814</v>
      </c>
      <c r="AE321">
        <v>104.92328714631037</v>
      </c>
      <c r="AF321">
        <v>94.252963972199851</v>
      </c>
      <c r="AG321">
        <v>105.23781525129941</v>
      </c>
      <c r="AH321">
        <v>94.393910128889075</v>
      </c>
      <c r="AI321">
        <v>105.37876140798863</v>
      </c>
      <c r="AJ321">
        <v>94.456879475048623</v>
      </c>
      <c r="AK321">
        <v>105.44173075414818</v>
      </c>
      <c r="AL321">
        <v>94.484973623804933</v>
      </c>
      <c r="AM321">
        <v>105.46982490290449</v>
      </c>
      <c r="AN321">
        <v>94.497500407385701</v>
      </c>
      <c r="AO321">
        <v>105.48235168648526</v>
      </c>
      <c r="AP321">
        <v>94.5030844147811</v>
      </c>
      <c r="AQ321">
        <v>105.48793569388066</v>
      </c>
    </row>
    <row r="322" spans="1:43">
      <c r="A322">
        <v>1.936299970532833</v>
      </c>
      <c r="B322">
        <v>10.642592210695554</v>
      </c>
      <c r="C322">
        <v>19.572823681406895</v>
      </c>
      <c r="D322">
        <v>10.984642499361112</v>
      </c>
      <c r="E322">
        <v>19.914873970072456</v>
      </c>
      <c r="F322">
        <v>11.682460419086919</v>
      </c>
      <c r="G322">
        <v>20.61269188979826</v>
      </c>
      <c r="H322">
        <v>13.087882988362477</v>
      </c>
      <c r="I322">
        <v>22.018114459073818</v>
      </c>
      <c r="J322">
        <v>15.846498213249415</v>
      </c>
      <c r="K322">
        <v>24.776729683960756</v>
      </c>
      <c r="L322">
        <v>20.99753890751931</v>
      </c>
      <c r="M322">
        <v>29.927770378230651</v>
      </c>
      <c r="N322">
        <v>29.776727458395616</v>
      </c>
      <c r="O322">
        <v>38.70695892910696</v>
      </c>
      <c r="P322">
        <v>42.643513348537994</v>
      </c>
      <c r="Q322">
        <v>51.573744819249342</v>
      </c>
      <c r="R322">
        <v>57.866558997910836</v>
      </c>
      <c r="S322">
        <v>66.796790468622177</v>
      </c>
      <c r="T322">
        <v>71.910358494117858</v>
      </c>
      <c r="U322">
        <v>80.840589964829192</v>
      </c>
      <c r="V322">
        <v>82.187993758956068</v>
      </c>
      <c r="W322">
        <v>91.118225229667402</v>
      </c>
      <c r="X322">
        <v>88.504783696259224</v>
      </c>
      <c r="Y322">
        <v>97.435015166970558</v>
      </c>
      <c r="Z322">
        <v>91.979857396665025</v>
      </c>
      <c r="AA322">
        <v>100.91008886737636</v>
      </c>
      <c r="AB322">
        <v>93.775803003557215</v>
      </c>
      <c r="AC322">
        <v>102.70603447426855</v>
      </c>
      <c r="AD322">
        <v>94.674028601739209</v>
      </c>
      <c r="AE322">
        <v>103.60426007245054</v>
      </c>
      <c r="AF322">
        <v>95.115903041675509</v>
      </c>
      <c r="AG322">
        <v>104.04613451238684</v>
      </c>
      <c r="AH322">
        <v>95.331511580329533</v>
      </c>
      <c r="AI322">
        <v>104.26174305104087</v>
      </c>
      <c r="AJ322">
        <v>95.436296549816419</v>
      </c>
      <c r="AK322">
        <v>104.36652802052775</v>
      </c>
      <c r="AL322">
        <v>95.487122841498135</v>
      </c>
      <c r="AM322">
        <v>104.41735431220947</v>
      </c>
      <c r="AN322">
        <v>95.511753071142479</v>
      </c>
      <c r="AO322">
        <v>104.44198454185381</v>
      </c>
      <c r="AP322">
        <v>95.523683335234836</v>
      </c>
      <c r="AQ322">
        <v>104.45391480594617</v>
      </c>
    </row>
    <row r="323" spans="1:43">
      <c r="A323">
        <v>1.7119163294188986</v>
      </c>
      <c r="B323">
        <v>14.130202363997917</v>
      </c>
      <c r="C323">
        <v>22.025574627002385</v>
      </c>
      <c r="D323">
        <v>14.356034787788257</v>
      </c>
      <c r="E323">
        <v>22.251407050792725</v>
      </c>
      <c r="F323">
        <v>14.83466629958555</v>
      </c>
      <c r="G323">
        <v>22.730038562590018</v>
      </c>
      <c r="H323">
        <v>15.839304173901755</v>
      </c>
      <c r="I323">
        <v>23.734676436906224</v>
      </c>
      <c r="J323">
        <v>17.90579972461359</v>
      </c>
      <c r="K323">
        <v>25.801171987618059</v>
      </c>
      <c r="L323">
        <v>21.985061896451576</v>
      </c>
      <c r="M323">
        <v>29.880434159456044</v>
      </c>
      <c r="N323">
        <v>29.420697218052563</v>
      </c>
      <c r="O323">
        <v>37.316069481057028</v>
      </c>
      <c r="P323">
        <v>41.194038283510032</v>
      </c>
      <c r="Q323">
        <v>49.089410546514493</v>
      </c>
      <c r="R323">
        <v>56.234533736241559</v>
      </c>
      <c r="S323">
        <v>64.12990599924602</v>
      </c>
      <c r="T323">
        <v>70.948407395743544</v>
      </c>
      <c r="U323">
        <v>78.843779658748019</v>
      </c>
      <c r="V323">
        <v>82.027622793396219</v>
      </c>
      <c r="W323">
        <v>89.922995056400694</v>
      </c>
      <c r="X323">
        <v>88.836042158224359</v>
      </c>
      <c r="Y323">
        <v>96.731414421228834</v>
      </c>
      <c r="Z323">
        <v>92.511127804460571</v>
      </c>
      <c r="AA323">
        <v>100.40650006746505</v>
      </c>
      <c r="AB323">
        <v>94.35693651011168</v>
      </c>
      <c r="AC323">
        <v>102.25230877311616</v>
      </c>
      <c r="AD323">
        <v>95.250453112250426</v>
      </c>
      <c r="AE323">
        <v>103.1458253752549</v>
      </c>
      <c r="AF323">
        <v>95.675266357582672</v>
      </c>
      <c r="AG323">
        <v>103.57063862058715</v>
      </c>
      <c r="AH323">
        <v>95.87550953306561</v>
      </c>
      <c r="AI323">
        <v>103.77088179607009</v>
      </c>
      <c r="AJ323">
        <v>95.969514864184816</v>
      </c>
      <c r="AK323">
        <v>103.86488712718929</v>
      </c>
      <c r="AL323">
        <v>96.013562012871262</v>
      </c>
      <c r="AM323">
        <v>103.90893427587574</v>
      </c>
      <c r="AN323">
        <v>96.034182279480703</v>
      </c>
      <c r="AO323">
        <v>103.92955454248518</v>
      </c>
      <c r="AP323">
        <v>96.043831421005606</v>
      </c>
      <c r="AQ323">
        <v>103.93920368401008</v>
      </c>
    </row>
    <row r="324" spans="1:43">
      <c r="A324">
        <v>1.4610265277645078</v>
      </c>
      <c r="B324">
        <v>16.701552707228977</v>
      </c>
      <c r="C324">
        <v>23.439819130998202</v>
      </c>
      <c r="D324">
        <v>16.798041514106899</v>
      </c>
      <c r="E324">
        <v>23.536307937876124</v>
      </c>
      <c r="F324">
        <v>17.025389268678463</v>
      </c>
      <c r="G324">
        <v>23.763655692447688</v>
      </c>
      <c r="H324">
        <v>17.558126228976796</v>
      </c>
      <c r="I324">
        <v>24.296392652746022</v>
      </c>
      <c r="J324">
        <v>18.790525618416172</v>
      </c>
      <c r="K324">
        <v>25.528792042185398</v>
      </c>
      <c r="L324">
        <v>21.558620433222721</v>
      </c>
      <c r="M324">
        <v>28.296886856991947</v>
      </c>
      <c r="N324">
        <v>27.384358787930058</v>
      </c>
      <c r="O324">
        <v>34.122625211699287</v>
      </c>
      <c r="P324">
        <v>38.125368603076453</v>
      </c>
      <c r="Q324">
        <v>44.863635026845671</v>
      </c>
      <c r="R324">
        <v>53.83129418541219</v>
      </c>
      <c r="S324">
        <v>60.569560609181423</v>
      </c>
      <c r="T324">
        <v>70.455396755434876</v>
      </c>
      <c r="U324">
        <v>77.193663179204108</v>
      </c>
      <c r="V324">
        <v>82.990105598387501</v>
      </c>
      <c r="W324">
        <v>89.728372022156734</v>
      </c>
      <c r="X324">
        <v>90.235500428792136</v>
      </c>
      <c r="Y324">
        <v>96.973766852561369</v>
      </c>
      <c r="Z324">
        <v>93.796806873870594</v>
      </c>
      <c r="AA324">
        <v>100.53507329763983</v>
      </c>
      <c r="AB324">
        <v>95.407923697135104</v>
      </c>
      <c r="AC324">
        <v>102.14619012090434</v>
      </c>
      <c r="AD324">
        <v>96.109336995219167</v>
      </c>
      <c r="AE324">
        <v>102.8476034189884</v>
      </c>
      <c r="AF324">
        <v>96.40958797934789</v>
      </c>
      <c r="AG324">
        <v>103.14785440311712</v>
      </c>
      <c r="AH324">
        <v>96.537184604638313</v>
      </c>
      <c r="AI324">
        <v>103.27545102840755</v>
      </c>
      <c r="AJ324">
        <v>96.591241371763417</v>
      </c>
      <c r="AK324">
        <v>103.32950779553265</v>
      </c>
      <c r="AL324">
        <v>96.614112685312833</v>
      </c>
      <c r="AM324">
        <v>103.35237910908207</v>
      </c>
      <c r="AN324">
        <v>96.623784121177152</v>
      </c>
      <c r="AO324">
        <v>103.36205054494638</v>
      </c>
      <c r="AP324">
        <v>96.627872854612164</v>
      </c>
      <c r="AQ324">
        <v>103.3661392783814</v>
      </c>
    </row>
    <row r="325" spans="1:43">
      <c r="A325">
        <v>2.5002636632600366</v>
      </c>
      <c r="B325">
        <v>11.796472911675835</v>
      </c>
      <c r="C325">
        <v>23.32770959530631</v>
      </c>
      <c r="D325">
        <v>11.984451855248487</v>
      </c>
      <c r="E325">
        <v>23.515688538878962</v>
      </c>
      <c r="F325">
        <v>12.397102771598785</v>
      </c>
      <c r="G325">
        <v>23.92833945522926</v>
      </c>
      <c r="H325">
        <v>13.295061190955995</v>
      </c>
      <c r="I325">
        <v>24.826297874586469</v>
      </c>
      <c r="J325">
        <v>15.21241506322378</v>
      </c>
      <c r="K325">
        <v>26.743651746854255</v>
      </c>
      <c r="L325">
        <v>19.14579627134427</v>
      </c>
      <c r="M325">
        <v>30.677032954974745</v>
      </c>
      <c r="N325">
        <v>26.591252113013343</v>
      </c>
      <c r="O325">
        <v>38.122488796643815</v>
      </c>
      <c r="P325">
        <v>38.755711365683759</v>
      </c>
      <c r="Q325">
        <v>50.286948049314226</v>
      </c>
      <c r="R325">
        <v>54.540586086862945</v>
      </c>
      <c r="S325">
        <v>66.071822770493412</v>
      </c>
      <c r="T325">
        <v>69.869877243376564</v>
      </c>
      <c r="U325">
        <v>81.401113927007046</v>
      </c>
      <c r="V325">
        <v>81.092667634714246</v>
      </c>
      <c r="W325">
        <v>92.623904318344728</v>
      </c>
      <c r="X325">
        <v>87.723987277273494</v>
      </c>
      <c r="Y325">
        <v>99.255223960903976</v>
      </c>
      <c r="Z325">
        <v>91.157385952015858</v>
      </c>
      <c r="AA325">
        <v>102.68862263564634</v>
      </c>
      <c r="AB325">
        <v>92.813912043358584</v>
      </c>
      <c r="AC325">
        <v>104.34514872698907</v>
      </c>
      <c r="AD325">
        <v>93.585906457293831</v>
      </c>
      <c r="AE325">
        <v>105.11714314092431</v>
      </c>
      <c r="AF325">
        <v>93.939860954282508</v>
      </c>
      <c r="AG325">
        <v>105.47109763791299</v>
      </c>
      <c r="AH325">
        <v>94.100932578845374</v>
      </c>
      <c r="AI325">
        <v>105.63216926247586</v>
      </c>
      <c r="AJ325">
        <v>94.173979739422705</v>
      </c>
      <c r="AK325">
        <v>105.70521642305319</v>
      </c>
      <c r="AL325">
        <v>94.207055702960957</v>
      </c>
      <c r="AM325">
        <v>105.73829238659144</v>
      </c>
      <c r="AN325">
        <v>94.222022050880526</v>
      </c>
      <c r="AO325">
        <v>105.75325873451101</v>
      </c>
      <c r="AP325">
        <v>94.228791927568651</v>
      </c>
      <c r="AQ325">
        <v>105.76002861119913</v>
      </c>
    </row>
    <row r="326" spans="1:43">
      <c r="A326">
        <v>1.8525731107249712</v>
      </c>
      <c r="B326">
        <v>11.124451876816991</v>
      </c>
      <c r="C326">
        <v>19.668534377958167</v>
      </c>
      <c r="D326">
        <v>11.504273130089949</v>
      </c>
      <c r="E326">
        <v>20.048355631231122</v>
      </c>
      <c r="F326">
        <v>12.255645304341073</v>
      </c>
      <c r="G326">
        <v>20.799727805482249</v>
      </c>
      <c r="H326">
        <v>13.722494335119471</v>
      </c>
      <c r="I326">
        <v>22.266576836260647</v>
      </c>
      <c r="J326">
        <v>16.513552577201864</v>
      </c>
      <c r="K326">
        <v>25.05763507834304</v>
      </c>
      <c r="L326">
        <v>21.573926820818969</v>
      </c>
      <c r="M326">
        <v>30.118009321960145</v>
      </c>
      <c r="N326">
        <v>29.99355570416099</v>
      </c>
      <c r="O326">
        <v>38.537638205302166</v>
      </c>
      <c r="P326">
        <v>42.183334282416197</v>
      </c>
      <c r="Q326">
        <v>50.727416783557373</v>
      </c>
      <c r="R326">
        <v>56.695951477974937</v>
      </c>
      <c r="S326">
        <v>65.240033979116106</v>
      </c>
      <c r="T326">
        <v>70.438989570286296</v>
      </c>
      <c r="U326">
        <v>78.983072071427458</v>
      </c>
      <c r="V326">
        <v>80.904115214945961</v>
      </c>
      <c r="W326">
        <v>89.448197716087122</v>
      </c>
      <c r="X326">
        <v>87.626287985273493</v>
      </c>
      <c r="Y326">
        <v>96.170370486414654</v>
      </c>
      <c r="Z326">
        <v>91.484520957170091</v>
      </c>
      <c r="AA326">
        <v>100.02860345831125</v>
      </c>
      <c r="AB326">
        <v>93.557236919067464</v>
      </c>
      <c r="AC326">
        <v>102.10131942020863</v>
      </c>
      <c r="AD326">
        <v>94.631281797542329</v>
      </c>
      <c r="AE326">
        <v>103.17536429868349</v>
      </c>
      <c r="AF326">
        <v>95.177436003389261</v>
      </c>
      <c r="AG326">
        <v>103.72151850453042</v>
      </c>
      <c r="AH326">
        <v>95.45249402599589</v>
      </c>
      <c r="AI326">
        <v>103.99657652713705</v>
      </c>
      <c r="AJ326">
        <v>95.590348615094271</v>
      </c>
      <c r="AK326">
        <v>104.13443111623543</v>
      </c>
      <c r="AL326">
        <v>95.659270682210263</v>
      </c>
      <c r="AM326">
        <v>104.20335318335142</v>
      </c>
      <c r="AN326">
        <v>95.693687059567509</v>
      </c>
      <c r="AO326">
        <v>104.23776956070867</v>
      </c>
      <c r="AP326">
        <v>95.710862472022768</v>
      </c>
      <c r="AQ326">
        <v>104.25494497316393</v>
      </c>
    </row>
    <row r="327" spans="1:43">
      <c r="A327">
        <v>1.6426987379122004</v>
      </c>
      <c r="B327">
        <v>13.072231437298193</v>
      </c>
      <c r="C327">
        <v>20.648371596079748</v>
      </c>
      <c r="D327">
        <v>13.286711319243018</v>
      </c>
      <c r="E327">
        <v>20.862851478024574</v>
      </c>
      <c r="F327">
        <v>13.75257943843717</v>
      </c>
      <c r="G327">
        <v>21.328719597218726</v>
      </c>
      <c r="H327">
        <v>14.754770653894539</v>
      </c>
      <c r="I327">
        <v>22.330910812676095</v>
      </c>
      <c r="J327">
        <v>16.866686192366764</v>
      </c>
      <c r="K327">
        <v>24.442826351148319</v>
      </c>
      <c r="L327">
        <v>21.12981771823474</v>
      </c>
      <c r="M327">
        <v>28.705957877016296</v>
      </c>
      <c r="N327">
        <v>29.034365876809524</v>
      </c>
      <c r="O327">
        <v>36.610506035591079</v>
      </c>
      <c r="P327">
        <v>41.620915622093982</v>
      </c>
      <c r="Q327">
        <v>49.197055780875537</v>
      </c>
      <c r="R327">
        <v>57.503805849063333</v>
      </c>
      <c r="S327">
        <v>65.079946007844882</v>
      </c>
      <c r="T327">
        <v>72.568574075016201</v>
      </c>
      <c r="U327">
        <v>80.144714233797757</v>
      </c>
      <c r="V327">
        <v>83.44777992049049</v>
      </c>
      <c r="W327">
        <v>91.023920079272045</v>
      </c>
      <c r="X327">
        <v>89.854344766038778</v>
      </c>
      <c r="Y327">
        <v>97.430484924820334</v>
      </c>
      <c r="Z327">
        <v>93.183360416843939</v>
      </c>
      <c r="AA327">
        <v>100.75950057562549</v>
      </c>
      <c r="AB327">
        <v>94.801160153009192</v>
      </c>
      <c r="AC327">
        <v>102.37730031179075</v>
      </c>
      <c r="AD327">
        <v>95.561762276152848</v>
      </c>
      <c r="AE327">
        <v>103.1379024349344</v>
      </c>
      <c r="AF327">
        <v>95.913786141030442</v>
      </c>
      <c r="AG327">
        <v>103.489926299812</v>
      </c>
      <c r="AH327">
        <v>96.075526257592358</v>
      </c>
      <c r="AI327">
        <v>103.65166641637391</v>
      </c>
      <c r="AJ327">
        <v>96.149589809503354</v>
      </c>
      <c r="AK327">
        <v>103.72572996828491</v>
      </c>
      <c r="AL327">
        <v>96.183452594613811</v>
      </c>
      <c r="AM327">
        <v>103.75959275339537</v>
      </c>
      <c r="AN327">
        <v>96.198924185485666</v>
      </c>
      <c r="AO327">
        <v>103.77506434426722</v>
      </c>
      <c r="AP327">
        <v>96.205990736650321</v>
      </c>
      <c r="AQ327">
        <v>103.78213089543188</v>
      </c>
    </row>
    <row r="328" spans="1:43">
      <c r="A328">
        <v>1.3660969877141984</v>
      </c>
      <c r="B328">
        <v>13.355967802641704</v>
      </c>
      <c r="C328">
        <v>19.656418402954532</v>
      </c>
      <c r="D328">
        <v>13.560377006008721</v>
      </c>
      <c r="E328">
        <v>19.86082760632155</v>
      </c>
      <c r="F328">
        <v>14.003758556091682</v>
      </c>
      <c r="G328">
        <v>20.304209156404511</v>
      </c>
      <c r="H328">
        <v>14.956762173183332</v>
      </c>
      <c r="I328">
        <v>21.25721277349616</v>
      </c>
      <c r="J328">
        <v>16.965593686286496</v>
      </c>
      <c r="K328">
        <v>23.266044286599325</v>
      </c>
      <c r="L328">
        <v>21.031260104902035</v>
      </c>
      <c r="M328">
        <v>27.331710705214864</v>
      </c>
      <c r="N328">
        <v>28.622123591475628</v>
      </c>
      <c r="O328">
        <v>34.922574191788456</v>
      </c>
      <c r="P328">
        <v>40.873380209667189</v>
      </c>
      <c r="Q328">
        <v>47.173830809980018</v>
      </c>
      <c r="R328">
        <v>56.652339777548605</v>
      </c>
      <c r="S328">
        <v>62.952790377861433</v>
      </c>
      <c r="T328">
        <v>71.97845480809363</v>
      </c>
      <c r="U328">
        <v>78.278905408406473</v>
      </c>
      <c r="V328">
        <v>83.284662172748966</v>
      </c>
      <c r="W328">
        <v>89.585112773061809</v>
      </c>
      <c r="X328">
        <v>90.045962572979079</v>
      </c>
      <c r="Y328">
        <v>96.346413173291921</v>
      </c>
      <c r="Z328">
        <v>93.59373724450613</v>
      </c>
      <c r="AA328">
        <v>99.894187844818973</v>
      </c>
      <c r="AB328">
        <v>95.328184736143783</v>
      </c>
      <c r="AC328">
        <v>101.62863533645663</v>
      </c>
      <c r="AD328">
        <v>96.146792534302676</v>
      </c>
      <c r="AE328">
        <v>102.44724313461552</v>
      </c>
      <c r="AF328">
        <v>96.52672539553528</v>
      </c>
      <c r="AG328">
        <v>102.82717599584812</v>
      </c>
      <c r="AH328">
        <v>96.701686739902016</v>
      </c>
      <c r="AI328">
        <v>103.00213734021486</v>
      </c>
      <c r="AJ328">
        <v>96.781967283073271</v>
      </c>
      <c r="AK328">
        <v>103.08241788338611</v>
      </c>
      <c r="AL328">
        <v>96.81874279753896</v>
      </c>
      <c r="AM328">
        <v>103.1191933978518</v>
      </c>
      <c r="AN328">
        <v>96.835576411346906</v>
      </c>
      <c r="AO328">
        <v>103.13602701165975</v>
      </c>
      <c r="AP328">
        <v>96.843279146126676</v>
      </c>
      <c r="AQ328">
        <v>103.14372974643952</v>
      </c>
    </row>
    <row r="329" spans="1:43">
      <c r="A329">
        <v>1.0514238653728052</v>
      </c>
      <c r="B329">
        <v>15.51781785130737</v>
      </c>
      <c r="C329">
        <v>20.366993410105415</v>
      </c>
      <c r="D329">
        <v>15.796843662317276</v>
      </c>
      <c r="E329">
        <v>20.646019221115321</v>
      </c>
      <c r="F329">
        <v>16.376065696477568</v>
      </c>
      <c r="G329">
        <v>21.225241255275613</v>
      </c>
      <c r="H329">
        <v>17.564895238738561</v>
      </c>
      <c r="I329">
        <v>22.414070797536606</v>
      </c>
      <c r="J329">
        <v>19.949096806635666</v>
      </c>
      <c r="K329">
        <v>24.798272365433711</v>
      </c>
      <c r="L329">
        <v>24.516170260334061</v>
      </c>
      <c r="M329">
        <v>29.365345819132106</v>
      </c>
      <c r="N329">
        <v>32.542700226543786</v>
      </c>
      <c r="O329">
        <v>37.391875785341838</v>
      </c>
      <c r="P329">
        <v>44.72360285540406</v>
      </c>
      <c r="Q329">
        <v>49.572778414202112</v>
      </c>
      <c r="R329">
        <v>59.632492380865827</v>
      </c>
      <c r="S329">
        <v>64.481667939663879</v>
      </c>
      <c r="T329">
        <v>73.738464536286941</v>
      </c>
      <c r="U329">
        <v>78.587640095084978</v>
      </c>
      <c r="V329">
        <v>84.183120196732389</v>
      </c>
      <c r="W329">
        <v>89.032295755530427</v>
      </c>
      <c r="X329">
        <v>90.597355753845406</v>
      </c>
      <c r="Y329">
        <v>95.446531312643444</v>
      </c>
      <c r="Z329">
        <v>94.094646463408026</v>
      </c>
      <c r="AA329">
        <v>98.943822022206064</v>
      </c>
      <c r="AB329">
        <v>95.878628917714423</v>
      </c>
      <c r="AC329">
        <v>100.72780447651246</v>
      </c>
      <c r="AD329">
        <v>96.757757764654684</v>
      </c>
      <c r="AE329">
        <v>101.60693332345272</v>
      </c>
      <c r="AF329">
        <v>97.183610494724903</v>
      </c>
      <c r="AG329">
        <v>102.03278605352294</v>
      </c>
      <c r="AH329">
        <v>97.388179158872134</v>
      </c>
      <c r="AI329">
        <v>102.23735471767017</v>
      </c>
      <c r="AJ329">
        <v>97.486054338643754</v>
      </c>
      <c r="AK329">
        <v>102.33522989744179</v>
      </c>
      <c r="AL329">
        <v>97.532792292138694</v>
      </c>
      <c r="AM329">
        <v>102.38196785093673</v>
      </c>
      <c r="AN329">
        <v>97.555090360077202</v>
      </c>
      <c r="AO329">
        <v>102.40426591887524</v>
      </c>
      <c r="AP329">
        <v>97.565723807736546</v>
      </c>
      <c r="AQ329">
        <v>102.41489936653458</v>
      </c>
    </row>
    <row r="330" spans="1:43">
      <c r="A330">
        <v>1.7863092708984163</v>
      </c>
      <c r="B330">
        <v>13.363922166011902</v>
      </c>
      <c r="C330">
        <v>21.60239529009646</v>
      </c>
      <c r="D330">
        <v>13.596910725758653</v>
      </c>
      <c r="E330">
        <v>21.835383849843211</v>
      </c>
      <c r="F330">
        <v>14.10153253384699</v>
      </c>
      <c r="G330">
        <v>22.340005657931549</v>
      </c>
      <c r="H330">
        <v>15.183074771709196</v>
      </c>
      <c r="I330">
        <v>23.421547895793758</v>
      </c>
      <c r="J330">
        <v>17.449902096369449</v>
      </c>
      <c r="K330">
        <v>25.688375220454006</v>
      </c>
      <c r="L330">
        <v>21.986192669387755</v>
      </c>
      <c r="M330">
        <v>30.224665793472319</v>
      </c>
      <c r="N330">
        <v>30.278301792404029</v>
      </c>
      <c r="O330">
        <v>38.516774916488593</v>
      </c>
      <c r="P330">
        <v>43.197991591191411</v>
      </c>
      <c r="Q330">
        <v>51.436464715275974</v>
      </c>
      <c r="R330">
        <v>59.049728725225272</v>
      </c>
      <c r="S330">
        <v>67.288201849309829</v>
      </c>
      <c r="T330">
        <v>73.660810501905289</v>
      </c>
      <c r="U330">
        <v>81.899283625989838</v>
      </c>
      <c r="V330">
        <v>83.979092357915022</v>
      </c>
      <c r="W330">
        <v>92.217565481999571</v>
      </c>
      <c r="X330">
        <v>89.973741897964544</v>
      </c>
      <c r="Y330">
        <v>98.212215022049094</v>
      </c>
      <c r="Z330">
        <v>93.068894006000761</v>
      </c>
      <c r="AA330">
        <v>101.30736713008531</v>
      </c>
      <c r="AB330">
        <v>94.569931351331334</v>
      </c>
      <c r="AC330">
        <v>102.80840447541588</v>
      </c>
      <c r="AD330">
        <v>95.275749422916178</v>
      </c>
      <c r="AE330">
        <v>103.51422254700073</v>
      </c>
      <c r="AF330">
        <v>95.602817110996909</v>
      </c>
      <c r="AG330">
        <v>103.84129023508146</v>
      </c>
      <c r="AH330">
        <v>95.753347940013171</v>
      </c>
      <c r="AI330">
        <v>103.99182106409772</v>
      </c>
      <c r="AJ330">
        <v>95.822411633207153</v>
      </c>
      <c r="AK330">
        <v>104.0608847572917</v>
      </c>
      <c r="AL330">
        <v>95.854052476677467</v>
      </c>
      <c r="AM330">
        <v>104.09252560076202</v>
      </c>
      <c r="AN330">
        <v>95.868538839432475</v>
      </c>
      <c r="AO330">
        <v>104.10701196351702</v>
      </c>
      <c r="AP330">
        <v>95.875169232272086</v>
      </c>
      <c r="AQ330">
        <v>104.11364235635664</v>
      </c>
    </row>
    <row r="331" spans="1:43">
      <c r="A331">
        <v>1.5699610636105652</v>
      </c>
      <c r="B331">
        <v>14.389516057025252</v>
      </c>
      <c r="C331">
        <v>21.630189460634536</v>
      </c>
      <c r="D331">
        <v>14.611102391391485</v>
      </c>
      <c r="E331">
        <v>21.851775795000769</v>
      </c>
      <c r="F331">
        <v>15.083703629239848</v>
      </c>
      <c r="G331">
        <v>22.324377032849132</v>
      </c>
      <c r="H331">
        <v>16.081992056450662</v>
      </c>
      <c r="I331">
        <v>23.322665460059948</v>
      </c>
      <c r="J331">
        <v>18.148381184263439</v>
      </c>
      <c r="K331">
        <v>25.389054587872725</v>
      </c>
      <c r="L331">
        <v>22.251704923628459</v>
      </c>
      <c r="M331">
        <v>29.492378327237745</v>
      </c>
      <c r="N331">
        <v>29.767166102443948</v>
      </c>
      <c r="O331">
        <v>37.00783950605323</v>
      </c>
      <c r="P331">
        <v>41.693244653857576</v>
      </c>
      <c r="Q331">
        <v>48.933918057466855</v>
      </c>
      <c r="R331">
        <v>56.898064213241483</v>
      </c>
      <c r="S331">
        <v>64.138737616850761</v>
      </c>
      <c r="T331">
        <v>71.673742328059433</v>
      </c>
      <c r="U331">
        <v>78.914415731668726</v>
      </c>
      <c r="V331">
        <v>82.692192034103016</v>
      </c>
      <c r="W331">
        <v>89.932865437712309</v>
      </c>
      <c r="X331">
        <v>89.393840134695367</v>
      </c>
      <c r="Y331">
        <v>96.63451353830466</v>
      </c>
      <c r="Z331">
        <v>92.977224148649384</v>
      </c>
      <c r="AA331">
        <v>100.21789755225868</v>
      </c>
      <c r="AB331">
        <v>94.76204845806636</v>
      </c>
      <c r="AC331">
        <v>102.00272186167565</v>
      </c>
      <c r="AD331">
        <v>95.619636389009401</v>
      </c>
      <c r="AE331">
        <v>102.86030979261869</v>
      </c>
      <c r="AF331">
        <v>96.024572950613759</v>
      </c>
      <c r="AG331">
        <v>103.26524635422305</v>
      </c>
      <c r="AH331">
        <v>96.214200813274275</v>
      </c>
      <c r="AI331">
        <v>103.45487421688357</v>
      </c>
      <c r="AJ331">
        <v>96.302657559485553</v>
      </c>
      <c r="AK331">
        <v>103.54333096309485</v>
      </c>
      <c r="AL331">
        <v>96.343845712279915</v>
      </c>
      <c r="AM331">
        <v>103.58451911588921</v>
      </c>
      <c r="AN331">
        <v>96.363007976724887</v>
      </c>
      <c r="AO331">
        <v>103.60368138033418</v>
      </c>
      <c r="AP331">
        <v>96.371919473141631</v>
      </c>
      <c r="AQ331">
        <v>103.61259287675092</v>
      </c>
    </row>
    <row r="332" spans="1:43">
      <c r="A332">
        <v>2.3919308691131471</v>
      </c>
      <c r="B332">
        <v>13.427598187657264</v>
      </c>
      <c r="C332">
        <v>24.459203129138597</v>
      </c>
      <c r="D332">
        <v>13.560236872099832</v>
      </c>
      <c r="E332">
        <v>24.591841813581166</v>
      </c>
      <c r="F332">
        <v>13.866089896782981</v>
      </c>
      <c r="G332">
        <v>24.897694838264314</v>
      </c>
      <c r="H332">
        <v>14.566379408024336</v>
      </c>
      <c r="I332">
        <v>25.597984349505669</v>
      </c>
      <c r="J332">
        <v>16.144090704536673</v>
      </c>
      <c r="K332">
        <v>27.175695646018006</v>
      </c>
      <c r="L332">
        <v>19.572796261166875</v>
      </c>
      <c r="M332">
        <v>30.604401202648209</v>
      </c>
      <c r="N332">
        <v>26.473907277784587</v>
      </c>
      <c r="O332">
        <v>37.505512219265924</v>
      </c>
      <c r="P332">
        <v>38.443354780299934</v>
      </c>
      <c r="Q332">
        <v>49.474959721781268</v>
      </c>
      <c r="R332">
        <v>54.683462943030577</v>
      </c>
      <c r="S332">
        <v>65.71506788451191</v>
      </c>
      <c r="T332">
        <v>70.678021407463021</v>
      </c>
      <c r="U332">
        <v>81.709626348944354</v>
      </c>
      <c r="V332">
        <v>82.160293435806082</v>
      </c>
      <c r="W332">
        <v>93.191898377287416</v>
      </c>
      <c r="X332">
        <v>88.666215938629108</v>
      </c>
      <c r="Y332">
        <v>99.697820880110442</v>
      </c>
      <c r="Z332">
        <v>91.868124061002348</v>
      </c>
      <c r="AA332">
        <v>102.89972900248368</v>
      </c>
      <c r="AB332">
        <v>93.334756923666433</v>
      </c>
      <c r="AC332">
        <v>104.36636186514777</v>
      </c>
      <c r="AD332">
        <v>93.984392923334866</v>
      </c>
      <c r="AE332">
        <v>105.0159978648162</v>
      </c>
      <c r="AF332">
        <v>94.267863147961648</v>
      </c>
      <c r="AG332">
        <v>105.29946808944298</v>
      </c>
      <c r="AH332">
        <v>94.390746082827931</v>
      </c>
      <c r="AI332">
        <v>105.42235102430926</v>
      </c>
      <c r="AJ332">
        <v>94.443863449466491</v>
      </c>
      <c r="AK332">
        <v>105.47546839094782</v>
      </c>
      <c r="AL332">
        <v>94.466795633650335</v>
      </c>
      <c r="AM332">
        <v>105.49840057513167</v>
      </c>
      <c r="AN332">
        <v>94.476690792873256</v>
      </c>
      <c r="AO332">
        <v>105.50829573435459</v>
      </c>
      <c r="AP332">
        <v>94.480959538120032</v>
      </c>
      <c r="AQ332">
        <v>105.51256447960137</v>
      </c>
    </row>
    <row r="333" spans="1:43">
      <c r="A333">
        <v>1.3091189104177485</v>
      </c>
      <c r="B333">
        <v>14.124685285290328</v>
      </c>
      <c r="C333">
        <v>20.162352522097059</v>
      </c>
      <c r="D333">
        <v>14.300998670407465</v>
      </c>
      <c r="E333">
        <v>20.338665907214192</v>
      </c>
      <c r="F333">
        <v>14.690284187573672</v>
      </c>
      <c r="G333">
        <v>20.7279514243804</v>
      </c>
      <c r="H333">
        <v>15.542705277155958</v>
      </c>
      <c r="I333">
        <v>21.580372513962686</v>
      </c>
      <c r="J333">
        <v>17.375872764361176</v>
      </c>
      <c r="K333">
        <v>23.41354000116791</v>
      </c>
      <c r="L333">
        <v>21.169597377795029</v>
      </c>
      <c r="M333">
        <v>27.207264614601762</v>
      </c>
      <c r="N333">
        <v>28.432051998633213</v>
      </c>
      <c r="O333">
        <v>34.469719235439946</v>
      </c>
      <c r="P333">
        <v>40.46742915514136</v>
      </c>
      <c r="Q333">
        <v>46.505096391948086</v>
      </c>
      <c r="R333">
        <v>56.333022143822085</v>
      </c>
      <c r="S333">
        <v>62.370689380628811</v>
      </c>
      <c r="T333">
        <v>71.953191119120788</v>
      </c>
      <c r="U333">
        <v>77.990858355927514</v>
      </c>
      <c r="V333">
        <v>83.483793272442199</v>
      </c>
      <c r="W333">
        <v>89.521460509248925</v>
      </c>
      <c r="X333">
        <v>90.31315668125491</v>
      </c>
      <c r="Y333">
        <v>96.350823918061636</v>
      </c>
      <c r="Z333">
        <v>93.8430353323524</v>
      </c>
      <c r="AA333">
        <v>99.880702569159126</v>
      </c>
      <c r="AB333">
        <v>95.539573997022472</v>
      </c>
      <c r="AC333">
        <v>101.5772412338292</v>
      </c>
      <c r="AD333">
        <v>96.326447796439638</v>
      </c>
      <c r="AE333">
        <v>102.36411503324636</v>
      </c>
      <c r="AF333">
        <v>96.685374804238691</v>
      </c>
      <c r="AG333">
        <v>102.72304204104542</v>
      </c>
      <c r="AH333">
        <v>96.847850952318097</v>
      </c>
      <c r="AI333">
        <v>102.88551818912482</v>
      </c>
      <c r="AJ333">
        <v>96.921144910524731</v>
      </c>
      <c r="AK333">
        <v>102.95881214733146</v>
      </c>
      <c r="AL333">
        <v>96.954156559352199</v>
      </c>
      <c r="AM333">
        <v>102.99182379615893</v>
      </c>
      <c r="AN333">
        <v>96.969014549576983</v>
      </c>
      <c r="AO333">
        <v>103.00668178638371</v>
      </c>
      <c r="AP333">
        <v>96.975699760021485</v>
      </c>
      <c r="AQ333">
        <v>103.01336699682821</v>
      </c>
    </row>
    <row r="334" spans="1:43">
      <c r="A334">
        <v>1.3087601484849525</v>
      </c>
      <c r="B334">
        <v>16.236096094890904</v>
      </c>
      <c r="C334">
        <v>22.272108718697837</v>
      </c>
      <c r="D334">
        <v>16.33629696547656</v>
      </c>
      <c r="E334">
        <v>22.372309589283493</v>
      </c>
      <c r="F334">
        <v>16.578131214722188</v>
      </c>
      <c r="G334">
        <v>22.61414383852912</v>
      </c>
      <c r="H334">
        <v>17.158305220710606</v>
      </c>
      <c r="I334">
        <v>23.194317844517538</v>
      </c>
      <c r="J334">
        <v>18.530365471804796</v>
      </c>
      <c r="K334">
        <v>24.566378095611729</v>
      </c>
      <c r="L334">
        <v>21.668031765040322</v>
      </c>
      <c r="M334">
        <v>27.704044388847255</v>
      </c>
      <c r="N334">
        <v>28.323644085972138</v>
      </c>
      <c r="O334">
        <v>34.359656709779074</v>
      </c>
      <c r="P334">
        <v>40.435439684316187</v>
      </c>
      <c r="Q334">
        <v>46.471452308123126</v>
      </c>
      <c r="R334">
        <v>57.371579312582242</v>
      </c>
      <c r="S334">
        <v>63.407591936389181</v>
      </c>
      <c r="T334">
        <v>74.03188342768803</v>
      </c>
      <c r="U334">
        <v>80.067896051494955</v>
      </c>
      <c r="V334">
        <v>85.617425310890994</v>
      </c>
      <c r="W334">
        <v>91.653437934697919</v>
      </c>
      <c r="X334">
        <v>91.87098993147886</v>
      </c>
      <c r="Y334">
        <v>97.907002555285786</v>
      </c>
      <c r="Z334">
        <v>94.791926140379999</v>
      </c>
      <c r="AA334">
        <v>100.82793876418692</v>
      </c>
      <c r="AB334">
        <v>96.063795089059496</v>
      </c>
      <c r="AC334">
        <v>102.09980771286642</v>
      </c>
      <c r="AD334">
        <v>96.600616296934319</v>
      </c>
      <c r="AE334">
        <v>102.63662892074124</v>
      </c>
      <c r="AF334">
        <v>96.824206898753246</v>
      </c>
      <c r="AG334">
        <v>102.86021952256017</v>
      </c>
      <c r="AH334">
        <v>96.916818972822952</v>
      </c>
      <c r="AI334">
        <v>102.95283159662988</v>
      </c>
      <c r="AJ334">
        <v>96.955091038121921</v>
      </c>
      <c r="AK334">
        <v>102.99110366192885</v>
      </c>
      <c r="AL334">
        <v>96.970891971763336</v>
      </c>
      <c r="AM334">
        <v>103.00690459557026</v>
      </c>
      <c r="AN334">
        <v>96.97741295164532</v>
      </c>
      <c r="AO334">
        <v>103.01342557545225</v>
      </c>
      <c r="AP334">
        <v>96.980103696386053</v>
      </c>
      <c r="AQ334">
        <v>103.01611632019298</v>
      </c>
    </row>
    <row r="335" spans="1:43">
      <c r="A335">
        <v>1.2532856749319585</v>
      </c>
      <c r="B335">
        <v>15.696093241969253</v>
      </c>
      <c r="C335">
        <v>21.476257135164595</v>
      </c>
      <c r="D335">
        <v>15.849457709607313</v>
      </c>
      <c r="E335">
        <v>21.629621602802654</v>
      </c>
      <c r="F335">
        <v>16.194772398851448</v>
      </c>
      <c r="G335">
        <v>21.974936292046792</v>
      </c>
      <c r="H335">
        <v>16.966320924539904</v>
      </c>
      <c r="I335">
        <v>22.746484817735247</v>
      </c>
      <c r="J335">
        <v>18.660967748690343</v>
      </c>
      <c r="K335">
        <v>24.441131641885686</v>
      </c>
      <c r="L335">
        <v>22.247169975108424</v>
      </c>
      <c r="M335">
        <v>28.027333868303767</v>
      </c>
      <c r="N335">
        <v>29.27262984575216</v>
      </c>
      <c r="O335">
        <v>35.0527937389475</v>
      </c>
      <c r="P335">
        <v>41.166351764053395</v>
      </c>
      <c r="Q335">
        <v>46.946515657248732</v>
      </c>
      <c r="R335">
        <v>57.070114273230253</v>
      </c>
      <c r="S335">
        <v>62.850278166425589</v>
      </c>
      <c r="T335">
        <v>72.755300675467936</v>
      </c>
      <c r="U335">
        <v>78.535464568663286</v>
      </c>
      <c r="V335">
        <v>84.206642174215048</v>
      </c>
      <c r="W335">
        <v>89.986806067410399</v>
      </c>
      <c r="X335">
        <v>90.861982261548633</v>
      </c>
      <c r="Y335">
        <v>96.642146154743983</v>
      </c>
      <c r="Z335">
        <v>94.228694029456705</v>
      </c>
      <c r="AA335">
        <v>100.00885792265206</v>
      </c>
      <c r="AB335">
        <v>95.812509820133371</v>
      </c>
      <c r="AC335">
        <v>101.59267371332872</v>
      </c>
      <c r="AD335">
        <v>96.532094214541914</v>
      </c>
      <c r="AE335">
        <v>102.31225810773726</v>
      </c>
      <c r="AF335">
        <v>96.853847623515506</v>
      </c>
      <c r="AG335">
        <v>102.63401151671086</v>
      </c>
      <c r="AH335">
        <v>96.996687573494043</v>
      </c>
      <c r="AI335">
        <v>102.77685146668939</v>
      </c>
      <c r="AJ335">
        <v>97.05989827833595</v>
      </c>
      <c r="AK335">
        <v>102.8400621715313</v>
      </c>
      <c r="AL335">
        <v>97.08783129684457</v>
      </c>
      <c r="AM335">
        <v>102.86799519003992</v>
      </c>
      <c r="AN335">
        <v>97.100167280887504</v>
      </c>
      <c r="AO335">
        <v>102.88033117408285</v>
      </c>
      <c r="AP335">
        <v>97.105613685370628</v>
      </c>
      <c r="AQ335">
        <v>102.88577757856598</v>
      </c>
    </row>
    <row r="336" spans="1:43">
      <c r="A336">
        <v>1.1484067526092596</v>
      </c>
      <c r="B336">
        <v>15.351322858794532</v>
      </c>
      <c r="C336">
        <v>20.647784295245671</v>
      </c>
      <c r="D336">
        <v>15.474751676278171</v>
      </c>
      <c r="E336">
        <v>20.77121311272931</v>
      </c>
      <c r="F336">
        <v>15.769565345066471</v>
      </c>
      <c r="G336">
        <v>21.066026781517611</v>
      </c>
      <c r="H336">
        <v>16.468754624202937</v>
      </c>
      <c r="I336">
        <v>21.765216060654076</v>
      </c>
      <c r="J336">
        <v>18.099414305967521</v>
      </c>
      <c r="K336">
        <v>23.39587574241866</v>
      </c>
      <c r="L336">
        <v>21.758245910926526</v>
      </c>
      <c r="M336">
        <v>27.054707347377665</v>
      </c>
      <c r="N336">
        <v>29.300768078300294</v>
      </c>
      <c r="O336">
        <v>34.597229514751433</v>
      </c>
      <c r="P336">
        <v>42.451704897125772</v>
      </c>
      <c r="Q336">
        <v>47.748166333576911</v>
      </c>
      <c r="R336">
        <v>59.850521783987936</v>
      </c>
      <c r="S336">
        <v>65.146983220439068</v>
      </c>
      <c r="T336">
        <v>76.054520456566991</v>
      </c>
      <c r="U336">
        <v>81.350981893018115</v>
      </c>
      <c r="V336">
        <v>86.898399048650788</v>
      </c>
      <c r="W336">
        <v>92.194860485101913</v>
      </c>
      <c r="X336">
        <v>92.648126767977232</v>
      </c>
      <c r="Y336">
        <v>97.944588204428356</v>
      </c>
      <c r="Z336">
        <v>95.324785626598725</v>
      </c>
      <c r="AA336">
        <v>100.62124706304985</v>
      </c>
      <c r="AB336">
        <v>96.495124147028747</v>
      </c>
      <c r="AC336">
        <v>101.7915855834799</v>
      </c>
      <c r="AD336">
        <v>96.992763408459524</v>
      </c>
      <c r="AE336">
        <v>102.28922484491068</v>
      </c>
      <c r="AF336">
        <v>97.201849361570652</v>
      </c>
      <c r="AG336">
        <v>102.49831079802178</v>
      </c>
      <c r="AH336">
        <v>97.289256252958893</v>
      </c>
      <c r="AI336">
        <v>102.58571768941002</v>
      </c>
      <c r="AJ336">
        <v>97.325719042106755</v>
      </c>
      <c r="AK336">
        <v>102.62218047855791</v>
      </c>
      <c r="AL336">
        <v>97.340916518902617</v>
      </c>
      <c r="AM336">
        <v>102.63737795535374</v>
      </c>
      <c r="AN336">
        <v>97.347248412116699</v>
      </c>
      <c r="AO336">
        <v>102.64370984856785</v>
      </c>
      <c r="AP336">
        <v>97.349886135258032</v>
      </c>
      <c r="AQ336">
        <v>102.64634757170916</v>
      </c>
    </row>
    <row r="337" spans="1:43">
      <c r="A337">
        <v>1.4484200912266489</v>
      </c>
      <c r="B337">
        <v>10.64951588010611</v>
      </c>
      <c r="C337">
        <v>17.329641314350383</v>
      </c>
      <c r="D337">
        <v>11.030000522972653</v>
      </c>
      <c r="E337">
        <v>17.710125957216928</v>
      </c>
      <c r="F337">
        <v>11.797277546587818</v>
      </c>
      <c r="G337">
        <v>18.477402980832093</v>
      </c>
      <c r="H337">
        <v>13.323476390326714</v>
      </c>
      <c r="I337">
        <v>20.003601824570989</v>
      </c>
      <c r="J337">
        <v>16.278098313326328</v>
      </c>
      <c r="K337">
        <v>22.958223747570603</v>
      </c>
      <c r="L337">
        <v>21.709250551273687</v>
      </c>
      <c r="M337">
        <v>28.389375985517962</v>
      </c>
      <c r="N337">
        <v>30.803774264454219</v>
      </c>
      <c r="O337">
        <v>37.483899698698494</v>
      </c>
      <c r="P337">
        <v>43.890628034580949</v>
      </c>
      <c r="Q337">
        <v>50.570753468825224</v>
      </c>
      <c r="R337">
        <v>59.132473088592363</v>
      </c>
      <c r="S337">
        <v>65.812598522836637</v>
      </c>
      <c r="T337">
        <v>73.062873435787381</v>
      </c>
      <c r="U337">
        <v>79.742998870031656</v>
      </c>
      <c r="V337">
        <v>83.242521368690532</v>
      </c>
      <c r="W337">
        <v>89.922646802934807</v>
      </c>
      <c r="X337">
        <v>89.529488211259576</v>
      </c>
      <c r="Y337">
        <v>96.20961364550385</v>
      </c>
      <c r="Z337">
        <v>93.017647382376424</v>
      </c>
      <c r="AA337">
        <v>99.697772816620699</v>
      </c>
      <c r="AB337">
        <v>94.838643278624374</v>
      </c>
      <c r="AC337">
        <v>101.51876871286865</v>
      </c>
      <c r="AD337">
        <v>95.759128234092699</v>
      </c>
      <c r="AE337">
        <v>102.43925366833697</v>
      </c>
      <c r="AF337">
        <v>96.216836445973371</v>
      </c>
      <c r="AG337">
        <v>102.89696188021765</v>
      </c>
      <c r="AH337">
        <v>96.442570897197285</v>
      </c>
      <c r="AI337">
        <v>103.12269633144156</v>
      </c>
      <c r="AJ337">
        <v>96.553449101328098</v>
      </c>
      <c r="AK337">
        <v>103.23357453557237</v>
      </c>
      <c r="AL337">
        <v>96.607802754901314</v>
      </c>
      <c r="AM337">
        <v>103.28792818914559</v>
      </c>
      <c r="AN337">
        <v>96.63442144446968</v>
      </c>
      <c r="AO337">
        <v>103.31454687871395</v>
      </c>
      <c r="AP337">
        <v>96.647451209817575</v>
      </c>
      <c r="AQ337">
        <v>103.32757664406185</v>
      </c>
    </row>
    <row r="338" spans="1:43">
      <c r="A338">
        <v>1.536172189113856</v>
      </c>
      <c r="B338">
        <v>12.943775367840797</v>
      </c>
      <c r="C338">
        <v>20.028614202952209</v>
      </c>
      <c r="D338">
        <v>13.196039491684544</v>
      </c>
      <c r="E338">
        <v>20.280878326795957</v>
      </c>
      <c r="F338">
        <v>13.730606730013498</v>
      </c>
      <c r="G338">
        <v>20.815445565124911</v>
      </c>
      <c r="H338">
        <v>14.85143414805265</v>
      </c>
      <c r="I338">
        <v>21.936272983164063</v>
      </c>
      <c r="J338">
        <v>17.150037758603258</v>
      </c>
      <c r="K338">
        <v>24.23487659371467</v>
      </c>
      <c r="L338">
        <v>21.657198164322562</v>
      </c>
      <c r="M338">
        <v>28.742036999433974</v>
      </c>
      <c r="N338">
        <v>29.765347875144855</v>
      </c>
      <c r="O338">
        <v>36.850186710256267</v>
      </c>
      <c r="P338">
        <v>42.319297965752462</v>
      </c>
      <c r="Q338">
        <v>49.404136800863874</v>
      </c>
      <c r="R338">
        <v>57.861341238485679</v>
      </c>
      <c r="S338">
        <v>64.946180073597091</v>
      </c>
      <c r="T338">
        <v>72.546126660788644</v>
      </c>
      <c r="U338">
        <v>79.630965495900057</v>
      </c>
      <c r="V338">
        <v>83.275366539712664</v>
      </c>
      <c r="W338">
        <v>90.360205374824076</v>
      </c>
      <c r="X338">
        <v>89.731579794447612</v>
      </c>
      <c r="Y338">
        <v>96.816418629559024</v>
      </c>
      <c r="Z338">
        <v>93.172960168938602</v>
      </c>
      <c r="AA338">
        <v>100.25779900405001</v>
      </c>
      <c r="AB338">
        <v>94.889402328155938</v>
      </c>
      <c r="AC338">
        <v>101.97424116326735</v>
      </c>
      <c r="AD338">
        <v>95.717139514143867</v>
      </c>
      <c r="AE338">
        <v>102.80197834925528</v>
      </c>
      <c r="AF338">
        <v>96.109818325098885</v>
      </c>
      <c r="AG338">
        <v>103.1946571602103</v>
      </c>
      <c r="AH338">
        <v>96.294656213423465</v>
      </c>
      <c r="AI338">
        <v>103.37949504853488</v>
      </c>
      <c r="AJ338">
        <v>96.3813413884466</v>
      </c>
      <c r="AK338">
        <v>103.46618022355801</v>
      </c>
      <c r="AL338">
        <v>96.421924720621618</v>
      </c>
      <c r="AM338">
        <v>103.50676355573303</v>
      </c>
      <c r="AN338">
        <v>96.440909206360317</v>
      </c>
      <c r="AO338">
        <v>103.52574804147173</v>
      </c>
      <c r="AP338">
        <v>96.449786598344318</v>
      </c>
      <c r="AQ338">
        <v>103.53462543345573</v>
      </c>
    </row>
    <row r="339" spans="1:43">
      <c r="A339">
        <v>2.0094438671343449</v>
      </c>
      <c r="B339">
        <v>11.753111733382923</v>
      </c>
      <c r="C339">
        <v>21.020683459871648</v>
      </c>
      <c r="D339">
        <v>11.967949043361404</v>
      </c>
      <c r="E339">
        <v>21.23552076985013</v>
      </c>
      <c r="F339">
        <v>12.428081270122778</v>
      </c>
      <c r="G339">
        <v>21.695652996611503</v>
      </c>
      <c r="H339">
        <v>13.404485770808233</v>
      </c>
      <c r="I339">
        <v>22.672057497296958</v>
      </c>
      <c r="J339">
        <v>15.436272154844144</v>
      </c>
      <c r="K339">
        <v>24.703843881332869</v>
      </c>
      <c r="L339">
        <v>19.49719232037884</v>
      </c>
      <c r="M339">
        <v>28.764764046867565</v>
      </c>
      <c r="N339">
        <v>26.997287036825739</v>
      </c>
      <c r="O339">
        <v>36.264858763314464</v>
      </c>
      <c r="P339">
        <v>39.02359508049134</v>
      </c>
      <c r="Q339">
        <v>48.291166806980065</v>
      </c>
      <c r="R339">
        <v>54.532612300352184</v>
      </c>
      <c r="S339">
        <v>63.80018402684091</v>
      </c>
      <c r="T339">
        <v>69.754728825910234</v>
      </c>
      <c r="U339">
        <v>79.022300552398946</v>
      </c>
      <c r="V339">
        <v>81.176362639471492</v>
      </c>
      <c r="W339">
        <v>90.443934365960203</v>
      </c>
      <c r="X339">
        <v>88.137233342611893</v>
      </c>
      <c r="Y339">
        <v>97.404805069100604</v>
      </c>
      <c r="Z339">
        <v>91.855640045326496</v>
      </c>
      <c r="AA339">
        <v>101.12321177181521</v>
      </c>
      <c r="AB339">
        <v>93.702938513882955</v>
      </c>
      <c r="AC339">
        <v>102.97051024037167</v>
      </c>
      <c r="AD339">
        <v>94.587597253988903</v>
      </c>
      <c r="AE339">
        <v>103.85516898047761</v>
      </c>
      <c r="AF339">
        <v>95.003802126900666</v>
      </c>
      <c r="AG339">
        <v>104.27137385338938</v>
      </c>
      <c r="AH339">
        <v>95.197978081792044</v>
      </c>
      <c r="AI339">
        <v>104.46554980828076</v>
      </c>
      <c r="AJ339">
        <v>95.288214175320419</v>
      </c>
      <c r="AK339">
        <v>104.55578590180913</v>
      </c>
      <c r="AL339">
        <v>95.330071616353749</v>
      </c>
      <c r="AM339">
        <v>104.59764334284246</v>
      </c>
      <c r="AN339">
        <v>95.34947141816626</v>
      </c>
      <c r="AO339">
        <v>104.61704314465497</v>
      </c>
      <c r="AP339">
        <v>95.358459177244981</v>
      </c>
      <c r="AQ339">
        <v>104.62603090373369</v>
      </c>
    </row>
    <row r="340" spans="1:43">
      <c r="A340">
        <v>1.493891683226604</v>
      </c>
      <c r="B340">
        <v>15.860776483295083</v>
      </c>
      <c r="C340">
        <v>22.750617275738534</v>
      </c>
      <c r="D340">
        <v>16.000263174075254</v>
      </c>
      <c r="E340">
        <v>22.890103966518705</v>
      </c>
      <c r="F340">
        <v>16.318205017620965</v>
      </c>
      <c r="G340">
        <v>23.208045810064416</v>
      </c>
      <c r="H340">
        <v>17.037657732039122</v>
      </c>
      <c r="I340">
        <v>23.927498524482573</v>
      </c>
      <c r="J340">
        <v>18.639198603530616</v>
      </c>
      <c r="K340">
        <v>25.529039395974067</v>
      </c>
      <c r="L340">
        <v>22.077811308127142</v>
      </c>
      <c r="M340">
        <v>28.967652100570593</v>
      </c>
      <c r="N340">
        <v>28.920257898235484</v>
      </c>
      <c r="O340">
        <v>35.810098690678934</v>
      </c>
      <c r="P340">
        <v>40.686529446816323</v>
      </c>
      <c r="Q340">
        <v>47.576370239259774</v>
      </c>
      <c r="R340">
        <v>56.614663221043642</v>
      </c>
      <c r="S340">
        <v>63.504504013487093</v>
      </c>
      <c r="T340">
        <v>72.400789229588639</v>
      </c>
      <c r="U340">
        <v>79.290630022032076</v>
      </c>
      <c r="V340">
        <v>83.882572004747942</v>
      </c>
      <c r="W340">
        <v>90.772412797191379</v>
      </c>
      <c r="X340">
        <v>90.490749252280011</v>
      </c>
      <c r="Y340">
        <v>97.380590044723448</v>
      </c>
      <c r="Z340">
        <v>93.792754302475828</v>
      </c>
      <c r="AA340">
        <v>100.68259509491926</v>
      </c>
      <c r="AB340">
        <v>95.326387872514871</v>
      </c>
      <c r="AC340">
        <v>102.21622866495831</v>
      </c>
      <c r="AD340">
        <v>96.014451912169932</v>
      </c>
      <c r="AE340">
        <v>102.90429270461337</v>
      </c>
      <c r="AF340">
        <v>96.318348258954529</v>
      </c>
      <c r="AG340">
        <v>103.20818905139797</v>
      </c>
      <c r="AH340">
        <v>96.451639274317458</v>
      </c>
      <c r="AI340">
        <v>103.34148006676089</v>
      </c>
      <c r="AJ340">
        <v>96.509923167885958</v>
      </c>
      <c r="AK340">
        <v>103.39976396032939</v>
      </c>
      <c r="AL340">
        <v>96.535374772572553</v>
      </c>
      <c r="AM340">
        <v>103.42521556501599</v>
      </c>
      <c r="AN340">
        <v>96.546482569816689</v>
      </c>
      <c r="AO340">
        <v>103.43632336226013</v>
      </c>
      <c r="AP340">
        <v>96.551329088798411</v>
      </c>
      <c r="AQ340">
        <v>103.44116988124185</v>
      </c>
    </row>
    <row r="341" spans="1:43">
      <c r="A341">
        <v>1.093365029582398</v>
      </c>
      <c r="B341">
        <v>13.780985443817924</v>
      </c>
      <c r="C341">
        <v>18.823593998661366</v>
      </c>
      <c r="D341">
        <v>14.068087259836885</v>
      </c>
      <c r="E341">
        <v>19.110695814680327</v>
      </c>
      <c r="F341">
        <v>14.663078756274784</v>
      </c>
      <c r="G341">
        <v>19.705687311118226</v>
      </c>
      <c r="H341">
        <v>15.88217298678032</v>
      </c>
      <c r="I341">
        <v>20.924781541623762</v>
      </c>
      <c r="J341">
        <v>18.322707557868888</v>
      </c>
      <c r="K341">
        <v>23.365316112712328</v>
      </c>
      <c r="L341">
        <v>22.989138670568401</v>
      </c>
      <c r="M341">
        <v>28.031747225411841</v>
      </c>
      <c r="N341">
        <v>31.175848835982571</v>
      </c>
      <c r="O341">
        <v>36.218457390826011</v>
      </c>
      <c r="P341">
        <v>43.582354130734416</v>
      </c>
      <c r="Q341">
        <v>48.624962685577856</v>
      </c>
      <c r="R341">
        <v>58.757734200585752</v>
      </c>
      <c r="S341">
        <v>63.800342755429192</v>
      </c>
      <c r="T341">
        <v>73.121820715677842</v>
      </c>
      <c r="U341">
        <v>78.164429270521282</v>
      </c>
      <c r="V341">
        <v>83.771777638794433</v>
      </c>
      <c r="W341">
        <v>88.814386193637873</v>
      </c>
      <c r="X341">
        <v>90.324039214944577</v>
      </c>
      <c r="Y341">
        <v>95.366647769788017</v>
      </c>
      <c r="Z341">
        <v>93.903540269036171</v>
      </c>
      <c r="AA341">
        <v>98.946148823879611</v>
      </c>
      <c r="AB341">
        <v>95.73290858007914</v>
      </c>
      <c r="AC341">
        <v>100.77551713492258</v>
      </c>
      <c r="AD341">
        <v>96.636021530071375</v>
      </c>
      <c r="AE341">
        <v>101.67863008491481</v>
      </c>
      <c r="AF341">
        <v>97.074243506531147</v>
      </c>
      <c r="AG341">
        <v>102.11685206137459</v>
      </c>
      <c r="AH341">
        <v>97.285104506665874</v>
      </c>
      <c r="AI341">
        <v>102.32771306150931</v>
      </c>
      <c r="AJ341">
        <v>97.386154960594865</v>
      </c>
      <c r="AK341">
        <v>102.42876351543831</v>
      </c>
      <c r="AL341">
        <v>97.434487086188057</v>
      </c>
      <c r="AM341">
        <v>102.4770956410315</v>
      </c>
      <c r="AN341">
        <v>97.457582697006714</v>
      </c>
      <c r="AO341">
        <v>102.50019125185015</v>
      </c>
      <c r="AP341">
        <v>97.468614077837159</v>
      </c>
      <c r="AQ341">
        <v>102.5112226326806</v>
      </c>
    </row>
    <row r="342" spans="1:43">
      <c r="A342">
        <v>1.11981133230204</v>
      </c>
      <c r="B342">
        <v>13.286727262247222</v>
      </c>
      <c r="C342">
        <v>18.451306383854611</v>
      </c>
      <c r="D342">
        <v>13.569848075913935</v>
      </c>
      <c r="E342">
        <v>18.734427197521324</v>
      </c>
      <c r="F342">
        <v>14.156908595444985</v>
      </c>
      <c r="G342">
        <v>19.321487717052374</v>
      </c>
      <c r="H342">
        <v>15.360650238990765</v>
      </c>
      <c r="I342">
        <v>20.525229360598154</v>
      </c>
      <c r="J342">
        <v>17.773193073981748</v>
      </c>
      <c r="K342">
        <v>22.937772195589137</v>
      </c>
      <c r="L342">
        <v>22.394664015213092</v>
      </c>
      <c r="M342">
        <v>27.559243136820481</v>
      </c>
      <c r="N342">
        <v>30.527021525462708</v>
      </c>
      <c r="O342">
        <v>35.691600647070096</v>
      </c>
      <c r="P342">
        <v>42.907236296642139</v>
      </c>
      <c r="Q342">
        <v>48.071815418249528</v>
      </c>
      <c r="R342">
        <v>58.138898642197404</v>
      </c>
      <c r="S342">
        <v>63.303477763804793</v>
      </c>
      <c r="T342">
        <v>72.643243453318902</v>
      </c>
      <c r="U342">
        <v>77.807822574926305</v>
      </c>
      <c r="V342">
        <v>83.449945024517291</v>
      </c>
      <c r="W342">
        <v>88.614524146124694</v>
      </c>
      <c r="X342">
        <v>90.119779371866727</v>
      </c>
      <c r="Y342">
        <v>95.28435849347413</v>
      </c>
      <c r="Z342">
        <v>93.769646308564461</v>
      </c>
      <c r="AA342">
        <v>98.934225430171864</v>
      </c>
      <c r="AB342">
        <v>95.636308324523597</v>
      </c>
      <c r="AC342">
        <v>100.800887446131</v>
      </c>
      <c r="AD342">
        <v>96.557996121432112</v>
      </c>
      <c r="AE342">
        <v>101.72257524303951</v>
      </c>
      <c r="AF342">
        <v>97.005188985819373</v>
      </c>
      <c r="AG342">
        <v>102.16976810742678</v>
      </c>
      <c r="AH342">
        <v>97.220317688107471</v>
      </c>
      <c r="AI342">
        <v>102.38489680971487</v>
      </c>
      <c r="AJ342">
        <v>97.32338343012492</v>
      </c>
      <c r="AK342">
        <v>102.48796255173232</v>
      </c>
      <c r="AL342">
        <v>97.372663692847311</v>
      </c>
      <c r="AM342">
        <v>102.53724281445471</v>
      </c>
      <c r="AN342">
        <v>97.396204512070994</v>
      </c>
      <c r="AO342">
        <v>102.5607836336784</v>
      </c>
      <c r="AP342">
        <v>97.407444715448705</v>
      </c>
      <c r="AQ342">
        <v>102.57202383705611</v>
      </c>
    </row>
    <row r="343" spans="1:43">
      <c r="A343">
        <v>2.1137462437403927</v>
      </c>
      <c r="B343">
        <v>12.128487534278623</v>
      </c>
      <c r="C343">
        <v>21.877102683900279</v>
      </c>
      <c r="D343">
        <v>12.262991766953281</v>
      </c>
      <c r="E343">
        <v>22.011606916574937</v>
      </c>
      <c r="F343">
        <v>12.573204619530401</v>
      </c>
      <c r="G343">
        <v>22.321819769152057</v>
      </c>
      <c r="H343">
        <v>13.283655846652337</v>
      </c>
      <c r="I343">
        <v>23.032270996273994</v>
      </c>
      <c r="J343">
        <v>14.884895995207032</v>
      </c>
      <c r="K343">
        <v>24.633511144828688</v>
      </c>
      <c r="L343">
        <v>18.367176483992253</v>
      </c>
      <c r="M343">
        <v>28.11579163361391</v>
      </c>
      <c r="N343">
        <v>25.385139017541896</v>
      </c>
      <c r="O343">
        <v>35.133754167163552</v>
      </c>
      <c r="P343">
        <v>37.584115003135295</v>
      </c>
      <c r="Q343">
        <v>47.332730152756952</v>
      </c>
      <c r="R343">
        <v>54.188238443765329</v>
      </c>
      <c r="S343">
        <v>63.936853593386985</v>
      </c>
      <c r="T343">
        <v>70.599035698271862</v>
      </c>
      <c r="U343">
        <v>80.347650847893519</v>
      </c>
      <c r="V343">
        <v>82.414520994014623</v>
      </c>
      <c r="W343">
        <v>92.163136143636279</v>
      </c>
      <c r="X343">
        <v>89.12148543819012</v>
      </c>
      <c r="Y343">
        <v>98.870100587811777</v>
      </c>
      <c r="Z343">
        <v>92.425330051092374</v>
      </c>
      <c r="AA343">
        <v>102.17394520071403</v>
      </c>
      <c r="AB343">
        <v>93.939196166036709</v>
      </c>
      <c r="AC343">
        <v>103.68781131565837</v>
      </c>
      <c r="AD343">
        <v>94.609810525022084</v>
      </c>
      <c r="AE343">
        <v>104.35842567464374</v>
      </c>
      <c r="AF343">
        <v>94.902423008409073</v>
      </c>
      <c r="AG343">
        <v>104.65103815803073</v>
      </c>
      <c r="AH343">
        <v>95.029257080182219</v>
      </c>
      <c r="AI343">
        <v>104.77787222980388</v>
      </c>
      <c r="AJ343">
        <v>95.084075898270115</v>
      </c>
      <c r="AK343">
        <v>104.83269104789177</v>
      </c>
      <c r="AL343">
        <v>95.107739616121663</v>
      </c>
      <c r="AM343">
        <v>104.85635476574332</v>
      </c>
      <c r="AN343">
        <v>95.117949079646735</v>
      </c>
      <c r="AO343">
        <v>104.86656422926839</v>
      </c>
      <c r="AP343">
        <v>95.12235282467654</v>
      </c>
      <c r="AQ343">
        <v>104.8709679742982</v>
      </c>
    </row>
    <row r="344" spans="1:43">
      <c r="A344">
        <v>1.5809436731495554</v>
      </c>
      <c r="B344">
        <v>15.143011307484295</v>
      </c>
      <c r="C344">
        <v>22.434336597076221</v>
      </c>
      <c r="D344">
        <v>15.256352652257467</v>
      </c>
      <c r="E344">
        <v>22.547677941849393</v>
      </c>
      <c r="F344">
        <v>15.531377500128398</v>
      </c>
      <c r="G344">
        <v>22.822702789720324</v>
      </c>
      <c r="H344">
        <v>16.194182599353812</v>
      </c>
      <c r="I344">
        <v>23.485507888945737</v>
      </c>
      <c r="J344">
        <v>17.76554773491096</v>
      </c>
      <c r="K344">
        <v>25.056873024502885</v>
      </c>
      <c r="L344">
        <v>21.350374702077008</v>
      </c>
      <c r="M344">
        <v>28.641699991668933</v>
      </c>
      <c r="N344">
        <v>28.857232138642168</v>
      </c>
      <c r="O344">
        <v>36.148557428234092</v>
      </c>
      <c r="P344">
        <v>42.097428587155335</v>
      </c>
      <c r="Q344">
        <v>49.388753876747259</v>
      </c>
      <c r="R344">
        <v>59.651403831080955</v>
      </c>
      <c r="S344">
        <v>66.94272912067288</v>
      </c>
      <c r="T344">
        <v>75.83654492593547</v>
      </c>
      <c r="U344">
        <v>83.127870215527395</v>
      </c>
      <c r="V344">
        <v>86.467101814322461</v>
      </c>
      <c r="W344">
        <v>93.758427103914386</v>
      </c>
      <c r="X344">
        <v>91.985745074234046</v>
      </c>
      <c r="Y344">
        <v>99.27707036382597</v>
      </c>
      <c r="Z344">
        <v>94.503936360490101</v>
      </c>
      <c r="AA344">
        <v>101.79526165008203</v>
      </c>
      <c r="AB344">
        <v>95.585080916347621</v>
      </c>
      <c r="AC344">
        <v>102.87640620593955</v>
      </c>
      <c r="AD344">
        <v>96.037061749061692</v>
      </c>
      <c r="AE344">
        <v>103.32838703865362</v>
      </c>
      <c r="AF344">
        <v>96.223908930286996</v>
      </c>
      <c r="AG344">
        <v>103.51523421987892</v>
      </c>
      <c r="AH344">
        <v>96.300792463657118</v>
      </c>
      <c r="AI344">
        <v>103.59211775324904</v>
      </c>
      <c r="AJ344">
        <v>96.332367793625991</v>
      </c>
      <c r="AK344">
        <v>103.62369308321792</v>
      </c>
      <c r="AL344">
        <v>96.345325271723581</v>
      </c>
      <c r="AM344">
        <v>103.63665056131551</v>
      </c>
      <c r="AN344">
        <v>96.350640876708738</v>
      </c>
      <c r="AO344">
        <v>103.64196616630066</v>
      </c>
      <c r="AP344">
        <v>96.352821232295398</v>
      </c>
      <c r="AQ344">
        <v>103.64414652188732</v>
      </c>
    </row>
    <row r="345" spans="1:43">
      <c r="A345">
        <v>1.2176474188461206</v>
      </c>
      <c r="B345">
        <v>11.887052808166167</v>
      </c>
      <c r="C345">
        <v>17.502852769686477</v>
      </c>
      <c r="D345">
        <v>12.146755764548054</v>
      </c>
      <c r="E345">
        <v>17.762555726068364</v>
      </c>
      <c r="F345">
        <v>12.703829321144703</v>
      </c>
      <c r="G345">
        <v>18.319629282665016</v>
      </c>
      <c r="H345">
        <v>13.885658050140822</v>
      </c>
      <c r="I345">
        <v>19.501458011661132</v>
      </c>
      <c r="J345">
        <v>16.335223453071361</v>
      </c>
      <c r="K345">
        <v>21.951023414591671</v>
      </c>
      <c r="L345">
        <v>21.17615675597537</v>
      </c>
      <c r="M345">
        <v>26.79195671749568</v>
      </c>
      <c r="N345">
        <v>29.90146398954726</v>
      </c>
      <c r="O345">
        <v>35.517263951067569</v>
      </c>
      <c r="P345">
        <v>43.298956233701482</v>
      </c>
      <c r="Q345">
        <v>48.914756195221791</v>
      </c>
      <c r="R345">
        <v>59.536292979398517</v>
      </c>
      <c r="S345">
        <v>65.152092940918834</v>
      </c>
      <c r="T345">
        <v>74.405229773629998</v>
      </c>
      <c r="U345">
        <v>80.021029735150307</v>
      </c>
      <c r="V345">
        <v>84.909321857991941</v>
      </c>
      <c r="W345">
        <v>90.52512181951225</v>
      </c>
      <c r="X345">
        <v>91.045675288212166</v>
      </c>
      <c r="Y345">
        <v>96.661475249732476</v>
      </c>
      <c r="Z345">
        <v>94.239928358274341</v>
      </c>
      <c r="AA345">
        <v>99.85572831979465</v>
      </c>
      <c r="AB345">
        <v>95.803195333075635</v>
      </c>
      <c r="AC345">
        <v>101.41899529459594</v>
      </c>
      <c r="AD345">
        <v>96.545149094527474</v>
      </c>
      <c r="AE345">
        <v>102.16094905604778</v>
      </c>
      <c r="AF345">
        <v>96.892163573240623</v>
      </c>
      <c r="AG345">
        <v>102.50796353476093</v>
      </c>
      <c r="AH345">
        <v>97.053349106948914</v>
      </c>
      <c r="AI345">
        <v>102.66914906846922</v>
      </c>
      <c r="AJ345">
        <v>97.127978870954095</v>
      </c>
      <c r="AK345">
        <v>102.7437788324744</v>
      </c>
      <c r="AL345">
        <v>97.162481548852924</v>
      </c>
      <c r="AM345">
        <v>102.77828151037323</v>
      </c>
      <c r="AN345">
        <v>97.178421797800638</v>
      </c>
      <c r="AO345">
        <v>102.79422175932095</v>
      </c>
      <c r="AP345">
        <v>97.185783860146444</v>
      </c>
      <c r="AQ345">
        <v>102.80158382166675</v>
      </c>
    </row>
    <row r="346" spans="1:43">
      <c r="A346">
        <v>1.9243832974496027</v>
      </c>
      <c r="B346">
        <v>13.436189953761552</v>
      </c>
      <c r="C346">
        <v>22.311461629702688</v>
      </c>
      <c r="D346">
        <v>13.559456842114198</v>
      </c>
      <c r="E346">
        <v>22.434728518055334</v>
      </c>
      <c r="F346">
        <v>13.848339366376496</v>
      </c>
      <c r="G346">
        <v>22.723611042317632</v>
      </c>
      <c r="H346">
        <v>14.520788937992553</v>
      </c>
      <c r="I346">
        <v>23.396060613933688</v>
      </c>
      <c r="J346">
        <v>16.061756144132467</v>
      </c>
      <c r="K346">
        <v>24.937027820073602</v>
      </c>
      <c r="L346">
        <v>19.469667765498215</v>
      </c>
      <c r="M346">
        <v>28.344939441439351</v>
      </c>
      <c r="N346">
        <v>26.447917910319877</v>
      </c>
      <c r="O346">
        <v>35.323189586261016</v>
      </c>
      <c r="P346">
        <v>38.72505012213432</v>
      </c>
      <c r="Q346">
        <v>47.600321798075456</v>
      </c>
      <c r="R346">
        <v>55.490833732847022</v>
      </c>
      <c r="S346">
        <v>64.366105408788158</v>
      </c>
      <c r="T346">
        <v>71.918337552497448</v>
      </c>
      <c r="U346">
        <v>80.793609228438598</v>
      </c>
      <c r="V346">
        <v>83.533429339912175</v>
      </c>
      <c r="W346">
        <v>92.408701015853325</v>
      </c>
      <c r="X346">
        <v>89.985858059662093</v>
      </c>
      <c r="Y346">
        <v>98.861129735603242</v>
      </c>
      <c r="Z346">
        <v>93.098637642642231</v>
      </c>
      <c r="AA346">
        <v>101.97390931858338</v>
      </c>
      <c r="AB346">
        <v>94.498008450015092</v>
      </c>
      <c r="AC346">
        <v>103.37328012595624</v>
      </c>
      <c r="AD346">
        <v>95.107088619049762</v>
      </c>
      <c r="AE346">
        <v>103.98236029499091</v>
      </c>
      <c r="AF346">
        <v>95.368453999485752</v>
      </c>
      <c r="AG346">
        <v>104.2437256754269</v>
      </c>
      <c r="AH346">
        <v>95.479925571519658</v>
      </c>
      <c r="AI346">
        <v>104.35519724746081</v>
      </c>
      <c r="AJ346">
        <v>95.527343739191224</v>
      </c>
      <c r="AK346">
        <v>104.40261541513237</v>
      </c>
      <c r="AL346">
        <v>95.547492208477578</v>
      </c>
      <c r="AM346">
        <v>104.42276388441873</v>
      </c>
      <c r="AN346">
        <v>95.55604945217182</v>
      </c>
      <c r="AO346">
        <v>104.43132112811297</v>
      </c>
      <c r="AP346">
        <v>95.559683063536909</v>
      </c>
      <c r="AQ346">
        <v>104.43495473947806</v>
      </c>
    </row>
    <row r="347" spans="1:43">
      <c r="A347">
        <v>1.6876520017552887</v>
      </c>
      <c r="B347">
        <v>16.502584414006787</v>
      </c>
      <c r="C347">
        <v>24.286049397243236</v>
      </c>
      <c r="D347">
        <v>16.641209999543229</v>
      </c>
      <c r="E347">
        <v>24.424674982779678</v>
      </c>
      <c r="F347">
        <v>16.959091788946505</v>
      </c>
      <c r="G347">
        <v>24.742556772182954</v>
      </c>
      <c r="H347">
        <v>17.682621804188177</v>
      </c>
      <c r="I347">
        <v>25.466086787424626</v>
      </c>
      <c r="J347">
        <v>19.301921348743168</v>
      </c>
      <c r="K347">
        <v>27.085386331979617</v>
      </c>
      <c r="L347">
        <v>22.79318272834421</v>
      </c>
      <c r="M347">
        <v>30.576647711580659</v>
      </c>
      <c r="N347">
        <v>29.749849709217724</v>
      </c>
      <c r="O347">
        <v>37.533314692454177</v>
      </c>
      <c r="P347">
        <v>41.664380170915194</v>
      </c>
      <c r="Q347">
        <v>49.447845154151651</v>
      </c>
      <c r="R347">
        <v>57.607420014026687</v>
      </c>
      <c r="S347">
        <v>65.390884997263143</v>
      </c>
      <c r="T347">
        <v>73.127766874181461</v>
      </c>
      <c r="U347">
        <v>80.911231857417917</v>
      </c>
      <c r="V347">
        <v>84.199530039075071</v>
      </c>
      <c r="W347">
        <v>91.982995022311528</v>
      </c>
      <c r="X347">
        <v>90.467421573257141</v>
      </c>
      <c r="Y347">
        <v>98.250886556493597</v>
      </c>
      <c r="Z347">
        <v>93.560321616829228</v>
      </c>
      <c r="AA347">
        <v>101.34378660006568</v>
      </c>
      <c r="AB347">
        <v>94.983131108765789</v>
      </c>
      <c r="AC347">
        <v>102.76659609200225</v>
      </c>
      <c r="AD347">
        <v>95.616486988722571</v>
      </c>
      <c r="AE347">
        <v>103.39995197195903</v>
      </c>
      <c r="AF347">
        <v>95.894288258128995</v>
      </c>
      <c r="AG347">
        <v>103.67775324136545</v>
      </c>
      <c r="AH347">
        <v>96.015346789136885</v>
      </c>
      <c r="AI347">
        <v>103.79881177237334</v>
      </c>
      <c r="AJ347">
        <v>96.067951319192417</v>
      </c>
      <c r="AK347">
        <v>103.85141630242887</v>
      </c>
      <c r="AL347">
        <v>96.090781770092931</v>
      </c>
      <c r="AM347">
        <v>103.87424675332939</v>
      </c>
      <c r="AN347">
        <v>96.100684910851342</v>
      </c>
      <c r="AO347">
        <v>103.8841498940878</v>
      </c>
      <c r="AP347">
        <v>96.10497958663413</v>
      </c>
      <c r="AQ347">
        <v>103.88844456987059</v>
      </c>
    </row>
    <row r="348" spans="1:43">
      <c r="A348">
        <v>1.6747268029266034</v>
      </c>
      <c r="B348">
        <v>14.997322469289166</v>
      </c>
      <c r="C348">
        <v>22.721176328680293</v>
      </c>
      <c r="D348">
        <v>15.111330172141827</v>
      </c>
      <c r="E348">
        <v>22.835184031532954</v>
      </c>
      <c r="F348">
        <v>15.380271292939394</v>
      </c>
      <c r="G348">
        <v>23.104125152330521</v>
      </c>
      <c r="H348">
        <v>16.010629862224381</v>
      </c>
      <c r="I348">
        <v>23.734483721615508</v>
      </c>
      <c r="J348">
        <v>17.466091649919015</v>
      </c>
      <c r="K348">
        <v>25.189945509310142</v>
      </c>
      <c r="L348">
        <v>20.713306645564288</v>
      </c>
      <c r="M348">
        <v>28.437160504955415</v>
      </c>
      <c r="N348">
        <v>27.434520263587782</v>
      </c>
      <c r="O348">
        <v>35.158374122978913</v>
      </c>
      <c r="P348">
        <v>39.414927447848214</v>
      </c>
      <c r="Q348">
        <v>47.138781307239341</v>
      </c>
      <c r="R348">
        <v>56.002947623885355</v>
      </c>
      <c r="S348">
        <v>63.726801483276482</v>
      </c>
      <c r="T348">
        <v>72.433316079026184</v>
      </c>
      <c r="U348">
        <v>80.157169938417297</v>
      </c>
      <c r="V348">
        <v>84.106954428240755</v>
      </c>
      <c r="W348">
        <v>91.830808287631896</v>
      </c>
      <c r="X348">
        <v>90.586636216596048</v>
      </c>
      <c r="Y348">
        <v>98.31049007598719</v>
      </c>
      <c r="Z348">
        <v>93.699502748834988</v>
      </c>
      <c r="AA348">
        <v>101.42335660822613</v>
      </c>
      <c r="AB348">
        <v>95.09103753113726</v>
      </c>
      <c r="AC348">
        <v>102.8148913905284</v>
      </c>
      <c r="AD348">
        <v>95.692998958541324</v>
      </c>
      <c r="AE348">
        <v>103.41685281793247</v>
      </c>
      <c r="AF348">
        <v>95.949693989292086</v>
      </c>
      <c r="AG348">
        <v>103.67354784868323</v>
      </c>
      <c r="AH348">
        <v>96.058486866714304</v>
      </c>
      <c r="AI348">
        <v>103.78234072610542</v>
      </c>
      <c r="AJ348">
        <v>96.104475620918151</v>
      </c>
      <c r="AK348">
        <v>103.82832948030926</v>
      </c>
      <c r="AL348">
        <v>96.123894494098721</v>
      </c>
      <c r="AM348">
        <v>103.84774835348986</v>
      </c>
      <c r="AN348">
        <v>96.132090347213534</v>
      </c>
      <c r="AO348">
        <v>103.85594420660468</v>
      </c>
      <c r="AP348">
        <v>96.135548776812669</v>
      </c>
      <c r="AQ348">
        <v>103.85940263620378</v>
      </c>
    </row>
    <row r="349" spans="1:43">
      <c r="A349">
        <v>2.420145594430835</v>
      </c>
      <c r="B349">
        <v>12.909191344130317</v>
      </c>
      <c r="C349">
        <v>24.070922832016624</v>
      </c>
      <c r="D349">
        <v>13.045299989255167</v>
      </c>
      <c r="E349">
        <v>24.207031477141474</v>
      </c>
      <c r="F349">
        <v>13.360124250887168</v>
      </c>
      <c r="G349">
        <v>24.521855738773475</v>
      </c>
      <c r="H349">
        <v>14.083037058617258</v>
      </c>
      <c r="I349">
        <v>25.244768546503565</v>
      </c>
      <c r="J349">
        <v>15.71560258298442</v>
      </c>
      <c r="K349">
        <v>26.877334070870727</v>
      </c>
      <c r="L349">
        <v>19.267731813052666</v>
      </c>
      <c r="M349">
        <v>30.429463300938973</v>
      </c>
      <c r="N349">
        <v>26.407282962930022</v>
      </c>
      <c r="O349">
        <v>37.569014450816333</v>
      </c>
      <c r="P349">
        <v>38.715824525385074</v>
      </c>
      <c r="Q349">
        <v>49.877556013271388</v>
      </c>
      <c r="R349">
        <v>55.217230103243907</v>
      </c>
      <c r="S349">
        <v>66.378961591130221</v>
      </c>
      <c r="T349">
        <v>71.209279818575141</v>
      </c>
      <c r="U349">
        <v>82.37101130646144</v>
      </c>
      <c r="V349">
        <v>82.509503522924945</v>
      </c>
      <c r="W349">
        <v>93.671235010811245</v>
      </c>
      <c r="X349">
        <v>88.834096038959217</v>
      </c>
      <c r="Y349">
        <v>99.995827526845517</v>
      </c>
      <c r="Z349">
        <v>91.920423542096216</v>
      </c>
      <c r="AA349">
        <v>103.08215502998252</v>
      </c>
      <c r="AB349">
        <v>93.325754572597361</v>
      </c>
      <c r="AC349">
        <v>104.48748606048366</v>
      </c>
      <c r="AD349">
        <v>93.945428420457063</v>
      </c>
      <c r="AE349">
        <v>105.10715990834336</v>
      </c>
      <c r="AF349">
        <v>94.214792870508958</v>
      </c>
      <c r="AG349">
        <v>105.37652435839526</v>
      </c>
      <c r="AH349">
        <v>94.331154070721965</v>
      </c>
      <c r="AI349">
        <v>105.49288555860826</v>
      </c>
      <c r="AJ349">
        <v>94.381284762982943</v>
      </c>
      <c r="AK349">
        <v>105.54301625086924</v>
      </c>
      <c r="AL349">
        <v>94.402856927750037</v>
      </c>
      <c r="AM349">
        <v>105.56458841563634</v>
      </c>
      <c r="AN349">
        <v>94.412135179770459</v>
      </c>
      <c r="AO349">
        <v>105.57386666765676</v>
      </c>
      <c r="AP349">
        <v>94.41612492350319</v>
      </c>
      <c r="AQ349">
        <v>105.57785641138949</v>
      </c>
    </row>
    <row r="350" spans="1:43">
      <c r="A350">
        <v>1.8765767486251921</v>
      </c>
      <c r="B350">
        <v>11.320713890096123</v>
      </c>
      <c r="C350">
        <v>19.975501367661547</v>
      </c>
      <c r="D350">
        <v>11.548766133842953</v>
      </c>
      <c r="E350">
        <v>20.203553611408374</v>
      </c>
      <c r="F350">
        <v>12.040240222281145</v>
      </c>
      <c r="G350">
        <v>20.695027699846566</v>
      </c>
      <c r="H350">
        <v>13.088966807801501</v>
      </c>
      <c r="I350">
        <v>21.743754285366922</v>
      </c>
      <c r="J350">
        <v>15.280205142467814</v>
      </c>
      <c r="K350">
        <v>23.934992620033235</v>
      </c>
      <c r="L350">
        <v>19.663951021786101</v>
      </c>
      <c r="M350">
        <v>28.318738499351522</v>
      </c>
      <c r="N350">
        <v>27.718360250699376</v>
      </c>
      <c r="O350">
        <v>36.373147728264797</v>
      </c>
      <c r="P350">
        <v>40.440233543907063</v>
      </c>
      <c r="Q350">
        <v>49.095021021472483</v>
      </c>
      <c r="R350">
        <v>56.415274199073679</v>
      </c>
      <c r="S350">
        <v>65.070061676639099</v>
      </c>
      <c r="T350">
        <v>71.568948461108263</v>
      </c>
      <c r="U350">
        <v>80.223735938673698</v>
      </c>
      <c r="V350">
        <v>82.565970829094383</v>
      </c>
      <c r="W350">
        <v>91.220758306659818</v>
      </c>
      <c r="X350">
        <v>89.091968115406431</v>
      </c>
      <c r="Y350">
        <v>97.746755592971866</v>
      </c>
      <c r="Z350">
        <v>92.512312537648071</v>
      </c>
      <c r="AA350">
        <v>101.16710001521351</v>
      </c>
      <c r="AB350">
        <v>94.188737366355738</v>
      </c>
      <c r="AC350">
        <v>102.84352484392117</v>
      </c>
      <c r="AD350">
        <v>94.983408312180131</v>
      </c>
      <c r="AE350">
        <v>103.63819578974557</v>
      </c>
      <c r="AF350">
        <v>95.354132997505133</v>
      </c>
      <c r="AG350">
        <v>104.00892047507057</v>
      </c>
      <c r="AH350">
        <v>95.525791254978145</v>
      </c>
      <c r="AI350">
        <v>104.18057873254358</v>
      </c>
      <c r="AJ350">
        <v>95.604999347484878</v>
      </c>
      <c r="AK350">
        <v>104.25978682505031</v>
      </c>
      <c r="AL350">
        <v>95.641489675505355</v>
      </c>
      <c r="AM350">
        <v>104.29627715307079</v>
      </c>
      <c r="AN350">
        <v>95.658287958964578</v>
      </c>
      <c r="AO350">
        <v>104.31307543653001</v>
      </c>
      <c r="AP350">
        <v>95.666018398855527</v>
      </c>
      <c r="AQ350">
        <v>104.32080587642096</v>
      </c>
    </row>
    <row r="351" spans="1:43">
      <c r="A351">
        <v>2.1401203430208753</v>
      </c>
      <c r="B351">
        <v>13.11297948834256</v>
      </c>
      <c r="C351">
        <v>22.983232201869889</v>
      </c>
      <c r="D351">
        <v>13.230000448705198</v>
      </c>
      <c r="E351">
        <v>23.100253162232526</v>
      </c>
      <c r="F351">
        <v>13.512705010697651</v>
      </c>
      <c r="G351">
        <v>23.38295772422498</v>
      </c>
      <c r="H351">
        <v>14.190963881408329</v>
      </c>
      <c r="I351">
        <v>24.061216594935658</v>
      </c>
      <c r="J351">
        <v>15.79155227404668</v>
      </c>
      <c r="K351">
        <v>25.661804987574008</v>
      </c>
      <c r="L351">
        <v>19.425764376317176</v>
      </c>
      <c r="M351">
        <v>29.296017089844504</v>
      </c>
      <c r="N351">
        <v>27.000943060362658</v>
      </c>
      <c r="O351">
        <v>36.871195773889987</v>
      </c>
      <c r="P351">
        <v>40.312825798159835</v>
      </c>
      <c r="Q351">
        <v>50.183078511687157</v>
      </c>
      <c r="R351">
        <v>57.939928064299984</v>
      </c>
      <c r="S351">
        <v>67.810180777827313</v>
      </c>
      <c r="T351">
        <v>74.226654424499003</v>
      </c>
      <c r="U351">
        <v>84.096907138026324</v>
      </c>
      <c r="V351">
        <v>84.973858220108255</v>
      </c>
      <c r="W351">
        <v>94.844110933635577</v>
      </c>
      <c r="X351">
        <v>90.584093972559188</v>
      </c>
      <c r="Y351">
        <v>100.45434668608651</v>
      </c>
      <c r="Z351">
        <v>93.157919569729629</v>
      </c>
      <c r="AA351">
        <v>103.02817228325695</v>
      </c>
      <c r="AB351">
        <v>94.268484011565874</v>
      </c>
      <c r="AC351">
        <v>104.1387367250932</v>
      </c>
      <c r="AD351">
        <v>94.734945384266894</v>
      </c>
      <c r="AE351">
        <v>104.60519809779422</v>
      </c>
      <c r="AF351">
        <v>94.92864912538613</v>
      </c>
      <c r="AG351">
        <v>104.79890183891345</v>
      </c>
      <c r="AH351">
        <v>95.00870590148142</v>
      </c>
      <c r="AI351">
        <v>104.87895861500874</v>
      </c>
      <c r="AJ351">
        <v>95.041728001374722</v>
      </c>
      <c r="AK351">
        <v>104.91198071490204</v>
      </c>
      <c r="AL351">
        <v>95.055338029395074</v>
      </c>
      <c r="AM351">
        <v>104.9255907429224</v>
      </c>
      <c r="AN351">
        <v>95.060945514577924</v>
      </c>
      <c r="AO351">
        <v>104.93119822810525</v>
      </c>
      <c r="AP351">
        <v>95.063255543476899</v>
      </c>
      <c r="AQ351">
        <v>104.93350825700422</v>
      </c>
    </row>
    <row r="352" spans="1:43">
      <c r="A352">
        <v>2.4369168505408658</v>
      </c>
      <c r="B352">
        <v>11.716263718356331</v>
      </c>
      <c r="C352">
        <v>22.955344378063337</v>
      </c>
      <c r="D352">
        <v>11.900086128220796</v>
      </c>
      <c r="E352">
        <v>23.139166787927802</v>
      </c>
      <c r="F352">
        <v>12.315820527172875</v>
      </c>
      <c r="G352">
        <v>23.554901186879881</v>
      </c>
      <c r="H352">
        <v>13.247447022218488</v>
      </c>
      <c r="I352">
        <v>24.486527681925494</v>
      </c>
      <c r="J352">
        <v>15.292823463999142</v>
      </c>
      <c r="K352">
        <v>26.531904123706148</v>
      </c>
      <c r="L352">
        <v>19.588293049329394</v>
      </c>
      <c r="M352">
        <v>30.827373709036401</v>
      </c>
      <c r="N352">
        <v>27.823498272224892</v>
      </c>
      <c r="O352">
        <v>39.062578931931895</v>
      </c>
      <c r="P352">
        <v>41.170657546103357</v>
      </c>
      <c r="Q352">
        <v>52.409738205810356</v>
      </c>
      <c r="R352">
        <v>57.856604423215543</v>
      </c>
      <c r="S352">
        <v>69.095685082922543</v>
      </c>
      <c r="T352">
        <v>73.076229321615571</v>
      </c>
      <c r="U352">
        <v>84.315309981322585</v>
      </c>
      <c r="V352">
        <v>83.451323653734264</v>
      </c>
      <c r="W352">
        <v>94.690404313441277</v>
      </c>
      <c r="X352">
        <v>89.199407267067244</v>
      </c>
      <c r="Y352">
        <v>100.43848792677426</v>
      </c>
      <c r="Z352">
        <v>92.023468439317455</v>
      </c>
      <c r="AA352">
        <v>103.26254909902447</v>
      </c>
      <c r="AB352">
        <v>93.329053971082985</v>
      </c>
      <c r="AC352">
        <v>104.56813463079</v>
      </c>
      <c r="AD352">
        <v>93.915627479710238</v>
      </c>
      <c r="AE352">
        <v>105.15470813941725</v>
      </c>
      <c r="AF352">
        <v>94.175774111684206</v>
      </c>
      <c r="AG352">
        <v>105.41485477139122</v>
      </c>
      <c r="AH352">
        <v>94.290486917928405</v>
      </c>
      <c r="AI352">
        <v>105.52956757763542</v>
      </c>
      <c r="AJ352">
        <v>94.3409414899279</v>
      </c>
      <c r="AK352">
        <v>105.58002214963491</v>
      </c>
      <c r="AL352">
        <v>94.36310827719123</v>
      </c>
      <c r="AM352">
        <v>105.60218893689824</v>
      </c>
      <c r="AN352">
        <v>94.37284227444583</v>
      </c>
      <c r="AO352">
        <v>105.61192293415284</v>
      </c>
      <c r="AP352">
        <v>94.377115795075397</v>
      </c>
      <c r="AQ352">
        <v>105.61619645478241</v>
      </c>
    </row>
    <row r="353" spans="1:43">
      <c r="A353">
        <v>1.3745947269359244</v>
      </c>
      <c r="B353">
        <v>11.735348344547837</v>
      </c>
      <c r="C353">
        <v>18.074990588398663</v>
      </c>
      <c r="D353">
        <v>12.076539829954354</v>
      </c>
      <c r="E353">
        <v>18.416182073805182</v>
      </c>
      <c r="F353">
        <v>12.76945795880836</v>
      </c>
      <c r="G353">
        <v>19.109100202659185</v>
      </c>
      <c r="H353">
        <v>14.158999420489639</v>
      </c>
      <c r="I353">
        <v>20.498641664340465</v>
      </c>
      <c r="J353">
        <v>16.876143055431594</v>
      </c>
      <c r="K353">
        <v>23.21578529928242</v>
      </c>
      <c r="L353">
        <v>21.936677715355898</v>
      </c>
      <c r="M353">
        <v>28.276319959206724</v>
      </c>
      <c r="N353">
        <v>30.55988308108137</v>
      </c>
      <c r="O353">
        <v>36.899525324932199</v>
      </c>
      <c r="P353">
        <v>43.244258720898117</v>
      </c>
      <c r="Q353">
        <v>49.583900964748949</v>
      </c>
      <c r="R353">
        <v>58.375965686987122</v>
      </c>
      <c r="S353">
        <v>64.715607930837947</v>
      </c>
      <c r="T353">
        <v>72.500361626080291</v>
      </c>
      <c r="U353">
        <v>78.84000386993111</v>
      </c>
      <c r="V353">
        <v>82.968034997609564</v>
      </c>
      <c r="W353">
        <v>89.307677241460382</v>
      </c>
      <c r="X353">
        <v>89.474363151592314</v>
      </c>
      <c r="Y353">
        <v>95.814005395443132</v>
      </c>
      <c r="Z353">
        <v>93.086642913643459</v>
      </c>
      <c r="AA353">
        <v>99.426285157494277</v>
      </c>
      <c r="AB353">
        <v>94.967341692120129</v>
      </c>
      <c r="AC353">
        <v>101.30698393597095</v>
      </c>
      <c r="AD353">
        <v>95.913804955221906</v>
      </c>
      <c r="AE353">
        <v>102.25344719907272</v>
      </c>
      <c r="AF353">
        <v>96.381972182873582</v>
      </c>
      <c r="AG353">
        <v>102.7216144267244</v>
      </c>
      <c r="AH353">
        <v>96.61157570749053</v>
      </c>
      <c r="AI353">
        <v>102.95121795134135</v>
      </c>
      <c r="AJ353">
        <v>96.723707264621851</v>
      </c>
      <c r="AK353">
        <v>103.06334950847267</v>
      </c>
      <c r="AL353">
        <v>96.77835640517749</v>
      </c>
      <c r="AM353">
        <v>103.11799864902831</v>
      </c>
      <c r="AN353">
        <v>96.804963837887243</v>
      </c>
      <c r="AO353">
        <v>103.14460608173806</v>
      </c>
      <c r="AP353">
        <v>96.817912066236815</v>
      </c>
      <c r="AQ353">
        <v>103.15755431008763</v>
      </c>
    </row>
    <row r="354" spans="1:43">
      <c r="A354">
        <v>2.1271066475921492</v>
      </c>
      <c r="B354">
        <v>13.394830146537362</v>
      </c>
      <c r="C354">
        <v>23.205063589168414</v>
      </c>
      <c r="D354">
        <v>13.601260165039598</v>
      </c>
      <c r="E354">
        <v>23.41149360767065</v>
      </c>
      <c r="F354">
        <v>14.050073174401238</v>
      </c>
      <c r="G354">
        <v>23.86030661703229</v>
      </c>
      <c r="H354">
        <v>15.016671178488217</v>
      </c>
      <c r="I354">
        <v>24.826904621119269</v>
      </c>
      <c r="J354">
        <v>17.056614160277924</v>
      </c>
      <c r="K354">
        <v>26.866847602908976</v>
      </c>
      <c r="L354">
        <v>21.183340262010621</v>
      </c>
      <c r="M354">
        <v>30.993573704641673</v>
      </c>
      <c r="N354">
        <v>28.860035105141801</v>
      </c>
      <c r="O354">
        <v>38.670268547772849</v>
      </c>
      <c r="P354">
        <v>41.14196615252245</v>
      </c>
      <c r="Q354">
        <v>50.952199595153495</v>
      </c>
      <c r="R354">
        <v>56.732868042488789</v>
      </c>
      <c r="S354">
        <v>66.543101485119834</v>
      </c>
      <c r="T354">
        <v>71.60822197812395</v>
      </c>
      <c r="U354">
        <v>81.418455420754995</v>
      </c>
      <c r="V354">
        <v>82.398540285014661</v>
      </c>
      <c r="W354">
        <v>92.208773727645706</v>
      </c>
      <c r="X354">
        <v>88.768657138668971</v>
      </c>
      <c r="Y354">
        <v>98.578890581300016</v>
      </c>
      <c r="Z354">
        <v>92.081906971345632</v>
      </c>
      <c r="AA354">
        <v>101.89214041397668</v>
      </c>
      <c r="AB354">
        <v>93.692120414211828</v>
      </c>
      <c r="AC354">
        <v>103.50235385684287</v>
      </c>
      <c r="AD354">
        <v>94.44884327780143</v>
      </c>
      <c r="AE354">
        <v>104.25907672043247</v>
      </c>
      <c r="AF354">
        <v>94.798852385952983</v>
      </c>
      <c r="AG354">
        <v>104.60908582858403</v>
      </c>
      <c r="AH354">
        <v>94.959550816558902</v>
      </c>
      <c r="AI354">
        <v>104.76978425918995</v>
      </c>
      <c r="AJ354">
        <v>95.033081243911468</v>
      </c>
      <c r="AK354">
        <v>104.84331468654251</v>
      </c>
      <c r="AL354">
        <v>95.066674041206383</v>
      </c>
      <c r="AM354">
        <v>104.87690748383743</v>
      </c>
      <c r="AN354">
        <v>95.082010182883934</v>
      </c>
      <c r="AO354">
        <v>104.89224362551498</v>
      </c>
      <c r="AP354">
        <v>95.089009326371013</v>
      </c>
      <c r="AQ354">
        <v>104.89924276900206</v>
      </c>
    </row>
    <row r="355" spans="1:43">
      <c r="A355">
        <v>1.2847802774303674</v>
      </c>
      <c r="B355">
        <v>13.413149070911205</v>
      </c>
      <c r="C355">
        <v>19.338566331182431</v>
      </c>
      <c r="D355">
        <v>13.627758527529904</v>
      </c>
      <c r="E355">
        <v>19.553175787801131</v>
      </c>
      <c r="F355">
        <v>14.087699562514429</v>
      </c>
      <c r="G355">
        <v>20.013116822785655</v>
      </c>
      <c r="H355">
        <v>15.064324589187626</v>
      </c>
      <c r="I355">
        <v>20.989741849458852</v>
      </c>
      <c r="J355">
        <v>17.097830948447637</v>
      </c>
      <c r="K355">
        <v>23.023248208718861</v>
      </c>
      <c r="L355">
        <v>21.16443635993167</v>
      </c>
      <c r="M355">
        <v>27.089853620202895</v>
      </c>
      <c r="N355">
        <v>28.677892930168127</v>
      </c>
      <c r="O355">
        <v>34.603310190439352</v>
      </c>
      <c r="P355">
        <v>40.726017117594033</v>
      </c>
      <c r="Q355">
        <v>46.651434377865264</v>
      </c>
      <c r="R355">
        <v>56.255531949714772</v>
      </c>
      <c r="S355">
        <v>62.180949209986004</v>
      </c>
      <c r="T355">
        <v>71.482327808501864</v>
      </c>
      <c r="U355">
        <v>77.407745068773082</v>
      </c>
      <c r="V355">
        <v>82.892756540943864</v>
      </c>
      <c r="W355">
        <v>88.818173801215082</v>
      </c>
      <c r="X355">
        <v>89.837997555889558</v>
      </c>
      <c r="Y355">
        <v>95.763414816160775</v>
      </c>
      <c r="Z355">
        <v>93.54399373882201</v>
      </c>
      <c r="AA355">
        <v>99.469410999093228</v>
      </c>
      <c r="AB355">
        <v>95.383430312096095</v>
      </c>
      <c r="AC355">
        <v>101.30884757236731</v>
      </c>
      <c r="AD355">
        <v>96.263620193391816</v>
      </c>
      <c r="AE355">
        <v>102.18903745366303</v>
      </c>
      <c r="AF355">
        <v>96.67742225603304</v>
      </c>
      <c r="AG355">
        <v>102.60283951630426</v>
      </c>
      <c r="AH355">
        <v>96.870345105093293</v>
      </c>
      <c r="AI355">
        <v>102.79576236536451</v>
      </c>
      <c r="AJ355">
        <v>96.959939480378225</v>
      </c>
      <c r="AK355">
        <v>102.88535674064944</v>
      </c>
      <c r="AL355">
        <v>97.001472196086127</v>
      </c>
      <c r="AM355">
        <v>102.92688945635734</v>
      </c>
      <c r="AN355">
        <v>97.020709078098719</v>
      </c>
      <c r="AO355">
        <v>102.94612633836994</v>
      </c>
      <c r="AP355">
        <v>97.029615634637267</v>
      </c>
      <c r="AQ355">
        <v>102.95503289490848</v>
      </c>
    </row>
    <row r="356" spans="1:43">
      <c r="A356">
        <v>1.7143169436939103</v>
      </c>
      <c r="B356">
        <v>15.964092650389075</v>
      </c>
      <c r="C356">
        <v>23.870536566274808</v>
      </c>
      <c r="D356">
        <v>16.093473528011771</v>
      </c>
      <c r="E356">
        <v>23.999917443897509</v>
      </c>
      <c r="F356">
        <v>16.394134333408417</v>
      </c>
      <c r="G356">
        <v>24.300578249294155</v>
      </c>
      <c r="H356">
        <v>17.087858386308</v>
      </c>
      <c r="I356">
        <v>24.994302302193731</v>
      </c>
      <c r="J356">
        <v>18.66250968408098</v>
      </c>
      <c r="K356">
        <v>26.568953599966711</v>
      </c>
      <c r="L356">
        <v>22.107617896835222</v>
      </c>
      <c r="M356">
        <v>30.014061812720954</v>
      </c>
      <c r="N356">
        <v>29.073801909893369</v>
      </c>
      <c r="O356">
        <v>36.9802458257791</v>
      </c>
      <c r="P356">
        <v>41.156433702890737</v>
      </c>
      <c r="Q356">
        <v>49.062877618776469</v>
      </c>
      <c r="R356">
        <v>57.432646808886808</v>
      </c>
      <c r="S356">
        <v>65.339090724772547</v>
      </c>
      <c r="T356">
        <v>73.235858585409119</v>
      </c>
      <c r="U356">
        <v>81.142302501294864</v>
      </c>
      <c r="V356">
        <v>84.385887154921264</v>
      </c>
      <c r="W356">
        <v>92.292331070807009</v>
      </c>
      <c r="X356">
        <v>90.602933204128718</v>
      </c>
      <c r="Y356">
        <v>98.509377120014463</v>
      </c>
      <c r="Z356">
        <v>93.622609285284369</v>
      </c>
      <c r="AA356">
        <v>101.52905320117011</v>
      </c>
      <c r="AB356">
        <v>94.990948243823041</v>
      </c>
      <c r="AC356">
        <v>102.89739215970879</v>
      </c>
      <c r="AD356">
        <v>95.591441720539933</v>
      </c>
      <c r="AE356">
        <v>103.49788563642568</v>
      </c>
      <c r="AF356">
        <v>95.851254007584544</v>
      </c>
      <c r="AG356">
        <v>103.75769792347029</v>
      </c>
      <c r="AH356">
        <v>95.962974729520909</v>
      </c>
      <c r="AI356">
        <v>103.86941864540665</v>
      </c>
      <c r="AJ356">
        <v>96.010887853124373</v>
      </c>
      <c r="AK356">
        <v>103.91733176901012</v>
      </c>
      <c r="AL356">
        <v>96.031412715437312</v>
      </c>
      <c r="AM356">
        <v>103.93785663132306</v>
      </c>
      <c r="AN356">
        <v>96.040200793612158</v>
      </c>
      <c r="AO356">
        <v>103.9466447094979</v>
      </c>
      <c r="AP356">
        <v>96.043962775844292</v>
      </c>
      <c r="AQ356">
        <v>103.95040669173004</v>
      </c>
    </row>
    <row r="357" spans="1:43">
      <c r="A357">
        <v>1.4265832196377681</v>
      </c>
      <c r="B357">
        <v>15.534013181474199</v>
      </c>
      <c r="C357">
        <v>22.113426783433908</v>
      </c>
      <c r="D357">
        <v>15.671007179314214</v>
      </c>
      <c r="E357">
        <v>22.250420781273924</v>
      </c>
      <c r="F357">
        <v>15.992323722294516</v>
      </c>
      <c r="G357">
        <v>22.571737324254229</v>
      </c>
      <c r="H357">
        <v>16.740243996660681</v>
      </c>
      <c r="I357">
        <v>23.319657598620388</v>
      </c>
      <c r="J357">
        <v>18.450704699613759</v>
      </c>
      <c r="K357">
        <v>25.030118301573474</v>
      </c>
      <c r="L357">
        <v>22.209404610006366</v>
      </c>
      <c r="M357">
        <v>28.788818211966074</v>
      </c>
      <c r="N357">
        <v>29.790706753041938</v>
      </c>
      <c r="O357">
        <v>36.370120355001653</v>
      </c>
      <c r="P357">
        <v>42.744365768190576</v>
      </c>
      <c r="Q357">
        <v>49.323779370150291</v>
      </c>
      <c r="R357">
        <v>59.660883501561422</v>
      </c>
      <c r="S357">
        <v>66.240297103521129</v>
      </c>
      <c r="T357">
        <v>75.4102329315904</v>
      </c>
      <c r="U357">
        <v>81.989646533550115</v>
      </c>
      <c r="V357">
        <v>86.074630715230526</v>
      </c>
      <c r="W357">
        <v>92.654044317190241</v>
      </c>
      <c r="X357">
        <v>91.833761970780728</v>
      </c>
      <c r="Y357">
        <v>98.413175572740442</v>
      </c>
      <c r="Z357">
        <v>94.568900177116134</v>
      </c>
      <c r="AA357">
        <v>101.14831377907585</v>
      </c>
      <c r="AB357">
        <v>95.788469629564219</v>
      </c>
      <c r="AC357">
        <v>102.36788323152393</v>
      </c>
      <c r="AD357">
        <v>96.316920612042551</v>
      </c>
      <c r="AE357">
        <v>102.89633421400227</v>
      </c>
      <c r="AF357">
        <v>96.54305859429131</v>
      </c>
      <c r="AG357">
        <v>103.12247219625102</v>
      </c>
      <c r="AH357">
        <v>96.639310787472567</v>
      </c>
      <c r="AI357">
        <v>103.21872438943228</v>
      </c>
      <c r="AJ357">
        <v>96.680185412324718</v>
      </c>
      <c r="AK357">
        <v>103.25959901428443</v>
      </c>
      <c r="AL357">
        <v>96.697526428529869</v>
      </c>
      <c r="AM357">
        <v>103.27694003048958</v>
      </c>
      <c r="AN357">
        <v>96.704880300480383</v>
      </c>
      <c r="AO357">
        <v>103.2842939024401</v>
      </c>
      <c r="AP357">
        <v>96.707998339607059</v>
      </c>
      <c r="AQ357">
        <v>103.28741194156677</v>
      </c>
    </row>
    <row r="358" spans="1:43">
      <c r="A358">
        <v>1.8663725210479416</v>
      </c>
      <c r="B358">
        <v>13.636171135254672</v>
      </c>
      <c r="C358">
        <v>22.243896630879568</v>
      </c>
      <c r="D358">
        <v>13.792033699027181</v>
      </c>
      <c r="E358">
        <v>22.399759194652077</v>
      </c>
      <c r="F358">
        <v>14.143674168481825</v>
      </c>
      <c r="G358">
        <v>22.751399664106721</v>
      </c>
      <c r="H358">
        <v>14.930845452922062</v>
      </c>
      <c r="I358">
        <v>23.538570948546955</v>
      </c>
      <c r="J358">
        <v>16.662633285482293</v>
      </c>
      <c r="K358">
        <v>25.270358781107184</v>
      </c>
      <c r="L358">
        <v>20.331152673438936</v>
      </c>
      <c r="M358">
        <v>28.938878169063827</v>
      </c>
      <c r="N358">
        <v>27.515568905400137</v>
      </c>
      <c r="O358">
        <v>36.123294401025028</v>
      </c>
      <c r="P358">
        <v>39.645393874879339</v>
      </c>
      <c r="Q358">
        <v>48.25311937050423</v>
      </c>
      <c r="R358">
        <v>55.770353971389319</v>
      </c>
      <c r="S358">
        <v>64.378079467014217</v>
      </c>
      <c r="T358">
        <v>71.543825013971329</v>
      </c>
      <c r="U358">
        <v>80.15155050959622</v>
      </c>
      <c r="V358">
        <v>82.963357733053016</v>
      </c>
      <c r="W358">
        <v>91.571083228677907</v>
      </c>
      <c r="X358">
        <v>89.554971297432289</v>
      </c>
      <c r="Y358">
        <v>98.162696793057179</v>
      </c>
      <c r="Z358">
        <v>92.872900466415274</v>
      </c>
      <c r="AA358">
        <v>101.48062596204016</v>
      </c>
      <c r="AB358">
        <v>94.428121646101772</v>
      </c>
      <c r="AC358">
        <v>103.03584714172666</v>
      </c>
      <c r="AD358">
        <v>95.132708942727902</v>
      </c>
      <c r="AE358">
        <v>103.74043443835279</v>
      </c>
      <c r="AF358">
        <v>95.44698980573817</v>
      </c>
      <c r="AG358">
        <v>104.05471530136306</v>
      </c>
      <c r="AH358">
        <v>95.586200621996397</v>
      </c>
      <c r="AI358">
        <v>104.19392611762129</v>
      </c>
      <c r="AJ358">
        <v>95.647673582068023</v>
      </c>
      <c r="AK358">
        <v>104.25539907769291</v>
      </c>
      <c r="AL358">
        <v>95.674781821869018</v>
      </c>
      <c r="AM358">
        <v>104.28250731749391</v>
      </c>
      <c r="AN358">
        <v>95.68672875659955</v>
      </c>
      <c r="AO358">
        <v>104.29445425222444</v>
      </c>
      <c r="AP358">
        <v>95.691992517673484</v>
      </c>
      <c r="AQ358">
        <v>104.29971801329837</v>
      </c>
    </row>
    <row r="359" spans="1:43">
      <c r="A359">
        <v>1.9211886928507358</v>
      </c>
      <c r="B359">
        <v>11.879108994203001</v>
      </c>
      <c r="C359">
        <v>20.739647127325654</v>
      </c>
      <c r="D359">
        <v>12.062630540202921</v>
      </c>
      <c r="E359">
        <v>20.923168673325574</v>
      </c>
      <c r="F359">
        <v>12.476218845393518</v>
      </c>
      <c r="G359">
        <v>21.336756978516171</v>
      </c>
      <c r="H359">
        <v>13.399954741752026</v>
      </c>
      <c r="I359">
        <v>22.260492874874679</v>
      </c>
      <c r="J359">
        <v>15.422326709534385</v>
      </c>
      <c r="K359">
        <v>24.282864842657037</v>
      </c>
      <c r="L359">
        <v>19.662863842290424</v>
      </c>
      <c r="M359">
        <v>28.523401975413076</v>
      </c>
      <c r="N359">
        <v>27.801446379315603</v>
      </c>
      <c r="O359">
        <v>36.661984512438252</v>
      </c>
      <c r="P359">
        <v>41.065807611302198</v>
      </c>
      <c r="Q359">
        <v>49.926345744424843</v>
      </c>
      <c r="R359">
        <v>57.831787692557015</v>
      </c>
      <c r="S359">
        <v>66.69232582567966</v>
      </c>
      <c r="T359">
        <v>73.347668083839238</v>
      </c>
      <c r="U359">
        <v>82.208206216961884</v>
      </c>
      <c r="V359">
        <v>84.074950913174845</v>
      </c>
      <c r="W359">
        <v>92.935489046297491</v>
      </c>
      <c r="X359">
        <v>90.084825269312674</v>
      </c>
      <c r="Y359">
        <v>98.945363402435319</v>
      </c>
      <c r="Z359">
        <v>93.06147410311327</v>
      </c>
      <c r="AA359">
        <v>101.92201223623591</v>
      </c>
      <c r="AB359">
        <v>94.445872259531399</v>
      </c>
      <c r="AC359">
        <v>103.30641039265404</v>
      </c>
      <c r="AD359">
        <v>95.070857816256947</v>
      </c>
      <c r="AE359">
        <v>103.93139594937959</v>
      </c>
      <c r="AF359">
        <v>95.349211229339659</v>
      </c>
      <c r="AG359">
        <v>104.2097493624623</v>
      </c>
      <c r="AH359">
        <v>95.472434688860062</v>
      </c>
      <c r="AI359">
        <v>104.33297282198271</v>
      </c>
      <c r="AJ359">
        <v>95.526837849940065</v>
      </c>
      <c r="AK359">
        <v>104.38737598306271</v>
      </c>
      <c r="AL359">
        <v>95.550828369257033</v>
      </c>
      <c r="AM359">
        <v>104.41136650237968</v>
      </c>
      <c r="AN359">
        <v>95.561402091223172</v>
      </c>
      <c r="AO359">
        <v>104.42194022434582</v>
      </c>
      <c r="AP359">
        <v>95.566061340408922</v>
      </c>
      <c r="AQ359">
        <v>104.42659947353157</v>
      </c>
    </row>
    <row r="360" spans="1:43">
      <c r="A360">
        <v>2.6752585538439351</v>
      </c>
      <c r="B360">
        <v>10.804226901649105</v>
      </c>
      <c r="C360">
        <v>23.142541467264973</v>
      </c>
      <c r="D360">
        <v>11.027043475946613</v>
      </c>
      <c r="E360">
        <v>23.36535804156248</v>
      </c>
      <c r="F360">
        <v>11.509563884480897</v>
      </c>
      <c r="G360">
        <v>23.847878450096765</v>
      </c>
      <c r="H360">
        <v>12.544130366159663</v>
      </c>
      <c r="I360">
        <v>24.882444931775531</v>
      </c>
      <c r="J360">
        <v>14.715727122505808</v>
      </c>
      <c r="K360">
        <v>27.054041688121675</v>
      </c>
      <c r="L360">
        <v>19.077505858540558</v>
      </c>
      <c r="M360">
        <v>31.415820424156426</v>
      </c>
      <c r="N360">
        <v>27.111464244276601</v>
      </c>
      <c r="O360">
        <v>39.449778809892464</v>
      </c>
      <c r="P360">
        <v>39.795331323165399</v>
      </c>
      <c r="Q360">
        <v>52.13364588878126</v>
      </c>
      <c r="R360">
        <v>55.649005641820388</v>
      </c>
      <c r="S360">
        <v>67.987320207436255</v>
      </c>
      <c r="T360">
        <v>70.560619258330746</v>
      </c>
      <c r="U360">
        <v>82.898933823946606</v>
      </c>
      <c r="V360">
        <v>81.272604432536951</v>
      </c>
      <c r="W360">
        <v>93.610918998152812</v>
      </c>
      <c r="X360">
        <v>87.568660101179063</v>
      </c>
      <c r="Y360">
        <v>99.906974666794923</v>
      </c>
      <c r="Z360">
        <v>90.841730986202762</v>
      </c>
      <c r="AA360">
        <v>103.18004555181862</v>
      </c>
      <c r="AB360">
        <v>92.435086479544822</v>
      </c>
      <c r="AC360">
        <v>104.77340104516068</v>
      </c>
      <c r="AD360">
        <v>93.185926372183815</v>
      </c>
      <c r="AE360">
        <v>105.52424093779968</v>
      </c>
      <c r="AF360">
        <v>93.534319613264969</v>
      </c>
      <c r="AG360">
        <v>105.87263417888083</v>
      </c>
      <c r="AH360">
        <v>93.694815782400667</v>
      </c>
      <c r="AI360">
        <v>106.03313034801653</v>
      </c>
      <c r="AJ360">
        <v>93.768507060899765</v>
      </c>
      <c r="AK360">
        <v>106.10682162651563</v>
      </c>
      <c r="AL360">
        <v>93.802290520736463</v>
      </c>
      <c r="AM360">
        <v>106.14060508635232</v>
      </c>
      <c r="AN360">
        <v>93.817767560727717</v>
      </c>
      <c r="AO360">
        <v>106.15608212634358</v>
      </c>
      <c r="AP360">
        <v>93.824855700497054</v>
      </c>
      <c r="AQ360">
        <v>106.16317026611291</v>
      </c>
    </row>
    <row r="361" spans="1:43">
      <c r="A361">
        <v>1.2870458646250995</v>
      </c>
      <c r="B361">
        <v>14.975914512982285</v>
      </c>
      <c r="C361">
        <v>20.911780680124316</v>
      </c>
      <c r="D361">
        <v>15.100474751691078</v>
      </c>
      <c r="E361">
        <v>21.036340918833108</v>
      </c>
      <c r="F361">
        <v>15.388875041231049</v>
      </c>
      <c r="G361">
        <v>21.32474120837308</v>
      </c>
      <c r="H361">
        <v>16.052203714032693</v>
      </c>
      <c r="I361">
        <v>21.988069881174724</v>
      </c>
      <c r="J361">
        <v>17.554857191137227</v>
      </c>
      <c r="K361">
        <v>23.490723358279258</v>
      </c>
      <c r="L361">
        <v>20.844678598004396</v>
      </c>
      <c r="M361">
        <v>26.780544765146427</v>
      </c>
      <c r="N361">
        <v>27.538607233118743</v>
      </c>
      <c r="O361">
        <v>33.474473400260777</v>
      </c>
      <c r="P361">
        <v>39.335224105722759</v>
      </c>
      <c r="Q361">
        <v>45.271090272864782</v>
      </c>
      <c r="R361">
        <v>55.672966918665907</v>
      </c>
      <c r="S361">
        <v>61.608833085807944</v>
      </c>
      <c r="T361">
        <v>72.101062380900785</v>
      </c>
      <c r="U361">
        <v>78.036928548042809</v>
      </c>
      <c r="V361">
        <v>84.076336664058303</v>
      </c>
      <c r="W361">
        <v>90.012202831200327</v>
      </c>
      <c r="X361">
        <v>90.914443376729338</v>
      </c>
      <c r="Y361">
        <v>96.850309543871361</v>
      </c>
      <c r="Z361">
        <v>94.286564763029247</v>
      </c>
      <c r="AA361">
        <v>100.22243093017127</v>
      </c>
      <c r="AB361">
        <v>95.829327949223696</v>
      </c>
      <c r="AC361">
        <v>101.76519411636572</v>
      </c>
      <c r="AD361">
        <v>96.51086598317498</v>
      </c>
      <c r="AE361">
        <v>102.446732150317</v>
      </c>
      <c r="AF361">
        <v>96.807279541522718</v>
      </c>
      <c r="AG361">
        <v>102.74314570866474</v>
      </c>
      <c r="AH361">
        <v>96.935318759721511</v>
      </c>
      <c r="AI361">
        <v>102.87118492686353</v>
      </c>
      <c r="AJ361">
        <v>96.990463687415357</v>
      </c>
      <c r="AK361">
        <v>102.92632985455738</v>
      </c>
      <c r="AL361">
        <v>97.014183724034282</v>
      </c>
      <c r="AM361">
        <v>102.95004989117631</v>
      </c>
      <c r="AN361">
        <v>97.02438107301127</v>
      </c>
      <c r="AO361">
        <v>102.96024724015329</v>
      </c>
      <c r="AP361">
        <v>97.028763926342094</v>
      </c>
      <c r="AQ361">
        <v>102.96463009348412</v>
      </c>
    </row>
    <row r="362" spans="1:43">
      <c r="A362">
        <v>1.5115411436854513</v>
      </c>
      <c r="B362">
        <v>17.282080707772007</v>
      </c>
      <c r="C362">
        <v>24.25332095775266</v>
      </c>
      <c r="D362">
        <v>17.36190677321941</v>
      </c>
      <c r="E362">
        <v>24.333147023200063</v>
      </c>
      <c r="F362">
        <v>17.558537690082733</v>
      </c>
      <c r="G362">
        <v>24.529777940063386</v>
      </c>
      <c r="H362">
        <v>18.040416657059271</v>
      </c>
      <c r="I362">
        <v>25.011656907039924</v>
      </c>
      <c r="J362">
        <v>19.206692951132787</v>
      </c>
      <c r="K362">
        <v>26.17793320111344</v>
      </c>
      <c r="L362">
        <v>21.94609079017463</v>
      </c>
      <c r="M362">
        <v>28.917331040155283</v>
      </c>
      <c r="N362">
        <v>27.951550142194268</v>
      </c>
      <c r="O362">
        <v>34.922790392174917</v>
      </c>
      <c r="P362">
        <v>39.334621046634247</v>
      </c>
      <c r="Q362">
        <v>46.3058612966149</v>
      </c>
      <c r="R362">
        <v>55.972546131310978</v>
      </c>
      <c r="S362">
        <v>62.943786381291631</v>
      </c>
      <c r="T362">
        <v>72.933310253510513</v>
      </c>
      <c r="U362">
        <v>79.904550503491151</v>
      </c>
      <c r="V362">
        <v>84.921565439005732</v>
      </c>
      <c r="W362">
        <v>91.892805688986371</v>
      </c>
      <c r="X362">
        <v>91.377222274485561</v>
      </c>
      <c r="Y362">
        <v>98.3484625244662</v>
      </c>
      <c r="Z362">
        <v>94.352732568041446</v>
      </c>
      <c r="AA362">
        <v>101.32397281802209</v>
      </c>
      <c r="AB362">
        <v>95.625448970589034</v>
      </c>
      <c r="AC362">
        <v>102.59668922056967</v>
      </c>
      <c r="AD362">
        <v>96.152343693695315</v>
      </c>
      <c r="AE362">
        <v>103.12358394367595</v>
      </c>
      <c r="AF362">
        <v>96.367517913525063</v>
      </c>
      <c r="AG362">
        <v>103.3387581635057</v>
      </c>
      <c r="AH362">
        <v>96.45490089369099</v>
      </c>
      <c r="AI362">
        <v>103.42614114367163</v>
      </c>
      <c r="AJ362">
        <v>96.490306748844688</v>
      </c>
      <c r="AK362">
        <v>103.46154699882533</v>
      </c>
      <c r="AL362">
        <v>96.504639269683096</v>
      </c>
      <c r="AM362">
        <v>103.47587951966374</v>
      </c>
      <c r="AN362">
        <v>96.510439000106615</v>
      </c>
      <c r="AO362">
        <v>103.48167925008725</v>
      </c>
      <c r="AP362">
        <v>96.512785536874688</v>
      </c>
      <c r="AQ362">
        <v>103.48402578685533</v>
      </c>
    </row>
    <row r="363" spans="1:43">
      <c r="A363">
        <v>1.7683200312056748</v>
      </c>
      <c r="B363">
        <v>11.924888424047117</v>
      </c>
      <c r="C363">
        <v>20.080395025958936</v>
      </c>
      <c r="D363">
        <v>12.167869932511733</v>
      </c>
      <c r="E363">
        <v>20.323376534423552</v>
      </c>
      <c r="F363">
        <v>12.689568620825503</v>
      </c>
      <c r="G363">
        <v>20.845075222737321</v>
      </c>
      <c r="H363">
        <v>13.797982625108725</v>
      </c>
      <c r="I363">
        <v>21.953489227020548</v>
      </c>
      <c r="J363">
        <v>16.10124590689113</v>
      </c>
      <c r="K363">
        <v>24.256752508802947</v>
      </c>
      <c r="L363">
        <v>20.67408845502613</v>
      </c>
      <c r="M363">
        <v>28.829595056937954</v>
      </c>
      <c r="N363">
        <v>28.983409231627924</v>
      </c>
      <c r="O363">
        <v>37.138915833539748</v>
      </c>
      <c r="P363">
        <v>41.907506592653242</v>
      </c>
      <c r="Q363">
        <v>50.063013194565066</v>
      </c>
      <c r="R363">
        <v>57.839460722293957</v>
      </c>
      <c r="S363">
        <v>65.994967324205774</v>
      </c>
      <c r="T363">
        <v>72.688415116366187</v>
      </c>
      <c r="U363">
        <v>80.843921718277997</v>
      </c>
      <c r="V363">
        <v>83.328437619420725</v>
      </c>
      <c r="W363">
        <v>91.483944221332536</v>
      </c>
      <c r="X363">
        <v>89.600983618202278</v>
      </c>
      <c r="Y363">
        <v>97.756490220114088</v>
      </c>
      <c r="Z363">
        <v>92.882019826103459</v>
      </c>
      <c r="AA363">
        <v>101.03752642801527</v>
      </c>
      <c r="AB363">
        <v>94.491330057221674</v>
      </c>
      <c r="AC363">
        <v>102.64683665913348</v>
      </c>
      <c r="AD363">
        <v>95.255764800505517</v>
      </c>
      <c r="AE363">
        <v>103.41127140241733</v>
      </c>
      <c r="AF363">
        <v>95.613341640817495</v>
      </c>
      <c r="AG363">
        <v>103.76884824272931</v>
      </c>
      <c r="AH363">
        <v>95.779401550754216</v>
      </c>
      <c r="AI363">
        <v>103.93490815266603</v>
      </c>
      <c r="AJ363">
        <v>95.856261867549279</v>
      </c>
      <c r="AK363">
        <v>104.01176846946109</v>
      </c>
      <c r="AL363">
        <v>95.891781141747416</v>
      </c>
      <c r="AM363">
        <v>104.04728774365923</v>
      </c>
      <c r="AN363">
        <v>95.908183780356836</v>
      </c>
      <c r="AO363">
        <v>104.06369038226865</v>
      </c>
      <c r="AP363">
        <v>95.915755928693343</v>
      </c>
      <c r="AQ363">
        <v>104.07126253060515</v>
      </c>
    </row>
    <row r="364" spans="1:43">
      <c r="A364">
        <v>1.5511177679304009</v>
      </c>
      <c r="B364">
        <v>12.42794854539531</v>
      </c>
      <c r="C364">
        <v>19.581716513557723</v>
      </c>
      <c r="D364">
        <v>12.606907655988312</v>
      </c>
      <c r="E364">
        <v>19.760675624150725</v>
      </c>
      <c r="F364">
        <v>13.010790160391497</v>
      </c>
      <c r="G364">
        <v>20.16455812855391</v>
      </c>
      <c r="H364">
        <v>13.914340737872934</v>
      </c>
      <c r="I364">
        <v>21.068108706035346</v>
      </c>
      <c r="J364">
        <v>15.896715769539092</v>
      </c>
      <c r="K364">
        <v>23.050483737701505</v>
      </c>
      <c r="L364">
        <v>20.06599079871139</v>
      </c>
      <c r="M364">
        <v>27.219758766873802</v>
      </c>
      <c r="N364">
        <v>28.104683876458733</v>
      </c>
      <c r="O364">
        <v>35.258451844621142</v>
      </c>
      <c r="P364">
        <v>41.294488330411582</v>
      </c>
      <c r="Q364">
        <v>48.448256298573995</v>
      </c>
      <c r="R364">
        <v>58.106317766763226</v>
      </c>
      <c r="S364">
        <v>65.260085734925639</v>
      </c>
      <c r="T364">
        <v>73.791267220237913</v>
      </c>
      <c r="U364">
        <v>80.945035188400325</v>
      </c>
      <c r="V364">
        <v>84.698542347479417</v>
      </c>
      <c r="W364">
        <v>91.85231031564183</v>
      </c>
      <c r="X364">
        <v>90.827384261818551</v>
      </c>
      <c r="Y364">
        <v>97.981152229980964</v>
      </c>
      <c r="Z364">
        <v>93.865620494320183</v>
      </c>
      <c r="AA364">
        <v>101.0193884624826</v>
      </c>
      <c r="AB364">
        <v>95.278273791116831</v>
      </c>
      <c r="AC364">
        <v>102.43204175927924</v>
      </c>
      <c r="AD364">
        <v>95.915491990604139</v>
      </c>
      <c r="AE364">
        <v>103.06925995876655</v>
      </c>
      <c r="AF364">
        <v>96.198992907083266</v>
      </c>
      <c r="AG364">
        <v>103.35276087524568</v>
      </c>
      <c r="AH364">
        <v>96.324349519034726</v>
      </c>
      <c r="AI364">
        <v>103.47811748719714</v>
      </c>
      <c r="AJ364">
        <v>96.379627966298173</v>
      </c>
      <c r="AK364">
        <v>103.53339593446059</v>
      </c>
      <c r="AL364">
        <v>96.403974763363507</v>
      </c>
      <c r="AM364">
        <v>103.55774273152592</v>
      </c>
      <c r="AN364">
        <v>96.414692364486896</v>
      </c>
      <c r="AO364">
        <v>103.56846033264931</v>
      </c>
      <c r="AP364">
        <v>96.419409213483377</v>
      </c>
      <c r="AQ364">
        <v>103.57317718164579</v>
      </c>
    </row>
    <row r="365" spans="1:43">
      <c r="A365">
        <v>2.7282245945048711</v>
      </c>
      <c r="B365">
        <v>12.023835513750438</v>
      </c>
      <c r="C365">
        <v>24.606429896743517</v>
      </c>
      <c r="D365">
        <v>12.188910458137816</v>
      </c>
      <c r="E365">
        <v>24.771504841130895</v>
      </c>
      <c r="F365">
        <v>12.556551068605245</v>
      </c>
      <c r="G365">
        <v>25.139145451598324</v>
      </c>
      <c r="H365">
        <v>13.368774919932832</v>
      </c>
      <c r="I365">
        <v>25.951369302925912</v>
      </c>
      <c r="J365">
        <v>15.13178412790235</v>
      </c>
      <c r="K365">
        <v>27.714378510895429</v>
      </c>
      <c r="L365">
        <v>18.816011846136767</v>
      </c>
      <c r="M365">
        <v>31.398606229129847</v>
      </c>
      <c r="N365">
        <v>25.93912938094266</v>
      </c>
      <c r="O365">
        <v>38.521723763935739</v>
      </c>
      <c r="P365">
        <v>37.849138775162174</v>
      </c>
      <c r="Q365">
        <v>50.431733158155254</v>
      </c>
      <c r="R365">
        <v>53.636367261692349</v>
      </c>
      <c r="S365">
        <v>66.218961644685436</v>
      </c>
      <c r="T365">
        <v>69.178122433234208</v>
      </c>
      <c r="U365">
        <v>81.760716816227287</v>
      </c>
      <c r="V365">
        <v>80.586811320931488</v>
      </c>
      <c r="W365">
        <v>93.169405703924568</v>
      </c>
      <c r="X365">
        <v>87.284545958730547</v>
      </c>
      <c r="Y365">
        <v>99.867140341723626</v>
      </c>
      <c r="Z365">
        <v>90.712689949670022</v>
      </c>
      <c r="AA365">
        <v>103.2952843326631</v>
      </c>
      <c r="AB365">
        <v>92.344561834555094</v>
      </c>
      <c r="AC365">
        <v>104.92715621754817</v>
      </c>
      <c r="AD365">
        <v>93.09450980895609</v>
      </c>
      <c r="AE365">
        <v>105.67710419194917</v>
      </c>
      <c r="AF365">
        <v>93.433577466262534</v>
      </c>
      <c r="AG365">
        <v>106.01617184925561</v>
      </c>
      <c r="AH365">
        <v>93.585744922165631</v>
      </c>
      <c r="AI365">
        <v>106.16833930515871</v>
      </c>
      <c r="AJ365">
        <v>93.653807633459351</v>
      </c>
      <c r="AK365">
        <v>106.23640201645243</v>
      </c>
      <c r="AL365">
        <v>93.684205875166128</v>
      </c>
      <c r="AM365">
        <v>106.26680025815921</v>
      </c>
      <c r="AN365">
        <v>93.697773319303607</v>
      </c>
      <c r="AO365">
        <v>106.28036770229669</v>
      </c>
      <c r="AP365">
        <v>93.703826983453681</v>
      </c>
      <c r="AQ365">
        <v>106.28642136644676</v>
      </c>
    </row>
    <row r="366" spans="1:43">
      <c r="A366">
        <v>2.2269732501061119</v>
      </c>
      <c r="B366">
        <v>14.100427561297941</v>
      </c>
      <c r="C366">
        <v>24.371246600280465</v>
      </c>
      <c r="D366">
        <v>14.191900909293295</v>
      </c>
      <c r="E366">
        <v>24.462719948275819</v>
      </c>
      <c r="F366">
        <v>14.419378348621464</v>
      </c>
      <c r="G366">
        <v>24.690197387603988</v>
      </c>
      <c r="H366">
        <v>14.981755303435865</v>
      </c>
      <c r="I366">
        <v>25.252574342418388</v>
      </c>
      <c r="J366">
        <v>16.352095335242208</v>
      </c>
      <c r="K366">
        <v>26.622914374224731</v>
      </c>
      <c r="L366">
        <v>19.576598729047276</v>
      </c>
      <c r="M366">
        <v>29.8474177680298</v>
      </c>
      <c r="N366">
        <v>26.578537670424154</v>
      </c>
      <c r="O366">
        <v>36.849356709406678</v>
      </c>
      <c r="P366">
        <v>39.446419058150212</v>
      </c>
      <c r="Q366">
        <v>49.717238097132736</v>
      </c>
      <c r="R366">
        <v>57.177352523805396</v>
      </c>
      <c r="S366">
        <v>67.44817156278792</v>
      </c>
      <c r="T366">
        <v>73.913345702235318</v>
      </c>
      <c r="U366">
        <v>84.184164741217842</v>
      </c>
      <c r="V366">
        <v>84.929033870604769</v>
      </c>
      <c r="W366">
        <v>95.199852909587293</v>
      </c>
      <c r="X366">
        <v>90.568497082314835</v>
      </c>
      <c r="Y366">
        <v>100.83931612129736</v>
      </c>
      <c r="Z366">
        <v>93.087232922475778</v>
      </c>
      <c r="AA366">
        <v>103.3580519614583</v>
      </c>
      <c r="AB366">
        <v>94.143191302937751</v>
      </c>
      <c r="AC366">
        <v>104.41401034192027</v>
      </c>
      <c r="AD366">
        <v>94.574092365685757</v>
      </c>
      <c r="AE366">
        <v>104.84491140466828</v>
      </c>
      <c r="AF366">
        <v>94.74798531331993</v>
      </c>
      <c r="AG366">
        <v>105.01880435230245</v>
      </c>
      <c r="AH366">
        <v>94.81784589612775</v>
      </c>
      <c r="AI366">
        <v>105.08866493511027</v>
      </c>
      <c r="AJ366">
        <v>94.845861262444018</v>
      </c>
      <c r="AK366">
        <v>105.11668030142654</v>
      </c>
      <c r="AL366">
        <v>94.857087777975934</v>
      </c>
      <c r="AM366">
        <v>105.12790681695846</v>
      </c>
      <c r="AN366">
        <v>94.861585237160895</v>
      </c>
      <c r="AO366">
        <v>105.13240427614342</v>
      </c>
      <c r="AP366">
        <v>94.863386756081226</v>
      </c>
      <c r="AQ366">
        <v>105.13420579506375</v>
      </c>
    </row>
    <row r="367" spans="1:43">
      <c r="A367">
        <v>1.9898006254960028</v>
      </c>
      <c r="B367">
        <v>11.649102527898977</v>
      </c>
      <c r="C367">
        <v>20.826079461568881</v>
      </c>
      <c r="D367">
        <v>11.908212435572372</v>
      </c>
      <c r="E367">
        <v>21.085189369242272</v>
      </c>
      <c r="F367">
        <v>12.460674499160122</v>
      </c>
      <c r="G367">
        <v>21.637651432830026</v>
      </c>
      <c r="H367">
        <v>13.625668767003328</v>
      </c>
      <c r="I367">
        <v>22.802645700673231</v>
      </c>
      <c r="J367">
        <v>16.02610684302433</v>
      </c>
      <c r="K367">
        <v>25.203083776694235</v>
      </c>
      <c r="L367">
        <v>20.744437114415689</v>
      </c>
      <c r="M367">
        <v>29.921414048085595</v>
      </c>
      <c r="N367">
        <v>29.215299745355715</v>
      </c>
      <c r="O367">
        <v>38.39227667902562</v>
      </c>
      <c r="P367">
        <v>42.21007303487508</v>
      </c>
      <c r="Q367">
        <v>51.387049968544986</v>
      </c>
      <c r="R367">
        <v>58.015537123932276</v>
      </c>
      <c r="S367">
        <v>67.192514057602182</v>
      </c>
      <c r="T367">
        <v>72.603981026736449</v>
      </c>
      <c r="U367">
        <v>81.78095796040634</v>
      </c>
      <c r="V367">
        <v>83.015484634072294</v>
      </c>
      <c r="W367">
        <v>92.192461567742185</v>
      </c>
      <c r="X367">
        <v>89.159853155890659</v>
      </c>
      <c r="Y367">
        <v>98.33683008956055</v>
      </c>
      <c r="Z367">
        <v>92.387280734089217</v>
      </c>
      <c r="AA367">
        <v>101.56425766775911</v>
      </c>
      <c r="AB367">
        <v>93.979242612951907</v>
      </c>
      <c r="AC367">
        <v>103.1562195466218</v>
      </c>
      <c r="AD367">
        <v>94.740141141651876</v>
      </c>
      <c r="AE367">
        <v>103.91711807532177</v>
      </c>
      <c r="AF367">
        <v>95.098342726074009</v>
      </c>
      <c r="AG367">
        <v>104.2753196597439</v>
      </c>
      <c r="AH367">
        <v>95.265764487474684</v>
      </c>
      <c r="AI367">
        <v>104.44274142114458</v>
      </c>
      <c r="AJ367">
        <v>95.343754135028959</v>
      </c>
      <c r="AK367">
        <v>104.52073106869885</v>
      </c>
      <c r="AL367">
        <v>95.3800269776672</v>
      </c>
      <c r="AM367">
        <v>104.55700391133709</v>
      </c>
      <c r="AN367">
        <v>95.396885116753822</v>
      </c>
      <c r="AO367">
        <v>104.57386205042371</v>
      </c>
      <c r="AP367">
        <v>95.404717438237114</v>
      </c>
      <c r="AQ367">
        <v>104.58169437190701</v>
      </c>
    </row>
    <row r="368" spans="1:43">
      <c r="A368">
        <v>2.2368197684765665</v>
      </c>
      <c r="B368">
        <v>11.863306387850873</v>
      </c>
      <c r="C368">
        <v>22.179537650955144</v>
      </c>
      <c r="D368">
        <v>12.01175483702837</v>
      </c>
      <c r="E368">
        <v>22.327986100132641</v>
      </c>
      <c r="F368">
        <v>12.355175281927529</v>
      </c>
      <c r="G368">
        <v>22.6714065450318</v>
      </c>
      <c r="H368">
        <v>13.14346156742236</v>
      </c>
      <c r="I368">
        <v>23.459692830526631</v>
      </c>
      <c r="J368">
        <v>14.920894970854796</v>
      </c>
      <c r="K368">
        <v>25.237126233959067</v>
      </c>
      <c r="L368">
        <v>18.772333828038771</v>
      </c>
      <c r="M368">
        <v>29.088565091143042</v>
      </c>
      <c r="N368">
        <v>26.443168087408321</v>
      </c>
      <c r="O368">
        <v>36.759399350512595</v>
      </c>
      <c r="P368">
        <v>39.443667292201603</v>
      </c>
      <c r="Q368">
        <v>49.759898555305874</v>
      </c>
      <c r="R368">
        <v>56.432998424021768</v>
      </c>
      <c r="S368">
        <v>66.749229687126046</v>
      </c>
      <c r="T368">
        <v>72.428984911773853</v>
      </c>
      <c r="U368">
        <v>82.745216174878124</v>
      </c>
      <c r="V368">
        <v>83.460135448812338</v>
      </c>
      <c r="W368">
        <v>93.776366711916609</v>
      </c>
      <c r="X368">
        <v>89.536684518838655</v>
      </c>
      <c r="Y368">
        <v>99.852915781942926</v>
      </c>
      <c r="Z368">
        <v>92.47608394773215</v>
      </c>
      <c r="AA368">
        <v>102.79231521083642</v>
      </c>
      <c r="AB368">
        <v>93.808515251486611</v>
      </c>
      <c r="AC368">
        <v>104.12474651459088</v>
      </c>
      <c r="AD368">
        <v>94.394671562945788</v>
      </c>
      <c r="AE368">
        <v>104.71090282605006</v>
      </c>
      <c r="AF368">
        <v>94.649124402240332</v>
      </c>
      <c r="AG368">
        <v>104.9653556653446</v>
      </c>
      <c r="AH368">
        <v>94.758945270240204</v>
      </c>
      <c r="AI368">
        <v>105.07517653334448</v>
      </c>
      <c r="AJ368">
        <v>94.806224961829187</v>
      </c>
      <c r="AK368">
        <v>105.12245622493346</v>
      </c>
      <c r="AL368">
        <v>94.826557694220256</v>
      </c>
      <c r="AM368">
        <v>105.14278895732453</v>
      </c>
      <c r="AN368">
        <v>94.835297770988177</v>
      </c>
      <c r="AO368">
        <v>105.15152903409245</v>
      </c>
      <c r="AP368">
        <v>94.839053965526787</v>
      </c>
      <c r="AQ368">
        <v>105.15528522863106</v>
      </c>
    </row>
    <row r="369" spans="1:43">
      <c r="A369">
        <v>1.7115219877956629</v>
      </c>
      <c r="B369">
        <v>13.822423129288001</v>
      </c>
      <c r="C369">
        <v>21.715976685466241</v>
      </c>
      <c r="D369">
        <v>13.970410326332956</v>
      </c>
      <c r="E369">
        <v>21.863963882511197</v>
      </c>
      <c r="F369">
        <v>14.306414622303016</v>
      </c>
      <c r="G369">
        <v>22.199968178481257</v>
      </c>
      <c r="H369">
        <v>15.063607175274313</v>
      </c>
      <c r="I369">
        <v>22.957160731452554</v>
      </c>
      <c r="J369">
        <v>16.741473860564387</v>
      </c>
      <c r="K369">
        <v>24.635027416742627</v>
      </c>
      <c r="L369">
        <v>20.324682478090537</v>
      </c>
      <c r="M369">
        <v>28.218236034268777</v>
      </c>
      <c r="N369">
        <v>27.407890165590324</v>
      </c>
      <c r="O369">
        <v>35.301443721768564</v>
      </c>
      <c r="P369">
        <v>39.49105801526575</v>
      </c>
      <c r="Q369">
        <v>47.384611571443983</v>
      </c>
      <c r="R369">
        <v>55.710060185904325</v>
      </c>
      <c r="S369">
        <v>63.603613742082558</v>
      </c>
      <c r="T369">
        <v>71.675383503299457</v>
      </c>
      <c r="U369">
        <v>79.56893705947769</v>
      </c>
      <c r="V369">
        <v>83.248668498626387</v>
      </c>
      <c r="W369">
        <v>91.14222205480462</v>
      </c>
      <c r="X369">
        <v>89.909860731689335</v>
      </c>
      <c r="Y369">
        <v>97.803414287867568</v>
      </c>
      <c r="Z369">
        <v>93.245665324179285</v>
      </c>
      <c r="AA369">
        <v>101.13921888035752</v>
      </c>
      <c r="AB369">
        <v>94.799940495137008</v>
      </c>
      <c r="AC369">
        <v>102.69349405131524</v>
      </c>
      <c r="AD369">
        <v>95.499750256097883</v>
      </c>
      <c r="AE369">
        <v>103.39330381227612</v>
      </c>
      <c r="AF369">
        <v>95.809971413550159</v>
      </c>
      <c r="AG369">
        <v>103.70352496972839</v>
      </c>
      <c r="AH369">
        <v>95.946540648849577</v>
      </c>
      <c r="AI369">
        <v>103.84009420502781</v>
      </c>
      <c r="AJ369">
        <v>96.00647926233529</v>
      </c>
      <c r="AK369">
        <v>103.90003281851352</v>
      </c>
      <c r="AL369">
        <v>96.032750305517197</v>
      </c>
      <c r="AM369">
        <v>103.92630386169543</v>
      </c>
      <c r="AN369">
        <v>96.044258103685777</v>
      </c>
      <c r="AO369">
        <v>103.93781165986401</v>
      </c>
      <c r="AP369">
        <v>96.049297692755985</v>
      </c>
      <c r="AQ369">
        <v>103.94285124893422</v>
      </c>
    </row>
    <row r="370" spans="1:43">
      <c r="A370">
        <v>2.3518596590303815</v>
      </c>
      <c r="B370">
        <v>15.278638133966204</v>
      </c>
      <c r="C370">
        <v>26.125434323293227</v>
      </c>
      <c r="D370">
        <v>15.407795349802971</v>
      </c>
      <c r="E370">
        <v>26.254591539129994</v>
      </c>
      <c r="F370">
        <v>15.704736002223573</v>
      </c>
      <c r="G370">
        <v>26.551532191550596</v>
      </c>
      <c r="H370">
        <v>16.382657777604511</v>
      </c>
      <c r="I370">
        <v>27.229453966931533</v>
      </c>
      <c r="J370">
        <v>17.905930411112791</v>
      </c>
      <c r="K370">
        <v>28.752726600439814</v>
      </c>
      <c r="L370">
        <v>21.209597022702752</v>
      </c>
      <c r="M370">
        <v>32.056393212029775</v>
      </c>
      <c r="N370">
        <v>27.855041668239714</v>
      </c>
      <c r="O370">
        <v>38.701837857566737</v>
      </c>
      <c r="P370">
        <v>39.406084977473611</v>
      </c>
      <c r="Q370">
        <v>50.252881166800634</v>
      </c>
      <c r="R370">
        <v>55.173910619447774</v>
      </c>
      <c r="S370">
        <v>66.020706808774804</v>
      </c>
      <c r="T370">
        <v>70.848988725932401</v>
      </c>
      <c r="U370">
        <v>81.695784915259424</v>
      </c>
      <c r="V370">
        <v>82.215564510372317</v>
      </c>
      <c r="W370">
        <v>93.06236069969934</v>
      </c>
      <c r="X370">
        <v>88.71079285498115</v>
      </c>
      <c r="Y370">
        <v>99.557589044308173</v>
      </c>
      <c r="Z370">
        <v>91.92789319708227</v>
      </c>
      <c r="AA370">
        <v>102.77468938640929</v>
      </c>
      <c r="AB370">
        <v>93.408603110996765</v>
      </c>
      <c r="AC370">
        <v>104.25539930032379</v>
      </c>
      <c r="AD370">
        <v>94.067046275281115</v>
      </c>
      <c r="AE370">
        <v>104.91384246460814</v>
      </c>
      <c r="AF370">
        <v>94.355351028767686</v>
      </c>
      <c r="AG370">
        <v>105.20214721809471</v>
      </c>
      <c r="AH370">
        <v>94.480732221608989</v>
      </c>
      <c r="AI370">
        <v>105.32752841093601</v>
      </c>
      <c r="AJ370">
        <v>94.53509808967722</v>
      </c>
      <c r="AK370">
        <v>105.38189427900424</v>
      </c>
      <c r="AL370">
        <v>94.558641094116439</v>
      </c>
      <c r="AM370">
        <v>105.40543728344346</v>
      </c>
      <c r="AN370">
        <v>94.568830656966668</v>
      </c>
      <c r="AO370">
        <v>105.41562684629369</v>
      </c>
      <c r="AP370">
        <v>94.573239701773772</v>
      </c>
      <c r="AQ370">
        <v>105.4200358911008</v>
      </c>
    </row>
    <row r="371" spans="1:43">
      <c r="A371">
        <v>1.5114606143252769</v>
      </c>
      <c r="B371">
        <v>13.787403610203095</v>
      </c>
      <c r="C371">
        <v>20.75827245810892</v>
      </c>
      <c r="D371">
        <v>13.951339426638141</v>
      </c>
      <c r="E371">
        <v>20.922208274543962</v>
      </c>
      <c r="F371">
        <v>14.322638893186793</v>
      </c>
      <c r="G371">
        <v>21.293507741092618</v>
      </c>
      <c r="H371">
        <v>15.156716708196631</v>
      </c>
      <c r="I371">
        <v>22.127585556102453</v>
      </c>
      <c r="J371">
        <v>16.996276374748284</v>
      </c>
      <c r="K371">
        <v>23.967145222654111</v>
      </c>
      <c r="L371">
        <v>20.894108765980285</v>
      </c>
      <c r="M371">
        <v>27.864977613886104</v>
      </c>
      <c r="N371">
        <v>28.494919877658766</v>
      </c>
      <c r="O371">
        <v>35.465788725564593</v>
      </c>
      <c r="P371">
        <v>41.175091057444767</v>
      </c>
      <c r="Q371">
        <v>48.145959905350587</v>
      </c>
      <c r="R371">
        <v>57.679080234926424</v>
      </c>
      <c r="S371">
        <v>64.649949082832251</v>
      </c>
      <c r="T371">
        <v>73.396361702860275</v>
      </c>
      <c r="U371">
        <v>80.367230550766095</v>
      </c>
      <c r="V371">
        <v>84.490179750899159</v>
      </c>
      <c r="W371">
        <v>91.461048598804979</v>
      </c>
      <c r="X371">
        <v>90.772116394010482</v>
      </c>
      <c r="Y371">
        <v>97.742985241916301</v>
      </c>
      <c r="Z371">
        <v>93.893601147093278</v>
      </c>
      <c r="AA371">
        <v>100.8644699949991</v>
      </c>
      <c r="AB371">
        <v>95.344062346605099</v>
      </c>
      <c r="AC371">
        <v>102.31493119451092</v>
      </c>
      <c r="AD371">
        <v>95.997005384746103</v>
      </c>
      <c r="AE371">
        <v>102.96787423265192</v>
      </c>
      <c r="AF371">
        <v>96.286732427455703</v>
      </c>
      <c r="AG371">
        <v>103.25760127536152</v>
      </c>
      <c r="AH371">
        <v>96.414469203399079</v>
      </c>
      <c r="AI371">
        <v>103.3853380513049</v>
      </c>
      <c r="AJ371">
        <v>96.470627249706411</v>
      </c>
      <c r="AK371">
        <v>103.44149609761223</v>
      </c>
      <c r="AL371">
        <v>96.495285738655113</v>
      </c>
      <c r="AM371">
        <v>103.46615458656093</v>
      </c>
      <c r="AN371">
        <v>96.506107128602252</v>
      </c>
      <c r="AO371">
        <v>103.47697597650807</v>
      </c>
      <c r="AP371">
        <v>96.510854959293624</v>
      </c>
      <c r="AQ371">
        <v>103.48172380719944</v>
      </c>
    </row>
    <row r="372" spans="1:43">
      <c r="A372">
        <v>2.0340886102559907</v>
      </c>
      <c r="B372">
        <v>11.431171692622808</v>
      </c>
      <c r="C372">
        <v>20.812405178116752</v>
      </c>
      <c r="D372">
        <v>11.75523634042537</v>
      </c>
      <c r="E372">
        <v>21.136469825919313</v>
      </c>
      <c r="F372">
        <v>12.410632129524146</v>
      </c>
      <c r="G372">
        <v>21.791865615018089</v>
      </c>
      <c r="H372">
        <v>13.720239696937675</v>
      </c>
      <c r="I372">
        <v>23.101473182431619</v>
      </c>
      <c r="J372">
        <v>16.275183844577889</v>
      </c>
      <c r="K372">
        <v>25.656417330071832</v>
      </c>
      <c r="L372">
        <v>21.03470209821614</v>
      </c>
      <c r="M372">
        <v>30.415935583710084</v>
      </c>
      <c r="N372">
        <v>29.183483991354013</v>
      </c>
      <c r="O372">
        <v>38.56471747684796</v>
      </c>
      <c r="P372">
        <v>41.307214260258533</v>
      </c>
      <c r="Q372">
        <v>50.688447745752484</v>
      </c>
      <c r="R372">
        <v>56.040173821575394</v>
      </c>
      <c r="S372">
        <v>65.421407307069344</v>
      </c>
      <c r="T372">
        <v>70.109025763721704</v>
      </c>
      <c r="U372">
        <v>79.49025924921564</v>
      </c>
      <c r="V372">
        <v>80.768990994520479</v>
      </c>
      <c r="W372">
        <v>90.150224480014415</v>
      </c>
      <c r="X372">
        <v>87.51547537468187</v>
      </c>
      <c r="Y372">
        <v>96.896708860175806</v>
      </c>
      <c r="Z372">
        <v>91.311390815582556</v>
      </c>
      <c r="AA372">
        <v>100.69262430107649</v>
      </c>
      <c r="AB372">
        <v>93.307014122522872</v>
      </c>
      <c r="AC372">
        <v>102.68824760801681</v>
      </c>
      <c r="AD372">
        <v>94.318813983674303</v>
      </c>
      <c r="AE372">
        <v>103.70004746916824</v>
      </c>
      <c r="AF372">
        <v>94.822379481140032</v>
      </c>
      <c r="AG372">
        <v>104.20361296663397</v>
      </c>
      <c r="AH372">
        <v>95.070687004728555</v>
      </c>
      <c r="AI372">
        <v>104.45192049022249</v>
      </c>
      <c r="AJ372">
        <v>95.192567216052026</v>
      </c>
      <c r="AK372">
        <v>104.57380070154596</v>
      </c>
      <c r="AL372">
        <v>95.252256766534302</v>
      </c>
      <c r="AM372">
        <v>104.63349025202824</v>
      </c>
      <c r="AN372">
        <v>95.28145684876786</v>
      </c>
      <c r="AO372">
        <v>104.6626903342618</v>
      </c>
      <c r="AP372">
        <v>95.295733793562491</v>
      </c>
      <c r="AQ372">
        <v>104.67696727905643</v>
      </c>
    </row>
    <row r="373" spans="1:43">
      <c r="A373">
        <v>2.3500247096115494</v>
      </c>
      <c r="B373">
        <v>12.08787022287094</v>
      </c>
      <c r="C373">
        <v>22.926203610309521</v>
      </c>
      <c r="D373">
        <v>12.311252961084477</v>
      </c>
      <c r="E373">
        <v>23.149586348523059</v>
      </c>
      <c r="F373">
        <v>12.790177302065274</v>
      </c>
      <c r="G373">
        <v>23.628510689503855</v>
      </c>
      <c r="H373">
        <v>13.806962085039956</v>
      </c>
      <c r="I373">
        <v>24.645295472478537</v>
      </c>
      <c r="J373">
        <v>15.921455634773299</v>
      </c>
      <c r="K373">
        <v>26.75978902221188</v>
      </c>
      <c r="L373">
        <v>20.135539986410599</v>
      </c>
      <c r="M373">
        <v>30.97387337384918</v>
      </c>
      <c r="N373">
        <v>27.864409724135186</v>
      </c>
      <c r="O373">
        <v>38.702743111573767</v>
      </c>
      <c r="P373">
        <v>40.096044988008799</v>
      </c>
      <c r="Q373">
        <v>50.93437837544738</v>
      </c>
      <c r="R373">
        <v>55.564035577634876</v>
      </c>
      <c r="S373">
        <v>66.402368965073464</v>
      </c>
      <c r="T373">
        <v>70.405179385188092</v>
      </c>
      <c r="U373">
        <v>81.243512772626673</v>
      </c>
      <c r="V373">
        <v>81.315871035859686</v>
      </c>
      <c r="W373">
        <v>92.154204423298268</v>
      </c>
      <c r="X373">
        <v>87.867450219621063</v>
      </c>
      <c r="Y373">
        <v>98.705783607059644</v>
      </c>
      <c r="Z373">
        <v>91.334513578738296</v>
      </c>
      <c r="AA373">
        <v>102.17284696617688</v>
      </c>
      <c r="AB373">
        <v>93.047189822844857</v>
      </c>
      <c r="AC373">
        <v>103.88552321028344</v>
      </c>
      <c r="AD373">
        <v>93.864449661153969</v>
      </c>
      <c r="AE373">
        <v>104.70278304859255</v>
      </c>
      <c r="AF373">
        <v>94.247987963025963</v>
      </c>
      <c r="AG373">
        <v>105.08632135046454</v>
      </c>
      <c r="AH373">
        <v>94.426573516834281</v>
      </c>
      <c r="AI373">
        <v>105.26490690427286</v>
      </c>
      <c r="AJ373">
        <v>94.509423480759409</v>
      </c>
      <c r="AK373">
        <v>105.34775686819799</v>
      </c>
      <c r="AL373">
        <v>94.547794136742837</v>
      </c>
      <c r="AM373">
        <v>105.38612752418142</v>
      </c>
      <c r="AN373">
        <v>94.565550894340006</v>
      </c>
      <c r="AO373">
        <v>105.40388428177859</v>
      </c>
      <c r="AP373">
        <v>94.573765176097552</v>
      </c>
      <c r="AQ373">
        <v>105.41209856353613</v>
      </c>
    </row>
    <row r="374" spans="1:43">
      <c r="A374">
        <v>1.2991996551918432</v>
      </c>
      <c r="B374">
        <v>14.3491519906239</v>
      </c>
      <c r="C374">
        <v>20.341071540330258</v>
      </c>
      <c r="D374">
        <v>14.537581608819275</v>
      </c>
      <c r="E374">
        <v>20.529501158525633</v>
      </c>
      <c r="F374">
        <v>14.956437169333379</v>
      </c>
      <c r="G374">
        <v>20.948356719039737</v>
      </c>
      <c r="H374">
        <v>15.879133750756777</v>
      </c>
      <c r="I374">
        <v>21.871053300463135</v>
      </c>
      <c r="J374">
        <v>17.871932800531674</v>
      </c>
      <c r="K374">
        <v>23.863852350238034</v>
      </c>
      <c r="L374">
        <v>21.997882951241948</v>
      </c>
      <c r="M374">
        <v>27.989802500948308</v>
      </c>
      <c r="N374">
        <v>29.839878726018046</v>
      </c>
      <c r="O374">
        <v>35.831798275724402</v>
      </c>
      <c r="P374">
        <v>42.58153724486808</v>
      </c>
      <c r="Q374">
        <v>48.573456794574433</v>
      </c>
      <c r="R374">
        <v>58.80801602844808</v>
      </c>
      <c r="S374">
        <v>64.799935578154432</v>
      </c>
      <c r="T374">
        <v>74.100249149751363</v>
      </c>
      <c r="U374">
        <v>80.092168699457716</v>
      </c>
      <c r="V374">
        <v>84.927432245366234</v>
      </c>
      <c r="W374">
        <v>90.919351795072586</v>
      </c>
      <c r="X374">
        <v>91.137580464849236</v>
      </c>
      <c r="Y374">
        <v>97.129500014555589</v>
      </c>
      <c r="Z374">
        <v>94.277392974257893</v>
      </c>
      <c r="AA374">
        <v>100.26931252396425</v>
      </c>
      <c r="AB374">
        <v>95.76382093078513</v>
      </c>
      <c r="AC374">
        <v>101.75574048049148</v>
      </c>
      <c r="AD374">
        <v>96.445575754261029</v>
      </c>
      <c r="AE374">
        <v>102.43749530396738</v>
      </c>
      <c r="AF374">
        <v>96.753716621379354</v>
      </c>
      <c r="AG374">
        <v>102.74563617108571</v>
      </c>
      <c r="AH374">
        <v>96.892067762204434</v>
      </c>
      <c r="AI374">
        <v>102.88398731191079</v>
      </c>
      <c r="AJ374">
        <v>96.95400007562273</v>
      </c>
      <c r="AK374">
        <v>102.94591962532908</v>
      </c>
      <c r="AL374">
        <v>96.981686695622486</v>
      </c>
      <c r="AM374">
        <v>102.97360624532884</v>
      </c>
      <c r="AN374">
        <v>96.99405648585612</v>
      </c>
      <c r="AO374">
        <v>102.98597603556247</v>
      </c>
      <c r="AP374">
        <v>96.999581564192042</v>
      </c>
      <c r="AQ374">
        <v>102.99150111389839</v>
      </c>
    </row>
    <row r="375" spans="1:43">
      <c r="A375">
        <v>1.5256205964794645</v>
      </c>
      <c r="B375">
        <v>9.7378515338435658</v>
      </c>
      <c r="C375">
        <v>16.774026336499386</v>
      </c>
      <c r="D375">
        <v>10.230847457558008</v>
      </c>
      <c r="E375">
        <v>17.267022260213828</v>
      </c>
      <c r="F375">
        <v>11.179367456645455</v>
      </c>
      <c r="G375">
        <v>18.215542259301273</v>
      </c>
      <c r="H375">
        <v>12.976084702258879</v>
      </c>
      <c r="I375">
        <v>20.012259504914699</v>
      </c>
      <c r="J375">
        <v>16.281128992733258</v>
      </c>
      <c r="K375">
        <v>23.31730379538908</v>
      </c>
      <c r="L375">
        <v>22.045191197117799</v>
      </c>
      <c r="M375">
        <v>29.08136599977362</v>
      </c>
      <c r="N375">
        <v>31.221736515299575</v>
      </c>
      <c r="O375">
        <v>38.257911317955397</v>
      </c>
      <c r="P375">
        <v>43.903517019102274</v>
      </c>
      <c r="Q375">
        <v>50.939691821758096</v>
      </c>
      <c r="R375">
        <v>58.38716634095622</v>
      </c>
      <c r="S375">
        <v>65.423341143612035</v>
      </c>
      <c r="T375">
        <v>71.728249125142327</v>
      </c>
      <c r="U375">
        <v>78.764423927798134</v>
      </c>
      <c r="V375">
        <v>81.792911108015304</v>
      </c>
      <c r="W375">
        <v>88.829085910671111</v>
      </c>
      <c r="X375">
        <v>88.300907469910911</v>
      </c>
      <c r="Y375">
        <v>95.337082272566718</v>
      </c>
      <c r="Z375">
        <v>92.099624187377515</v>
      </c>
      <c r="AA375">
        <v>99.135798990033322</v>
      </c>
      <c r="AB375">
        <v>94.185682825146444</v>
      </c>
      <c r="AC375">
        <v>101.22185762780225</v>
      </c>
      <c r="AD375">
        <v>95.29297937127761</v>
      </c>
      <c r="AE375">
        <v>102.32915417393342</v>
      </c>
      <c r="AF375">
        <v>95.87015562520962</v>
      </c>
      <c r="AG375">
        <v>102.90633042786543</v>
      </c>
      <c r="AH375">
        <v>96.168158806117674</v>
      </c>
      <c r="AI375">
        <v>103.20433360877348</v>
      </c>
      <c r="AJ375">
        <v>96.321265789555056</v>
      </c>
      <c r="AK375">
        <v>103.35744059221086</v>
      </c>
      <c r="AL375">
        <v>96.399729556519787</v>
      </c>
      <c r="AM375">
        <v>103.43590435917559</v>
      </c>
      <c r="AN375">
        <v>96.439888221239471</v>
      </c>
      <c r="AO375">
        <v>103.47606302389528</v>
      </c>
      <c r="AP375">
        <v>96.46042822873008</v>
      </c>
      <c r="AQ375">
        <v>103.49660303138589</v>
      </c>
    </row>
    <row r="376" spans="1:43">
      <c r="A376">
        <v>1.9148785544357396</v>
      </c>
      <c r="B376">
        <v>14.375132237315329</v>
      </c>
      <c r="C376">
        <v>23.206567959904639</v>
      </c>
      <c r="D376">
        <v>14.510635107557432</v>
      </c>
      <c r="E376">
        <v>23.342070830146739</v>
      </c>
      <c r="F376">
        <v>14.821244265546655</v>
      </c>
      <c r="G376">
        <v>23.652679988135965</v>
      </c>
      <c r="H376">
        <v>15.528191507547342</v>
      </c>
      <c r="I376">
        <v>24.359627230136653</v>
      </c>
      <c r="J376">
        <v>17.111449779752121</v>
      </c>
      <c r="K376">
        <v>25.942885502341426</v>
      </c>
      <c r="L376">
        <v>20.532628278227087</v>
      </c>
      <c r="M376">
        <v>29.364064000816398</v>
      </c>
      <c r="N376">
        <v>27.385765300839296</v>
      </c>
      <c r="O376">
        <v>36.217201023428601</v>
      </c>
      <c r="P376">
        <v>39.243688802128162</v>
      </c>
      <c r="Q376">
        <v>48.075124524717467</v>
      </c>
      <c r="R376">
        <v>55.363032452182559</v>
      </c>
      <c r="S376">
        <v>64.19446817477187</v>
      </c>
      <c r="T376">
        <v>71.346630658372774</v>
      </c>
      <c r="U376">
        <v>80.178066380962079</v>
      </c>
      <c r="V376">
        <v>82.933894651187444</v>
      </c>
      <c r="W376">
        <v>91.765330373776749</v>
      </c>
      <c r="X376">
        <v>89.565778942845384</v>
      </c>
      <c r="Y376">
        <v>98.397214665434689</v>
      </c>
      <c r="Z376">
        <v>92.85893743076906</v>
      </c>
      <c r="AA376">
        <v>101.69037315335837</v>
      </c>
      <c r="AB376">
        <v>94.379014662116774</v>
      </c>
      <c r="AC376">
        <v>103.21045038470608</v>
      </c>
      <c r="AD376">
        <v>95.056948812329722</v>
      </c>
      <c r="AE376">
        <v>103.88838453491903</v>
      </c>
      <c r="AF376">
        <v>95.354654255720803</v>
      </c>
      <c r="AG376">
        <v>104.18608997831011</v>
      </c>
      <c r="AH376">
        <v>95.484498015438049</v>
      </c>
      <c r="AI376">
        <v>104.31593373802735</v>
      </c>
      <c r="AJ376">
        <v>95.540960467897605</v>
      </c>
      <c r="AK376">
        <v>104.37239619048691</v>
      </c>
      <c r="AL376">
        <v>95.565481260588399</v>
      </c>
      <c r="AM376">
        <v>104.3969169831777</v>
      </c>
      <c r="AN376">
        <v>95.576124266305101</v>
      </c>
      <c r="AO376">
        <v>104.40755998889441</v>
      </c>
      <c r="AP376">
        <v>95.58074262582609</v>
      </c>
      <c r="AQ376">
        <v>104.4121783484154</v>
      </c>
    </row>
    <row r="377" spans="1:43">
      <c r="A377">
        <v>1.0958798240054626</v>
      </c>
      <c r="B377">
        <v>16.013775566338541</v>
      </c>
      <c r="C377">
        <v>21.067982373849954</v>
      </c>
      <c r="D377">
        <v>16.188800710533346</v>
      </c>
      <c r="E377">
        <v>21.24300751804476</v>
      </c>
      <c r="F377">
        <v>16.578087874677884</v>
      </c>
      <c r="G377">
        <v>21.632294682189297</v>
      </c>
      <c r="H377">
        <v>17.436587802257609</v>
      </c>
      <c r="I377">
        <v>22.490794609769022</v>
      </c>
      <c r="J377">
        <v>19.294792073582766</v>
      </c>
      <c r="K377">
        <v>24.348998881094179</v>
      </c>
      <c r="L377">
        <v>23.15903938697755</v>
      </c>
      <c r="M377">
        <v>28.213246194488963</v>
      </c>
      <c r="N377">
        <v>30.565989790263803</v>
      </c>
      <c r="O377">
        <v>35.620196597775212</v>
      </c>
      <c r="P377">
        <v>42.776114896131325</v>
      </c>
      <c r="Q377">
        <v>47.830321703642731</v>
      </c>
      <c r="R377">
        <v>58.645916090041986</v>
      </c>
      <c r="S377">
        <v>63.700122897553392</v>
      </c>
      <c r="T377">
        <v>73.938940006842472</v>
      </c>
      <c r="U377">
        <v>78.993146814353878</v>
      </c>
      <c r="V377">
        <v>84.969215313488164</v>
      </c>
      <c r="W377">
        <v>90.02342212099957</v>
      </c>
      <c r="X377">
        <v>91.372754437611661</v>
      </c>
      <c r="Y377">
        <v>96.426961245123067</v>
      </c>
      <c r="Z377">
        <v>94.631682731120421</v>
      </c>
      <c r="AA377">
        <v>99.685889538631827</v>
      </c>
      <c r="AB377">
        <v>96.179395486033087</v>
      </c>
      <c r="AC377">
        <v>101.23360229354449</v>
      </c>
      <c r="AD377">
        <v>96.890249728376119</v>
      </c>
      <c r="AE377">
        <v>101.94445653588753</v>
      </c>
      <c r="AF377">
        <v>97.211718640066309</v>
      </c>
      <c r="AG377">
        <v>102.26592544757771</v>
      </c>
      <c r="AH377">
        <v>97.356076410123649</v>
      </c>
      <c r="AI377">
        <v>102.41028321763505</v>
      </c>
      <c r="AJ377">
        <v>97.420696240625105</v>
      </c>
      <c r="AK377">
        <v>102.47490304813651</v>
      </c>
      <c r="AL377">
        <v>97.449581427774774</v>
      </c>
      <c r="AM377">
        <v>102.50378823528618</v>
      </c>
      <c r="AN377">
        <v>97.462484970706953</v>
      </c>
      <c r="AO377">
        <v>102.51669177821836</v>
      </c>
      <c r="AP377">
        <v>97.468247585976727</v>
      </c>
      <c r="AQ377">
        <v>102.52245439348813</v>
      </c>
    </row>
    <row r="378" spans="1:43">
      <c r="A378">
        <v>0.96092515074069185</v>
      </c>
      <c r="B378">
        <v>14.899074977778724</v>
      </c>
      <c r="C378">
        <v>19.330869716576949</v>
      </c>
      <c r="D378">
        <v>15.045667891556718</v>
      </c>
      <c r="E378">
        <v>19.477462630354943</v>
      </c>
      <c r="F378">
        <v>15.384541811533481</v>
      </c>
      <c r="G378">
        <v>19.816336550331705</v>
      </c>
      <c r="H378">
        <v>16.161889960173333</v>
      </c>
      <c r="I378">
        <v>20.593684698971558</v>
      </c>
      <c r="J378">
        <v>17.913960107511528</v>
      </c>
      <c r="K378">
        <v>22.345754846309752</v>
      </c>
      <c r="L378">
        <v>21.711045421480474</v>
      </c>
      <c r="M378">
        <v>26.142840160278698</v>
      </c>
      <c r="N378">
        <v>29.283499526242402</v>
      </c>
      <c r="O378">
        <v>33.715294265040626</v>
      </c>
      <c r="P378">
        <v>42.158731450308728</v>
      </c>
      <c r="Q378">
        <v>46.59052618910696</v>
      </c>
      <c r="R378">
        <v>59.076234878099818</v>
      </c>
      <c r="S378">
        <v>63.50802961689805</v>
      </c>
      <c r="T378">
        <v>75.110741804901295</v>
      </c>
      <c r="U378">
        <v>79.542536543699526</v>
      </c>
      <c r="V378">
        <v>86.235129171958903</v>
      </c>
      <c r="W378">
        <v>90.666923910757134</v>
      </c>
      <c r="X378">
        <v>92.389581825962225</v>
      </c>
      <c r="Y378">
        <v>96.821376564760456</v>
      </c>
      <c r="Z378">
        <v>95.374915701181138</v>
      </c>
      <c r="AA378">
        <v>99.806710439979369</v>
      </c>
      <c r="AB378">
        <v>96.730591064290522</v>
      </c>
      <c r="AC378">
        <v>101.16238580308875</v>
      </c>
      <c r="AD378">
        <v>97.327733434174348</v>
      </c>
      <c r="AE378">
        <v>101.75952817297258</v>
      </c>
      <c r="AF378">
        <v>97.587221923780717</v>
      </c>
      <c r="AG378">
        <v>102.01901666257895</v>
      </c>
      <c r="AH378">
        <v>97.699318539686615</v>
      </c>
      <c r="AI378">
        <v>102.13111327848485</v>
      </c>
      <c r="AJ378">
        <v>97.747619597311896</v>
      </c>
      <c r="AK378">
        <v>102.17941433611013</v>
      </c>
      <c r="AL378">
        <v>97.768409000943521</v>
      </c>
      <c r="AM378">
        <v>102.20020373974175</v>
      </c>
      <c r="AN378">
        <v>97.777352784863595</v>
      </c>
      <c r="AO378">
        <v>102.20914752366183</v>
      </c>
      <c r="AP378">
        <v>97.781199693542916</v>
      </c>
      <c r="AQ378">
        <v>102.21299443234115</v>
      </c>
    </row>
    <row r="379" spans="1:43">
      <c r="A379">
        <v>2.6047837059408474</v>
      </c>
      <c r="B379">
        <v>9.7025365386532023</v>
      </c>
      <c r="C379">
        <v>21.715820523152775</v>
      </c>
      <c r="D379">
        <v>10.051812309993711</v>
      </c>
      <c r="E379">
        <v>22.065096294493284</v>
      </c>
      <c r="F379">
        <v>10.760712861317721</v>
      </c>
      <c r="G379">
        <v>22.773996845817294</v>
      </c>
      <c r="H379">
        <v>12.180853910688214</v>
      </c>
      <c r="I379">
        <v>24.194137895187787</v>
      </c>
      <c r="J379">
        <v>14.952839745223017</v>
      </c>
      <c r="K379">
        <v>26.96612372972259</v>
      </c>
      <c r="L379">
        <v>20.099030334268761</v>
      </c>
      <c r="M379">
        <v>32.112314318768334</v>
      </c>
      <c r="N379">
        <v>28.820794409999682</v>
      </c>
      <c r="O379">
        <v>40.834078394499258</v>
      </c>
      <c r="P379">
        <v>41.544950362079476</v>
      </c>
      <c r="Q379">
        <v>53.558234346579056</v>
      </c>
      <c r="R379">
        <v>56.564926674991824</v>
      </c>
      <c r="S379">
        <v>68.57821065949139</v>
      </c>
      <c r="T379">
        <v>70.433123414666326</v>
      </c>
      <c r="U379">
        <v>82.446407399165892</v>
      </c>
      <c r="V379">
        <v>80.618951351598568</v>
      </c>
      <c r="W379">
        <v>92.632235336098134</v>
      </c>
      <c r="X379">
        <v>86.911813033885423</v>
      </c>
      <c r="Y379">
        <v>98.925097018384989</v>
      </c>
      <c r="Z379">
        <v>90.393388965212011</v>
      </c>
      <c r="AA379">
        <v>102.40667294971158</v>
      </c>
      <c r="AB379">
        <v>92.202805092698298</v>
      </c>
      <c r="AC379">
        <v>104.21608907719786</v>
      </c>
      <c r="AD379">
        <v>93.112657945416899</v>
      </c>
      <c r="AE379">
        <v>105.12594192991646</v>
      </c>
      <c r="AF379">
        <v>93.562581867586843</v>
      </c>
      <c r="AG379">
        <v>105.57586585208641</v>
      </c>
      <c r="AH379">
        <v>93.783229550972678</v>
      </c>
      <c r="AI379">
        <v>105.79651353547224</v>
      </c>
      <c r="AJ379">
        <v>93.890996773334678</v>
      </c>
      <c r="AK379">
        <v>105.90428075783424</v>
      </c>
      <c r="AL379">
        <v>93.943526744267899</v>
      </c>
      <c r="AM379">
        <v>105.95681072876746</v>
      </c>
      <c r="AN379">
        <v>93.969106999932478</v>
      </c>
      <c r="AO379">
        <v>105.98239098443204</v>
      </c>
      <c r="AP379">
        <v>93.981557783526497</v>
      </c>
      <c r="AQ379">
        <v>105.99484176802606</v>
      </c>
    </row>
    <row r="380" spans="1:43">
      <c r="A380">
        <v>1.3749273515264129</v>
      </c>
      <c r="B380">
        <v>16.491045546344544</v>
      </c>
      <c r="C380">
        <v>22.832221857556377</v>
      </c>
      <c r="D380">
        <v>16.701569692788585</v>
      </c>
      <c r="E380">
        <v>23.042746004000417</v>
      </c>
      <c r="F380">
        <v>17.146947642693018</v>
      </c>
      <c r="G380">
        <v>23.48812395390485</v>
      </c>
      <c r="H380">
        <v>18.080581118100064</v>
      </c>
      <c r="I380">
        <v>24.421757429311896</v>
      </c>
      <c r="J380">
        <v>20.000683299431923</v>
      </c>
      <c r="K380">
        <v>26.341859610643755</v>
      </c>
      <c r="L380">
        <v>23.798832402640787</v>
      </c>
      <c r="M380">
        <v>30.14000871385262</v>
      </c>
      <c r="N380">
        <v>30.765131378626318</v>
      </c>
      <c r="O380">
        <v>37.106307689838154</v>
      </c>
      <c r="P380">
        <v>41.934240718877881</v>
      </c>
      <c r="Q380">
        <v>48.27541703008972</v>
      </c>
      <c r="R380">
        <v>56.483438971201011</v>
      </c>
      <c r="S380">
        <v>62.82461528241285</v>
      </c>
      <c r="T380">
        <v>71.054456408780098</v>
      </c>
      <c r="U380">
        <v>77.395632719991923</v>
      </c>
      <c r="V380">
        <v>82.270003290680037</v>
      </c>
      <c r="W380">
        <v>88.611179601891862</v>
      </c>
      <c r="X380">
        <v>89.278366880755939</v>
      </c>
      <c r="Y380">
        <v>95.619543191967765</v>
      </c>
      <c r="Z380">
        <v>93.10369969562376</v>
      </c>
      <c r="AA380">
        <v>99.444876006835585</v>
      </c>
      <c r="AB380">
        <v>95.038686882448786</v>
      </c>
      <c r="AC380">
        <v>101.37986319366061</v>
      </c>
      <c r="AD380">
        <v>95.979835535677267</v>
      </c>
      <c r="AE380">
        <v>102.32101184688909</v>
      </c>
      <c r="AF380">
        <v>96.428862489146638</v>
      </c>
      <c r="AG380">
        <v>102.77003880035846</v>
      </c>
      <c r="AH380">
        <v>96.641125857837665</v>
      </c>
      <c r="AI380">
        <v>102.98230216904949</v>
      </c>
      <c r="AJ380">
        <v>96.741028446922314</v>
      </c>
      <c r="AK380">
        <v>103.08220475813414</v>
      </c>
      <c r="AL380">
        <v>96.787951116072065</v>
      </c>
      <c r="AM380">
        <v>103.12912742728389</v>
      </c>
      <c r="AN380">
        <v>96.809968602380735</v>
      </c>
      <c r="AO380">
        <v>103.15114491359256</v>
      </c>
      <c r="AP380">
        <v>96.820295150994127</v>
      </c>
      <c r="AQ380">
        <v>103.16147146220595</v>
      </c>
    </row>
    <row r="381" spans="1:43">
      <c r="A381">
        <v>1.067632855593186</v>
      </c>
      <c r="B381">
        <v>14.721014439950835</v>
      </c>
      <c r="C381">
        <v>19.644945995638487</v>
      </c>
      <c r="D381">
        <v>14.92323130242341</v>
      </c>
      <c r="E381">
        <v>19.847162858111062</v>
      </c>
      <c r="F381">
        <v>15.361693759520232</v>
      </c>
      <c r="G381">
        <v>20.285625315207884</v>
      </c>
      <c r="H381">
        <v>16.303803428852628</v>
      </c>
      <c r="I381">
        <v>21.22773498454028</v>
      </c>
      <c r="J381">
        <v>18.289147042974093</v>
      </c>
      <c r="K381">
        <v>23.213078598661745</v>
      </c>
      <c r="L381">
        <v>22.306889790823824</v>
      </c>
      <c r="M381">
        <v>27.230821346511476</v>
      </c>
      <c r="N381">
        <v>29.810061356992652</v>
      </c>
      <c r="O381">
        <v>34.733992912680307</v>
      </c>
      <c r="P381">
        <v>41.929362494172409</v>
      </c>
      <c r="Q381">
        <v>46.853294049860068</v>
      </c>
      <c r="R381">
        <v>57.561089088652899</v>
      </c>
      <c r="S381">
        <v>62.485020644340558</v>
      </c>
      <c r="T381">
        <v>72.773161319579842</v>
      </c>
      <c r="U381">
        <v>77.697092875267501</v>
      </c>
      <c r="V381">
        <v>84.016461835355074</v>
      </c>
      <c r="W381">
        <v>88.940393391042733</v>
      </c>
      <c r="X381">
        <v>90.750360059077167</v>
      </c>
      <c r="Y381">
        <v>95.674291614764826</v>
      </c>
      <c r="Z381">
        <v>94.287615830964512</v>
      </c>
      <c r="AA381">
        <v>99.211547386652171</v>
      </c>
      <c r="AB381">
        <v>96.018268598304729</v>
      </c>
      <c r="AC381">
        <v>100.94220015399239</v>
      </c>
      <c r="AD381">
        <v>96.835570423704894</v>
      </c>
      <c r="AE381">
        <v>101.75950197939255</v>
      </c>
      <c r="AF381">
        <v>97.21508479137988</v>
      </c>
      <c r="AG381">
        <v>102.13901634706754</v>
      </c>
      <c r="AH381">
        <v>97.389931075455209</v>
      </c>
      <c r="AI381">
        <v>102.31386263114287</v>
      </c>
      <c r="AJ381">
        <v>97.470192477171295</v>
      </c>
      <c r="AK381">
        <v>102.39412403285895</v>
      </c>
      <c r="AL381">
        <v>97.506974199790548</v>
      </c>
      <c r="AM381">
        <v>102.43090575547821</v>
      </c>
      <c r="AN381">
        <v>97.523817414577536</v>
      </c>
      <c r="AO381">
        <v>102.4477489702652</v>
      </c>
      <c r="AP381">
        <v>97.531527614905826</v>
      </c>
      <c r="AQ381">
        <v>102.45545917059349</v>
      </c>
    </row>
    <row r="382" spans="1:43">
      <c r="A382">
        <v>1.6157774118353354</v>
      </c>
      <c r="B382">
        <v>14.555893660525429</v>
      </c>
      <c r="C382">
        <v>22.007872440892697</v>
      </c>
      <c r="D382">
        <v>14.636198741421127</v>
      </c>
      <c r="E382">
        <v>22.088177521788396</v>
      </c>
      <c r="F382">
        <v>14.839697714429411</v>
      </c>
      <c r="G382">
        <v>22.291676494796679</v>
      </c>
      <c r="H382">
        <v>15.352634959771963</v>
      </c>
      <c r="I382">
        <v>22.804613740139231</v>
      </c>
      <c r="J382">
        <v>16.628336567711685</v>
      </c>
      <c r="K382">
        <v>24.080315348078955</v>
      </c>
      <c r="L382">
        <v>19.698121879614156</v>
      </c>
      <c r="M382">
        <v>27.150100659981426</v>
      </c>
      <c r="N382">
        <v>26.533478536547374</v>
      </c>
      <c r="O382">
        <v>33.985457316914641</v>
      </c>
      <c r="P382">
        <v>39.435116863246542</v>
      </c>
      <c r="Q382">
        <v>46.887095643613812</v>
      </c>
      <c r="R382">
        <v>57.619252969962758</v>
      </c>
      <c r="S382">
        <v>65.071231750330028</v>
      </c>
      <c r="T382">
        <v>74.959439546157739</v>
      </c>
      <c r="U382">
        <v>82.411418326524995</v>
      </c>
      <c r="V382">
        <v>86.317303415776877</v>
      </c>
      <c r="W382">
        <v>93.769282196144133</v>
      </c>
      <c r="X382">
        <v>92.046170400528581</v>
      </c>
      <c r="Y382">
        <v>99.498149180895837</v>
      </c>
      <c r="Z382">
        <v>94.557560786752788</v>
      </c>
      <c r="AA382">
        <v>102.00953956712004</v>
      </c>
      <c r="AB382">
        <v>95.590307034388445</v>
      </c>
      <c r="AC382">
        <v>103.0422858147557</v>
      </c>
      <c r="AD382">
        <v>96.003772492025888</v>
      </c>
      <c r="AE382">
        <v>103.45575127239314</v>
      </c>
      <c r="AF382">
        <v>96.167525662060953</v>
      </c>
      <c r="AG382">
        <v>103.61950444242821</v>
      </c>
      <c r="AH382">
        <v>96.232102179221116</v>
      </c>
      <c r="AI382">
        <v>103.68408095958837</v>
      </c>
      <c r="AJ382">
        <v>96.257524949087127</v>
      </c>
      <c r="AK382">
        <v>103.70950372945438</v>
      </c>
      <c r="AL382">
        <v>96.267526813329525</v>
      </c>
      <c r="AM382">
        <v>103.71950559369678</v>
      </c>
      <c r="AN382">
        <v>96.271460727380273</v>
      </c>
      <c r="AO382">
        <v>103.72343950774753</v>
      </c>
      <c r="AP382">
        <v>96.273007846904989</v>
      </c>
      <c r="AQ382">
        <v>103.72498662727224</v>
      </c>
    </row>
    <row r="383" spans="1:43">
      <c r="A383">
        <v>1.7587477480020921</v>
      </c>
      <c r="B383">
        <v>14.127344900190376</v>
      </c>
      <c r="C383">
        <v>22.238704052837054</v>
      </c>
      <c r="D383">
        <v>14.293736489094083</v>
      </c>
      <c r="E383">
        <v>22.405095641740761</v>
      </c>
      <c r="F383">
        <v>14.666682197082423</v>
      </c>
      <c r="G383">
        <v>22.778041349729101</v>
      </c>
      <c r="H383">
        <v>15.495752249287925</v>
      </c>
      <c r="I383">
        <v>23.607111401934603</v>
      </c>
      <c r="J383">
        <v>17.30560463835878</v>
      </c>
      <c r="K383">
        <v>25.416963791005458</v>
      </c>
      <c r="L383">
        <v>21.104390384005747</v>
      </c>
      <c r="M383">
        <v>29.215749536652424</v>
      </c>
      <c r="N383">
        <v>28.459682105010028</v>
      </c>
      <c r="O383">
        <v>36.571041257656702</v>
      </c>
      <c r="P383">
        <v>40.708032556159083</v>
      </c>
      <c r="Q383">
        <v>48.819391708805767</v>
      </c>
      <c r="R383">
        <v>56.75589213287293</v>
      </c>
      <c r="S383">
        <v>64.8672512855196</v>
      </c>
      <c r="T383">
        <v>72.272804179995831</v>
      </c>
      <c r="U383">
        <v>80.384163332642515</v>
      </c>
      <c r="V383">
        <v>83.442037533348056</v>
      </c>
      <c r="W383">
        <v>91.553396685994741</v>
      </c>
      <c r="X383">
        <v>89.888754577929063</v>
      </c>
      <c r="Y383">
        <v>98.000113730575748</v>
      </c>
      <c r="Z383">
        <v>93.145247334784884</v>
      </c>
      <c r="AA383">
        <v>101.25660648743157</v>
      </c>
      <c r="AB383">
        <v>94.679681916485336</v>
      </c>
      <c r="AC383">
        <v>102.79104106913202</v>
      </c>
      <c r="AD383">
        <v>95.378957276198335</v>
      </c>
      <c r="AE383">
        <v>103.49031642884502</v>
      </c>
      <c r="AF383">
        <v>95.692777368420067</v>
      </c>
      <c r="AG383">
        <v>103.80413652106675</v>
      </c>
      <c r="AH383">
        <v>95.832642172950059</v>
      </c>
      <c r="AI383">
        <v>103.94400132559674</v>
      </c>
      <c r="AJ383">
        <v>95.894785480879605</v>
      </c>
      <c r="AK383">
        <v>104.00614463352629</v>
      </c>
      <c r="AL383">
        <v>95.922358455268281</v>
      </c>
      <c r="AM383">
        <v>104.03371760791497</v>
      </c>
      <c r="AN383">
        <v>95.934585120519287</v>
      </c>
      <c r="AO383">
        <v>104.04594427316597</v>
      </c>
      <c r="AP383">
        <v>95.940005316207063</v>
      </c>
      <c r="AQ383">
        <v>104.05136446885375</v>
      </c>
    </row>
    <row r="384" spans="1:43">
      <c r="A384">
        <v>1.0988709849726883</v>
      </c>
      <c r="B384">
        <v>14.103412454750183</v>
      </c>
      <c r="C384">
        <v>19.171414521369165</v>
      </c>
      <c r="D384">
        <v>14.291525113970037</v>
      </c>
      <c r="E384">
        <v>19.359527180589019</v>
      </c>
      <c r="F384">
        <v>14.703916564675891</v>
      </c>
      <c r="G384">
        <v>19.771918631294874</v>
      </c>
      <c r="H384">
        <v>15.600216592343797</v>
      </c>
      <c r="I384">
        <v>20.668218658962779</v>
      </c>
      <c r="J384">
        <v>17.512236062477648</v>
      </c>
      <c r="K384">
        <v>22.580238129096628</v>
      </c>
      <c r="L384">
        <v>21.433452649422364</v>
      </c>
      <c r="M384">
        <v>26.501454716041344</v>
      </c>
      <c r="N384">
        <v>28.862908490865696</v>
      </c>
      <c r="O384">
        <v>33.93091055748468</v>
      </c>
      <c r="P384">
        <v>41.038260297964804</v>
      </c>
      <c r="Q384">
        <v>46.106262364583792</v>
      </c>
      <c r="R384">
        <v>56.925759725163829</v>
      </c>
      <c r="S384">
        <v>61.993761791782816</v>
      </c>
      <c r="T384">
        <v>72.467689532956797</v>
      </c>
      <c r="U384">
        <v>77.535691599575784</v>
      </c>
      <c r="V384">
        <v>83.928116206634627</v>
      </c>
      <c r="W384">
        <v>88.996118273253614</v>
      </c>
      <c r="X384">
        <v>90.738528071135491</v>
      </c>
      <c r="Y384">
        <v>95.806530137754478</v>
      </c>
      <c r="Z384">
        <v>94.27890266963945</v>
      </c>
      <c r="AA384">
        <v>99.346904736258438</v>
      </c>
      <c r="AB384">
        <v>95.99189771278499</v>
      </c>
      <c r="AC384">
        <v>101.05989977940398</v>
      </c>
      <c r="AD384">
        <v>96.791920853194782</v>
      </c>
      <c r="AE384">
        <v>101.85992291981377</v>
      </c>
      <c r="AF384">
        <v>97.159378687179526</v>
      </c>
      <c r="AG384">
        <v>102.22738075379851</v>
      </c>
      <c r="AH384">
        <v>97.326861943119866</v>
      </c>
      <c r="AI384">
        <v>102.39486400973885</v>
      </c>
      <c r="AJ384">
        <v>97.4029312159401</v>
      </c>
      <c r="AK384">
        <v>102.47093328255909</v>
      </c>
      <c r="AL384">
        <v>97.43742599505056</v>
      </c>
      <c r="AM384">
        <v>102.50542806166955</v>
      </c>
      <c r="AN384">
        <v>97.453056850099415</v>
      </c>
      <c r="AO384">
        <v>102.5210589167184</v>
      </c>
      <c r="AP384">
        <v>97.460137440245973</v>
      </c>
      <c r="AQ384">
        <v>102.52813950686496</v>
      </c>
    </row>
    <row r="385" spans="1:43">
      <c r="A385">
        <v>1.6993579089485611</v>
      </c>
      <c r="B385">
        <v>13.514799269908165</v>
      </c>
      <c r="C385">
        <v>21.352251993888018</v>
      </c>
      <c r="D385">
        <v>13.64315498155212</v>
      </c>
      <c r="E385">
        <v>21.480607705531973</v>
      </c>
      <c r="F385">
        <v>13.940923798899584</v>
      </c>
      <c r="G385">
        <v>21.778376522879437</v>
      </c>
      <c r="H385">
        <v>14.627006068757039</v>
      </c>
      <c r="I385">
        <v>22.464458792736892</v>
      </c>
      <c r="J385">
        <v>16.183212120657579</v>
      </c>
      <c r="K385">
        <v>24.02066484463743</v>
      </c>
      <c r="L385">
        <v>19.590985929963445</v>
      </c>
      <c r="M385">
        <v>27.428438653943296</v>
      </c>
      <c r="N385">
        <v>26.51045599754806</v>
      </c>
      <c r="O385">
        <v>34.347908721527915</v>
      </c>
      <c r="P385">
        <v>38.629795616868762</v>
      </c>
      <c r="Q385">
        <v>46.467248340848613</v>
      </c>
      <c r="R385">
        <v>55.226065403855756</v>
      </c>
      <c r="S385">
        <v>63.063518127835607</v>
      </c>
      <c r="T385">
        <v>71.670117362210974</v>
      </c>
      <c r="U385">
        <v>79.507570086190825</v>
      </c>
      <c r="V385">
        <v>83.489004966491947</v>
      </c>
      <c r="W385">
        <v>91.326457690471798</v>
      </c>
      <c r="X385">
        <v>90.166673444180546</v>
      </c>
      <c r="Y385">
        <v>98.004126168160397</v>
      </c>
      <c r="Z385">
        <v>93.436822770672592</v>
      </c>
      <c r="AA385">
        <v>101.27427549465244</v>
      </c>
      <c r="AB385">
        <v>94.926137629975827</v>
      </c>
      <c r="AC385">
        <v>102.76359035395568</v>
      </c>
      <c r="AD385">
        <v>95.581926991492438</v>
      </c>
      <c r="AE385">
        <v>103.41937971547229</v>
      </c>
      <c r="AF385">
        <v>95.866395638329124</v>
      </c>
      <c r="AG385">
        <v>103.70384836230897</v>
      </c>
      <c r="AH385">
        <v>95.988989719819401</v>
      </c>
      <c r="AI385">
        <v>103.82644244379925</v>
      </c>
      <c r="AJ385">
        <v>96.041673944104801</v>
      </c>
      <c r="AK385">
        <v>103.87912666808465</v>
      </c>
      <c r="AL385">
        <v>96.064287311563859</v>
      </c>
      <c r="AM385">
        <v>103.90174003554371</v>
      </c>
      <c r="AN385">
        <v>96.073988475698044</v>
      </c>
      <c r="AO385">
        <v>103.9114411996779</v>
      </c>
      <c r="AP385">
        <v>96.078149358470682</v>
      </c>
      <c r="AQ385">
        <v>103.91560208245053</v>
      </c>
    </row>
    <row r="386" spans="1:43">
      <c r="A386">
        <v>1.4777557620831658</v>
      </c>
      <c r="B386">
        <v>14.271801375252611</v>
      </c>
      <c r="C386">
        <v>21.087223165993347</v>
      </c>
      <c r="D386">
        <v>14.550295474313987</v>
      </c>
      <c r="E386">
        <v>21.365717265054723</v>
      </c>
      <c r="F386">
        <v>15.124396739588658</v>
      </c>
      <c r="G386">
        <v>21.939818530329394</v>
      </c>
      <c r="H386">
        <v>16.294833738590103</v>
      </c>
      <c r="I386">
        <v>23.110255529330839</v>
      </c>
      <c r="J386">
        <v>18.628028986768832</v>
      </c>
      <c r="K386">
        <v>25.443450777509568</v>
      </c>
      <c r="L386">
        <v>23.077592693602472</v>
      </c>
      <c r="M386">
        <v>29.893014484343208</v>
      </c>
      <c r="N386">
        <v>30.888576509949747</v>
      </c>
      <c r="O386">
        <v>37.703998300690479</v>
      </c>
      <c r="P386">
        <v>42.795103180842389</v>
      </c>
      <c r="Q386">
        <v>49.610524971583118</v>
      </c>
      <c r="R386">
        <v>57.537385152944701</v>
      </c>
      <c r="S386">
        <v>64.352806943685437</v>
      </c>
      <c r="T386">
        <v>71.729538372302102</v>
      </c>
      <c r="U386">
        <v>78.544960163042845</v>
      </c>
      <c r="V386">
        <v>82.441195759662094</v>
      </c>
      <c r="W386">
        <v>89.256617550402837</v>
      </c>
      <c r="X386">
        <v>89.134264372726889</v>
      </c>
      <c r="Y386">
        <v>95.949686163467632</v>
      </c>
      <c r="Z386">
        <v>92.835497096542312</v>
      </c>
      <c r="AA386">
        <v>99.650918887283055</v>
      </c>
      <c r="AB386">
        <v>94.745067195084147</v>
      </c>
      <c r="AC386">
        <v>101.56048898582489</v>
      </c>
      <c r="AD386">
        <v>95.695055167411056</v>
      </c>
      <c r="AE386">
        <v>102.5104769581518</v>
      </c>
      <c r="AF386">
        <v>96.159105458119512</v>
      </c>
      <c r="AG386">
        <v>102.97452724886026</v>
      </c>
      <c r="AH386">
        <v>96.383761193460188</v>
      </c>
      <c r="AI386">
        <v>103.19918298420093</v>
      </c>
      <c r="AJ386">
        <v>96.492049164509325</v>
      </c>
      <c r="AK386">
        <v>103.30747095525007</v>
      </c>
      <c r="AL386">
        <v>96.544136363219863</v>
      </c>
      <c r="AM386">
        <v>103.35955815396061</v>
      </c>
      <c r="AN386">
        <v>96.569165329152924</v>
      </c>
      <c r="AO386">
        <v>103.38458711989367</v>
      </c>
      <c r="AP386">
        <v>96.581186419669066</v>
      </c>
      <c r="AQ386">
        <v>103.39660821040981</v>
      </c>
    </row>
    <row r="387" spans="1:43">
      <c r="A387">
        <v>1.7157371314077929</v>
      </c>
      <c r="B387">
        <v>16.130615530364558</v>
      </c>
      <c r="C387">
        <v>24.043609363726837</v>
      </c>
      <c r="D387">
        <v>16.234521454237509</v>
      </c>
      <c r="E387">
        <v>24.147515287599795</v>
      </c>
      <c r="F387">
        <v>16.483463588167936</v>
      </c>
      <c r="G387">
        <v>24.396457421530222</v>
      </c>
      <c r="H387">
        <v>17.076216623900102</v>
      </c>
      <c r="I387">
        <v>24.989210457262381</v>
      </c>
      <c r="J387">
        <v>18.467092615622306</v>
      </c>
      <c r="K387">
        <v>26.380086448984585</v>
      </c>
      <c r="L387">
        <v>21.62153277500218</v>
      </c>
      <c r="M387">
        <v>29.534526608364459</v>
      </c>
      <c r="N387">
        <v>28.254833079568421</v>
      </c>
      <c r="O387">
        <v>36.1678269129307</v>
      </c>
      <c r="P387">
        <v>40.226961185172769</v>
      </c>
      <c r="Q387">
        <v>48.139955018535048</v>
      </c>
      <c r="R387">
        <v>56.874141092980025</v>
      </c>
      <c r="S387">
        <v>64.787134926342304</v>
      </c>
      <c r="T387">
        <v>73.240448557622585</v>
      </c>
      <c r="U387">
        <v>81.153442390984878</v>
      </c>
      <c r="V387">
        <v>84.673271159989326</v>
      </c>
      <c r="W387">
        <v>92.58626499335162</v>
      </c>
      <c r="X387">
        <v>90.890525444720836</v>
      </c>
      <c r="Y387">
        <v>98.80351927808313</v>
      </c>
      <c r="Z387">
        <v>93.818420117311049</v>
      </c>
      <c r="AA387">
        <v>101.73141395067334</v>
      </c>
      <c r="AB387">
        <v>95.103595350557512</v>
      </c>
      <c r="AC387">
        <v>103.01658918391981</v>
      </c>
      <c r="AD387">
        <v>95.650226386296097</v>
      </c>
      <c r="AE387">
        <v>103.56322021965839</v>
      </c>
      <c r="AF387">
        <v>95.87960718959323</v>
      </c>
      <c r="AG387">
        <v>103.79260102295552</v>
      </c>
      <c r="AH387">
        <v>95.975314990051359</v>
      </c>
      <c r="AI387">
        <v>103.88830882341365</v>
      </c>
      <c r="AJ387">
        <v>96.015153606389447</v>
      </c>
      <c r="AK387">
        <v>103.92814743975174</v>
      </c>
      <c r="AL387">
        <v>96.031720104734731</v>
      </c>
      <c r="AM387">
        <v>103.94471393809702</v>
      </c>
      <c r="AN387">
        <v>96.038606281274326</v>
      </c>
      <c r="AO387">
        <v>103.95160011463662</v>
      </c>
      <c r="AP387">
        <v>96.041468159506437</v>
      </c>
      <c r="AQ387">
        <v>103.95446199286873</v>
      </c>
    </row>
    <row r="388" spans="1:43">
      <c r="A388">
        <v>2.182053967120765</v>
      </c>
      <c r="B388">
        <v>9.1748303527788018</v>
      </c>
      <c r="C388">
        <v>19.238481287303244</v>
      </c>
      <c r="D388">
        <v>9.5101094640080959</v>
      </c>
      <c r="E388">
        <v>19.573760398532539</v>
      </c>
      <c r="F388">
        <v>10.186554987757741</v>
      </c>
      <c r="G388">
        <v>20.250205922282181</v>
      </c>
      <c r="H388">
        <v>11.534888532701704</v>
      </c>
      <c r="I388">
        <v>21.598539467226143</v>
      </c>
      <c r="J388">
        <v>14.158720520678276</v>
      </c>
      <c r="K388">
        <v>24.222371455202715</v>
      </c>
      <c r="L388">
        <v>19.034133461055372</v>
      </c>
      <c r="M388">
        <v>29.097784395579811</v>
      </c>
      <c r="N388">
        <v>27.361659541760599</v>
      </c>
      <c r="O388">
        <v>37.425310476285041</v>
      </c>
      <c r="P388">
        <v>39.7296647941278</v>
      </c>
      <c r="Q388">
        <v>49.793315728652246</v>
      </c>
      <c r="R388">
        <v>54.75080732866234</v>
      </c>
      <c r="S388">
        <v>64.814458263186779</v>
      </c>
      <c r="T388">
        <v>69.108024568429485</v>
      </c>
      <c r="U388">
        <v>79.171675502953931</v>
      </c>
      <c r="V388">
        <v>80.010119813491215</v>
      </c>
      <c r="W388">
        <v>90.073770748015662</v>
      </c>
      <c r="X388">
        <v>86.929280835532737</v>
      </c>
      <c r="Y388">
        <v>96.992931770057183</v>
      </c>
      <c r="Z388">
        <v>90.833794437163178</v>
      </c>
      <c r="AA388">
        <v>100.89744537168762</v>
      </c>
      <c r="AB388">
        <v>92.892295071722288</v>
      </c>
      <c r="AC388">
        <v>102.95594600624673</v>
      </c>
      <c r="AD388">
        <v>93.938741407937854</v>
      </c>
      <c r="AE388">
        <v>104.0023923424623</v>
      </c>
      <c r="AF388">
        <v>94.460860707426036</v>
      </c>
      <c r="AG388">
        <v>104.52451164195048</v>
      </c>
      <c r="AH388">
        <v>94.718941425624749</v>
      </c>
      <c r="AI388">
        <v>104.7825923601492</v>
      </c>
      <c r="AJ388">
        <v>94.845918795714326</v>
      </c>
      <c r="AK388">
        <v>104.90956973023877</v>
      </c>
      <c r="AL388">
        <v>94.908249856034487</v>
      </c>
      <c r="AM388">
        <v>104.97190079055893</v>
      </c>
      <c r="AN388">
        <v>94.938812799366502</v>
      </c>
      <c r="AO388">
        <v>105.00246373389095</v>
      </c>
      <c r="AP388">
        <v>94.95379055427432</v>
      </c>
      <c r="AQ388">
        <v>105.01744148879877</v>
      </c>
    </row>
    <row r="389" spans="1:43">
      <c r="A389">
        <v>1.2742987020588508</v>
      </c>
      <c r="B389">
        <v>13.42185327482677</v>
      </c>
      <c r="C389">
        <v>19.298929422837592</v>
      </c>
      <c r="D389">
        <v>13.727889343032789</v>
      </c>
      <c r="E389">
        <v>19.604965491043611</v>
      </c>
      <c r="F389">
        <v>14.358049362280344</v>
      </c>
      <c r="G389">
        <v>20.235125510291166</v>
      </c>
      <c r="H389">
        <v>15.640189581218348</v>
      </c>
      <c r="I389">
        <v>21.51726572922917</v>
      </c>
      <c r="J389">
        <v>18.186538072123714</v>
      </c>
      <c r="K389">
        <v>24.063614220134536</v>
      </c>
      <c r="L389">
        <v>23.009181857475255</v>
      </c>
      <c r="M389">
        <v>28.886258005486077</v>
      </c>
      <c r="N389">
        <v>31.372957936975947</v>
      </c>
      <c r="O389">
        <v>37.250034084986765</v>
      </c>
      <c r="P389">
        <v>43.880849103069586</v>
      </c>
      <c r="Q389">
        <v>49.757925251080401</v>
      </c>
      <c r="R389">
        <v>58.980562741090289</v>
      </c>
      <c r="S389">
        <v>64.857638889101111</v>
      </c>
      <c r="T389">
        <v>73.130250393369522</v>
      </c>
      <c r="U389">
        <v>79.007326541380337</v>
      </c>
      <c r="V389">
        <v>83.569666383345336</v>
      </c>
      <c r="W389">
        <v>89.446742531356151</v>
      </c>
      <c r="X389">
        <v>89.991781567359297</v>
      </c>
      <c r="Y389">
        <v>95.868857715370112</v>
      </c>
      <c r="Z389">
        <v>93.511056035835296</v>
      </c>
      <c r="AA389">
        <v>99.38813218384611</v>
      </c>
      <c r="AB389">
        <v>95.318179666445189</v>
      </c>
      <c r="AC389">
        <v>101.195255814456</v>
      </c>
      <c r="AD389">
        <v>96.215179112422362</v>
      </c>
      <c r="AE389">
        <v>102.09225526043318</v>
      </c>
      <c r="AF389">
        <v>96.652925243386264</v>
      </c>
      <c r="AG389">
        <v>102.53000139139708</v>
      </c>
      <c r="AH389">
        <v>96.864779958222599</v>
      </c>
      <c r="AI389">
        <v>102.74185610623341</v>
      </c>
      <c r="AJ389">
        <v>96.966897647950987</v>
      </c>
      <c r="AK389">
        <v>102.8439737959618</v>
      </c>
      <c r="AL389">
        <v>97.016024392099368</v>
      </c>
      <c r="AM389">
        <v>102.89310054011018</v>
      </c>
      <c r="AN389">
        <v>97.039636124854681</v>
      </c>
      <c r="AO389">
        <v>102.9167122728655</v>
      </c>
      <c r="AP389">
        <v>97.05097949260788</v>
      </c>
      <c r="AQ389">
        <v>102.92805564061869</v>
      </c>
    </row>
    <row r="390" spans="1:43">
      <c r="A390">
        <v>1.6618958429537127</v>
      </c>
      <c r="B390">
        <v>10.345225067128194</v>
      </c>
      <c r="C390">
        <v>18.009902433055959</v>
      </c>
      <c r="D390">
        <v>10.621618945866855</v>
      </c>
      <c r="E390">
        <v>18.286296311794619</v>
      </c>
      <c r="F390">
        <v>11.200949854398738</v>
      </c>
      <c r="G390">
        <v>18.865627220326502</v>
      </c>
      <c r="H390">
        <v>12.401950834156839</v>
      </c>
      <c r="I390">
        <v>20.066628200084605</v>
      </c>
      <c r="J390">
        <v>14.835864815383101</v>
      </c>
      <c r="K390">
        <v>22.500542181310866</v>
      </c>
      <c r="L390">
        <v>19.549142315552384</v>
      </c>
      <c r="M390">
        <v>27.21381968148015</v>
      </c>
      <c r="N390">
        <v>27.922245396726623</v>
      </c>
      <c r="O390">
        <v>35.586922762654389</v>
      </c>
      <c r="P390">
        <v>40.745216715510104</v>
      </c>
      <c r="Q390">
        <v>48.409894081437862</v>
      </c>
      <c r="R390">
        <v>56.517912695488924</v>
      </c>
      <c r="S390">
        <v>64.18259006141669</v>
      </c>
      <c r="T390">
        <v>71.425517890580124</v>
      </c>
      <c r="U390">
        <v>79.090195256507883</v>
      </c>
      <c r="V390">
        <v>82.391478055991286</v>
      </c>
      <c r="W390">
        <v>90.056155421919044</v>
      </c>
      <c r="X390">
        <v>89.06044992075411</v>
      </c>
      <c r="Y390">
        <v>96.725127286681868</v>
      </c>
      <c r="Z390">
        <v>92.6577490106243</v>
      </c>
      <c r="AA390">
        <v>100.32242637655206</v>
      </c>
      <c r="AB390">
        <v>94.473350854947526</v>
      </c>
      <c r="AC390">
        <v>102.13802822087528</v>
      </c>
      <c r="AD390">
        <v>95.3589801624301</v>
      </c>
      <c r="AE390">
        <v>103.02365752835786</v>
      </c>
      <c r="AF390">
        <v>95.783790182387747</v>
      </c>
      <c r="AG390">
        <v>103.44846754831551</v>
      </c>
      <c r="AH390">
        <v>95.98591802220399</v>
      </c>
      <c r="AI390">
        <v>103.65059538813175</v>
      </c>
      <c r="AJ390">
        <v>96.081721931459967</v>
      </c>
      <c r="AK390">
        <v>103.74639929738773</v>
      </c>
      <c r="AL390">
        <v>96.127047780610113</v>
      </c>
      <c r="AM390">
        <v>103.79172514653787</v>
      </c>
      <c r="AN390">
        <v>96.148473364084708</v>
      </c>
      <c r="AO390">
        <v>103.81315073001247</v>
      </c>
      <c r="AP390">
        <v>96.158597118131851</v>
      </c>
      <c r="AQ390">
        <v>103.82327448405961</v>
      </c>
    </row>
    <row r="391" spans="1:43">
      <c r="A391">
        <v>1.461242409186625</v>
      </c>
      <c r="B391">
        <v>16.935861386110986</v>
      </c>
      <c r="C391">
        <v>23.675123456783624</v>
      </c>
      <c r="D391">
        <v>17.068199244942058</v>
      </c>
      <c r="E391">
        <v>23.807461315614688</v>
      </c>
      <c r="F391">
        <v>17.369636104691111</v>
      </c>
      <c r="G391">
        <v>24.108898175363741</v>
      </c>
      <c r="H391">
        <v>18.051469458289432</v>
      </c>
      <c r="I391">
        <v>24.790731528962063</v>
      </c>
      <c r="J391">
        <v>19.569692356997734</v>
      </c>
      <c r="K391">
        <v>26.308954427670372</v>
      </c>
      <c r="L391">
        <v>22.835123554481626</v>
      </c>
      <c r="M391">
        <v>29.574385625154264</v>
      </c>
      <c r="N391">
        <v>29.363312348562374</v>
      </c>
      <c r="O391">
        <v>36.102574419235012</v>
      </c>
      <c r="P391">
        <v>40.69584180387519</v>
      </c>
      <c r="Q391">
        <v>47.435103874547828</v>
      </c>
      <c r="R391">
        <v>56.268901303594298</v>
      </c>
      <c r="S391">
        <v>63.008163374266935</v>
      </c>
      <c r="T391">
        <v>71.984273236561023</v>
      </c>
      <c r="U391">
        <v>78.723535307233647</v>
      </c>
      <c r="V391">
        <v>83.602129617314219</v>
      </c>
      <c r="W391">
        <v>90.341391687986842</v>
      </c>
      <c r="X391">
        <v>90.365569299907065</v>
      </c>
      <c r="Y391">
        <v>97.104831370579689</v>
      </c>
      <c r="Z391">
        <v>93.768360738669898</v>
      </c>
      <c r="AA391">
        <v>100.50762280934252</v>
      </c>
      <c r="AB391">
        <v>95.354948477387126</v>
      </c>
      <c r="AC391">
        <v>102.09421054805975</v>
      </c>
      <c r="AD391">
        <v>96.068417111263898</v>
      </c>
      <c r="AE391">
        <v>102.80767918193652</v>
      </c>
      <c r="AF391">
        <v>96.384024405532131</v>
      </c>
      <c r="AG391">
        <v>103.12328647620475</v>
      </c>
      <c r="AH391">
        <v>96.522619185582769</v>
      </c>
      <c r="AI391">
        <v>103.26188125625539</v>
      </c>
      <c r="AJ391">
        <v>96.583285943243325</v>
      </c>
      <c r="AK391">
        <v>103.32254801391595</v>
      </c>
      <c r="AL391">
        <v>96.609804086121557</v>
      </c>
      <c r="AM391">
        <v>103.34906615679418</v>
      </c>
      <c r="AN391">
        <v>96.621388337922227</v>
      </c>
      <c r="AO391">
        <v>103.36065040859485</v>
      </c>
      <c r="AP391">
        <v>96.626447470060896</v>
      </c>
      <c r="AQ391">
        <v>103.36570954073352</v>
      </c>
    </row>
    <row r="392" spans="1:43">
      <c r="A392">
        <v>1.9289358901008993</v>
      </c>
      <c r="B392">
        <v>13.7531388837268</v>
      </c>
      <c r="C392">
        <v>22.649407154610174</v>
      </c>
      <c r="D392">
        <v>13.899147066520031</v>
      </c>
      <c r="E392">
        <v>22.795415337403405</v>
      </c>
      <c r="F392">
        <v>14.232089475356888</v>
      </c>
      <c r="G392">
        <v>23.128357746240262</v>
      </c>
      <c r="H392">
        <v>14.985608028177213</v>
      </c>
      <c r="I392">
        <v>23.881876299060586</v>
      </c>
      <c r="J392">
        <v>16.662323990099488</v>
      </c>
      <c r="K392">
        <v>25.558592260982856</v>
      </c>
      <c r="L392">
        <v>20.256638266522941</v>
      </c>
      <c r="M392">
        <v>29.152906537406309</v>
      </c>
      <c r="N392">
        <v>27.38087750493326</v>
      </c>
      <c r="O392">
        <v>36.277145775816628</v>
      </c>
      <c r="P392">
        <v>39.537496054046407</v>
      </c>
      <c r="Q392">
        <v>48.433764324929776</v>
      </c>
      <c r="R392">
        <v>55.798022761178487</v>
      </c>
      <c r="S392">
        <v>64.694291032061855</v>
      </c>
      <c r="T392">
        <v>71.687889513559952</v>
      </c>
      <c r="U392">
        <v>80.584157784443335</v>
      </c>
      <c r="V392">
        <v>83.102082636525921</v>
      </c>
      <c r="W392">
        <v>91.998350907409304</v>
      </c>
      <c r="X392">
        <v>89.615188551057798</v>
      </c>
      <c r="Y392">
        <v>98.511456821941181</v>
      </c>
      <c r="Z392">
        <v>92.853333457692699</v>
      </c>
      <c r="AA392">
        <v>101.74960172857608</v>
      </c>
      <c r="AB392">
        <v>94.353108948785348</v>
      </c>
      <c r="AC392">
        <v>103.24937721966873</v>
      </c>
      <c r="AD392">
        <v>95.02489263859573</v>
      </c>
      <c r="AE392">
        <v>103.92116090947911</v>
      </c>
      <c r="AF392">
        <v>95.321284067342191</v>
      </c>
      <c r="AG392">
        <v>104.21755233822557</v>
      </c>
      <c r="AH392">
        <v>95.451178998462225</v>
      </c>
      <c r="AI392">
        <v>104.34744726934561</v>
      </c>
      <c r="AJ392">
        <v>95.507938844977744</v>
      </c>
      <c r="AK392">
        <v>104.40420711586113</v>
      </c>
      <c r="AL392">
        <v>95.532709158783518</v>
      </c>
      <c r="AM392">
        <v>104.4289774296669</v>
      </c>
      <c r="AN392">
        <v>95.543512992495309</v>
      </c>
      <c r="AO392">
        <v>104.43978126337869</v>
      </c>
      <c r="AP392">
        <v>95.548224044206279</v>
      </c>
      <c r="AQ392">
        <v>104.44449231508966</v>
      </c>
    </row>
    <row r="393" spans="1:43">
      <c r="A393">
        <v>1.8186490131227278</v>
      </c>
      <c r="B393">
        <v>11.25403520387388</v>
      </c>
      <c r="C393">
        <v>19.64165948643662</v>
      </c>
      <c r="D393">
        <v>11.598249529549019</v>
      </c>
      <c r="E393">
        <v>19.985873812111763</v>
      </c>
      <c r="F393">
        <v>12.292612406304968</v>
      </c>
      <c r="G393">
        <v>20.680236688867708</v>
      </c>
      <c r="H393">
        <v>13.675741718870842</v>
      </c>
      <c r="I393">
        <v>22.063366001433582</v>
      </c>
      <c r="J393">
        <v>16.362868959327695</v>
      </c>
      <c r="K393">
        <v>24.750493241890435</v>
      </c>
      <c r="L393">
        <v>21.338810320336467</v>
      </c>
      <c r="M393">
        <v>29.726434602899207</v>
      </c>
      <c r="N393">
        <v>29.784405544745162</v>
      </c>
      <c r="O393">
        <v>38.172029827307902</v>
      </c>
      <c r="P393">
        <v>42.200853130857588</v>
      </c>
      <c r="Q393">
        <v>50.588477413420328</v>
      </c>
      <c r="R393">
        <v>57.076584046851501</v>
      </c>
      <c r="S393">
        <v>65.464208329414248</v>
      </c>
      <c r="T393">
        <v>71.086559680209433</v>
      </c>
      <c r="U393">
        <v>79.474183962772173</v>
      </c>
      <c r="V393">
        <v>81.589597364407098</v>
      </c>
      <c r="W393">
        <v>89.977221646969838</v>
      </c>
      <c r="X393">
        <v>88.194603284969375</v>
      </c>
      <c r="Y393">
        <v>96.582227567532115</v>
      </c>
      <c r="Z393">
        <v>91.900531184821148</v>
      </c>
      <c r="AA393">
        <v>100.28815546738389</v>
      </c>
      <c r="AB393">
        <v>93.847844587205898</v>
      </c>
      <c r="AC393">
        <v>102.23546886976864</v>
      </c>
      <c r="AD393">
        <v>94.835884476490151</v>
      </c>
      <c r="AE393">
        <v>103.22350875905289</v>
      </c>
      <c r="AF393">
        <v>95.32830282766831</v>
      </c>
      <c r="AG393">
        <v>103.71592711023105</v>
      </c>
      <c r="AH393">
        <v>95.57152308119953</v>
      </c>
      <c r="AI393">
        <v>103.95914736376227</v>
      </c>
      <c r="AJ393">
        <v>95.691124792931461</v>
      </c>
      <c r="AK393">
        <v>104.0787490754942</v>
      </c>
      <c r="AL393">
        <v>95.749809640287566</v>
      </c>
      <c r="AM393">
        <v>104.13743392285031</v>
      </c>
      <c r="AN393">
        <v>95.778573596750888</v>
      </c>
      <c r="AO393">
        <v>104.16619787931363</v>
      </c>
      <c r="AP393">
        <v>95.792664629567184</v>
      </c>
      <c r="AQ393">
        <v>104.18028891212992</v>
      </c>
    </row>
    <row r="394" spans="1:43">
      <c r="A394">
        <v>0.75873889772693004</v>
      </c>
      <c r="B394">
        <v>17.930954210714003</v>
      </c>
      <c r="C394">
        <v>21.430264279220236</v>
      </c>
      <c r="D394">
        <v>18.078792185974613</v>
      </c>
      <c r="E394">
        <v>21.578102254480847</v>
      </c>
      <c r="F394">
        <v>18.413241376808283</v>
      </c>
      <c r="G394">
        <v>21.912551445314516</v>
      </c>
      <c r="H394">
        <v>19.164121260526439</v>
      </c>
      <c r="I394">
        <v>22.663431329032672</v>
      </c>
      <c r="J394">
        <v>20.821524250406082</v>
      </c>
      <c r="K394">
        <v>24.320834318912315</v>
      </c>
      <c r="L394">
        <v>24.346484163009396</v>
      </c>
      <c r="M394">
        <v>27.845794231515629</v>
      </c>
      <c r="N394">
        <v>31.284925308356613</v>
      </c>
      <c r="O394">
        <v>34.784235376862846</v>
      </c>
      <c r="P394">
        <v>43.074621067729645</v>
      </c>
      <c r="Q394">
        <v>46.573931136235878</v>
      </c>
      <c r="R394">
        <v>58.858613142046877</v>
      </c>
      <c r="S394">
        <v>62.35792321055311</v>
      </c>
      <c r="T394">
        <v>74.392059487473205</v>
      </c>
      <c r="U394">
        <v>77.891369555979452</v>
      </c>
      <c r="V394">
        <v>85.676645061571833</v>
      </c>
      <c r="W394">
        <v>89.17595513007808</v>
      </c>
      <c r="X394">
        <v>92.195050916403702</v>
      </c>
      <c r="Y394">
        <v>95.694360984909949</v>
      </c>
      <c r="Z394">
        <v>95.472535080576861</v>
      </c>
      <c r="AA394">
        <v>98.971845149083109</v>
      </c>
      <c r="AB394">
        <v>97.005734410112922</v>
      </c>
      <c r="AC394">
        <v>100.50504447861917</v>
      </c>
      <c r="AD394">
        <v>97.698702735159614</v>
      </c>
      <c r="AE394">
        <v>101.19801280366586</v>
      </c>
      <c r="AF394">
        <v>98.007028926607319</v>
      </c>
      <c r="AG394">
        <v>101.50633899511357</v>
      </c>
      <c r="AH394">
        <v>98.143255169797627</v>
      </c>
      <c r="AI394">
        <v>101.64256523830387</v>
      </c>
      <c r="AJ394">
        <v>98.203256711403583</v>
      </c>
      <c r="AK394">
        <v>101.70256677990983</v>
      </c>
      <c r="AL394">
        <v>98.229648538978836</v>
      </c>
      <c r="AM394">
        <v>101.72895860748508</v>
      </c>
      <c r="AN394">
        <v>98.241250059089225</v>
      </c>
      <c r="AO394">
        <v>101.74056012759547</v>
      </c>
      <c r="AP394">
        <v>98.246348592891238</v>
      </c>
      <c r="AQ394">
        <v>101.74565866139748</v>
      </c>
    </row>
    <row r="395" spans="1:43">
      <c r="A395">
        <v>1.7158883953826667</v>
      </c>
      <c r="B395">
        <v>15.033328327257713</v>
      </c>
      <c r="C395">
        <v>22.947019791322553</v>
      </c>
      <c r="D395">
        <v>15.170492690276216</v>
      </c>
      <c r="E395">
        <v>23.084184154341056</v>
      </c>
      <c r="F395">
        <v>15.487553697236734</v>
      </c>
      <c r="G395">
        <v>23.401245161301574</v>
      </c>
      <c r="H395">
        <v>16.21506598005363</v>
      </c>
      <c r="I395">
        <v>24.12875744411847</v>
      </c>
      <c r="J395">
        <v>17.856489975994368</v>
      </c>
      <c r="K395">
        <v>25.770181440059208</v>
      </c>
      <c r="L395">
        <v>21.423166517013605</v>
      </c>
      <c r="M395">
        <v>29.336857981078445</v>
      </c>
      <c r="N395">
        <v>28.57732275602276</v>
      </c>
      <c r="O395">
        <v>36.4910142200876</v>
      </c>
      <c r="P395">
        <v>40.872965122804345</v>
      </c>
      <c r="Q395">
        <v>48.786656586869185</v>
      </c>
      <c r="R395">
        <v>57.290615623128105</v>
      </c>
      <c r="S395">
        <v>65.204307087192944</v>
      </c>
      <c r="T395">
        <v>73.136396788329122</v>
      </c>
      <c r="U395">
        <v>81.050088252393962</v>
      </c>
      <c r="V395">
        <v>84.299174717295386</v>
      </c>
      <c r="W395">
        <v>92.212866181360226</v>
      </c>
      <c r="X395">
        <v>90.536780053717209</v>
      </c>
      <c r="Y395">
        <v>98.450471517782049</v>
      </c>
      <c r="Z395">
        <v>93.579073332017899</v>
      </c>
      <c r="AA395">
        <v>101.49276479608274</v>
      </c>
      <c r="AB395">
        <v>94.964468692830266</v>
      </c>
      <c r="AC395">
        <v>102.87816015689511</v>
      </c>
      <c r="AD395">
        <v>95.575575453651027</v>
      </c>
      <c r="AE395">
        <v>103.48926691771587</v>
      </c>
      <c r="AF395">
        <v>95.84134542579551</v>
      </c>
      <c r="AG395">
        <v>103.75503688986035</v>
      </c>
      <c r="AH395">
        <v>95.956215633101266</v>
      </c>
      <c r="AI395">
        <v>103.86990709716611</v>
      </c>
      <c r="AJ395">
        <v>96.005731609780355</v>
      </c>
      <c r="AK395">
        <v>103.91942307384519</v>
      </c>
      <c r="AL395">
        <v>96.0270513227088</v>
      </c>
      <c r="AM395">
        <v>103.94074278677364</v>
      </c>
      <c r="AN395">
        <v>96.03622621906608</v>
      </c>
      <c r="AO395">
        <v>103.94991768313092</v>
      </c>
      <c r="AP395">
        <v>96.04017377172444</v>
      </c>
      <c r="AQ395">
        <v>103.95386523578928</v>
      </c>
    </row>
    <row r="396" spans="1:43">
      <c r="A396">
        <v>0.77046958820361577</v>
      </c>
      <c r="B396">
        <v>15.288883223801996</v>
      </c>
      <c r="C396">
        <v>18.842295333759608</v>
      </c>
      <c r="D396">
        <v>15.439892934633054</v>
      </c>
      <c r="E396">
        <v>18.993305044590667</v>
      </c>
      <c r="F396">
        <v>15.788975363785109</v>
      </c>
      <c r="G396">
        <v>19.342387473742722</v>
      </c>
      <c r="H396">
        <v>16.589554449302344</v>
      </c>
      <c r="I396">
        <v>20.142966559259957</v>
      </c>
      <c r="J396">
        <v>18.392637426407724</v>
      </c>
      <c r="K396">
        <v>21.946049536365337</v>
      </c>
      <c r="L396">
        <v>22.293050800793168</v>
      </c>
      <c r="M396">
        <v>25.84646291075078</v>
      </c>
      <c r="N396">
        <v>30.040609196787329</v>
      </c>
      <c r="O396">
        <v>33.594021306744942</v>
      </c>
      <c r="P396">
        <v>43.117321348346678</v>
      </c>
      <c r="Q396">
        <v>46.670733458304298</v>
      </c>
      <c r="R396">
        <v>60.115113202705821</v>
      </c>
      <c r="S396">
        <v>63.668525312663441</v>
      </c>
      <c r="T396">
        <v>76.033454653437502</v>
      </c>
      <c r="U396">
        <v>79.586866763395108</v>
      </c>
      <c r="V396">
        <v>86.967815279543458</v>
      </c>
      <c r="W396">
        <v>90.521227389501064</v>
      </c>
      <c r="X396">
        <v>92.978458356261726</v>
      </c>
      <c r="Y396">
        <v>96.531870466219331</v>
      </c>
      <c r="Z396">
        <v>95.883894029789488</v>
      </c>
      <c r="AA396">
        <v>99.437306139747093</v>
      </c>
      <c r="AB396">
        <v>97.20097916694543</v>
      </c>
      <c r="AC396">
        <v>100.75439127690304</v>
      </c>
      <c r="AD396">
        <v>97.780610864343117</v>
      </c>
      <c r="AE396">
        <v>101.33402297430072</v>
      </c>
      <c r="AF396">
        <v>98.03236811818131</v>
      </c>
      <c r="AG396">
        <v>101.58578022813892</v>
      </c>
      <c r="AH396">
        <v>98.141091572883141</v>
      </c>
      <c r="AI396">
        <v>101.69450368284075</v>
      </c>
      <c r="AJ396">
        <v>98.187928459230022</v>
      </c>
      <c r="AK396">
        <v>101.74134056918763</v>
      </c>
      <c r="AL396">
        <v>98.208083734126589</v>
      </c>
      <c r="AM396">
        <v>101.76149584408419</v>
      </c>
      <c r="AN396">
        <v>98.216753146778345</v>
      </c>
      <c r="AO396">
        <v>101.77016525673595</v>
      </c>
      <c r="AP396">
        <v>98.22048139389112</v>
      </c>
      <c r="AQ396">
        <v>101.77389350384873</v>
      </c>
    </row>
    <row r="397" spans="1:43">
      <c r="A397">
        <v>2.4792188555763977</v>
      </c>
      <c r="B397">
        <v>11.016184136736243</v>
      </c>
      <c r="C397">
        <v>22.450361993360801</v>
      </c>
      <c r="D397">
        <v>11.250119191683719</v>
      </c>
      <c r="E397">
        <v>22.684297048308277</v>
      </c>
      <c r="F397">
        <v>11.75161461554875</v>
      </c>
      <c r="G397">
        <v>23.185792472173308</v>
      </c>
      <c r="H397">
        <v>12.815816580915261</v>
      </c>
      <c r="I397">
        <v>24.249994437539819</v>
      </c>
      <c r="J397">
        <v>15.026191666738999</v>
      </c>
      <c r="K397">
        <v>26.460369523363557</v>
      </c>
      <c r="L397">
        <v>19.419367871261365</v>
      </c>
      <c r="M397">
        <v>30.853545727885923</v>
      </c>
      <c r="N397">
        <v>27.433633689135569</v>
      </c>
      <c r="O397">
        <v>38.867811545760127</v>
      </c>
      <c r="P397">
        <v>40.001674759202274</v>
      </c>
      <c r="Q397">
        <v>51.435852615826832</v>
      </c>
      <c r="R397">
        <v>55.693244612933377</v>
      </c>
      <c r="S397">
        <v>67.127422469557942</v>
      </c>
      <c r="T397">
        <v>70.538813142938977</v>
      </c>
      <c r="U397">
        <v>81.972990999563535</v>
      </c>
      <c r="V397">
        <v>81.32252457369998</v>
      </c>
      <c r="W397">
        <v>92.756702430324538</v>
      </c>
      <c r="X397">
        <v>87.744803325999413</v>
      </c>
      <c r="Y397">
        <v>99.178981182623971</v>
      </c>
      <c r="Z397">
        <v>91.127081170982095</v>
      </c>
      <c r="AA397">
        <v>102.56125902760665</v>
      </c>
      <c r="AB397">
        <v>92.793521942561711</v>
      </c>
      <c r="AC397">
        <v>104.22769979918627</v>
      </c>
      <c r="AD397">
        <v>93.587614289806865</v>
      </c>
      <c r="AE397">
        <v>105.02179214643142</v>
      </c>
      <c r="AF397">
        <v>93.959990942630171</v>
      </c>
      <c r="AG397">
        <v>105.39416879925473</v>
      </c>
      <c r="AH397">
        <v>94.133296153199041</v>
      </c>
      <c r="AI397">
        <v>105.5674740098236</v>
      </c>
      <c r="AJ397">
        <v>94.213669145637212</v>
      </c>
      <c r="AK397">
        <v>105.64784700226177</v>
      </c>
      <c r="AL397">
        <v>94.250882440016525</v>
      </c>
      <c r="AM397">
        <v>105.68506029664108</v>
      </c>
      <c r="AN397">
        <v>94.268099419819578</v>
      </c>
      <c r="AO397">
        <v>105.70227727644414</v>
      </c>
      <c r="AP397">
        <v>94.276062177816371</v>
      </c>
      <c r="AQ397">
        <v>105.71024003444093</v>
      </c>
    </row>
    <row r="398" spans="1:43">
      <c r="A398">
        <v>2.3671568052078609</v>
      </c>
      <c r="B398">
        <v>11.412501996385529</v>
      </c>
      <c r="C398">
        <v>22.329848750338449</v>
      </c>
      <c r="D398">
        <v>11.577818211917108</v>
      </c>
      <c r="E398">
        <v>22.495164965870028</v>
      </c>
      <c r="F398">
        <v>11.948705659655559</v>
      </c>
      <c r="G398">
        <v>22.866052413608479</v>
      </c>
      <c r="H398">
        <v>12.774118588860741</v>
      </c>
      <c r="I398">
        <v>23.691465342813661</v>
      </c>
      <c r="J398">
        <v>14.578609239390445</v>
      </c>
      <c r="K398">
        <v>25.495955993343365</v>
      </c>
      <c r="L398">
        <v>18.374206088870906</v>
      </c>
      <c r="M398">
        <v>29.291552842823826</v>
      </c>
      <c r="N398">
        <v>25.747768770048015</v>
      </c>
      <c r="O398">
        <v>36.665115524000939</v>
      </c>
      <c r="P398">
        <v>38.088306686909455</v>
      </c>
      <c r="Q398">
        <v>49.005653440862382</v>
      </c>
      <c r="R398">
        <v>54.363064654743475</v>
      </c>
      <c r="S398">
        <v>65.280411408696395</v>
      </c>
      <c r="T398">
        <v>70.205247922172362</v>
      </c>
      <c r="U398">
        <v>81.122594676125289</v>
      </c>
      <c r="V398">
        <v>81.667481295074353</v>
      </c>
      <c r="W398">
        <v>92.58482804902728</v>
      </c>
      <c r="X398">
        <v>88.302622037019319</v>
      </c>
      <c r="Y398">
        <v>99.219968790972246</v>
      </c>
      <c r="Z398">
        <v>91.658111831417187</v>
      </c>
      <c r="AA398">
        <v>102.57545858537011</v>
      </c>
      <c r="AB398">
        <v>93.239357350805946</v>
      </c>
      <c r="AC398">
        <v>104.15670410475887</v>
      </c>
      <c r="AD398">
        <v>93.959673719173324</v>
      </c>
      <c r="AE398">
        <v>104.87702047312625</v>
      </c>
      <c r="AF398">
        <v>94.282731416102109</v>
      </c>
      <c r="AG398">
        <v>105.20007817005504</v>
      </c>
      <c r="AH398">
        <v>94.426607569741748</v>
      </c>
      <c r="AI398">
        <v>105.34395432369467</v>
      </c>
      <c r="AJ398">
        <v>94.49048352618037</v>
      </c>
      <c r="AK398">
        <v>105.4078302801333</v>
      </c>
      <c r="AL398">
        <v>94.518802769028909</v>
      </c>
      <c r="AM398">
        <v>105.43614952298184</v>
      </c>
      <c r="AN398">
        <v>94.531350286451143</v>
      </c>
      <c r="AO398">
        <v>105.44869704040407</v>
      </c>
      <c r="AP398">
        <v>94.536908243543721</v>
      </c>
      <c r="AQ398">
        <v>105.45425499749665</v>
      </c>
    </row>
    <row r="399" spans="1:43">
      <c r="A399">
        <v>1.3813377069604891</v>
      </c>
      <c r="B399">
        <v>14.55885493779877</v>
      </c>
      <c r="C399">
        <v>20.929595861264396</v>
      </c>
      <c r="D399">
        <v>14.719305351706875</v>
      </c>
      <c r="E399">
        <v>21.090046275172501</v>
      </c>
      <c r="F399">
        <v>15.079113039503763</v>
      </c>
      <c r="G399">
        <v>21.449853962969389</v>
      </c>
      <c r="H399">
        <v>15.879635528313305</v>
      </c>
      <c r="I399">
        <v>22.25037645177893</v>
      </c>
      <c r="J399">
        <v>17.629843489455983</v>
      </c>
      <c r="K399">
        <v>24.000584412921608</v>
      </c>
      <c r="L399">
        <v>21.31441252284678</v>
      </c>
      <c r="M399">
        <v>27.685153446312405</v>
      </c>
      <c r="N399">
        <v>28.489251746015952</v>
      </c>
      <c r="O399">
        <v>34.859992669481578</v>
      </c>
      <c r="P399">
        <v>40.554811588306009</v>
      </c>
      <c r="Q399">
        <v>46.925552511771642</v>
      </c>
      <c r="R399">
        <v>56.586531530472286</v>
      </c>
      <c r="S399">
        <v>62.957272453937918</v>
      </c>
      <c r="T399">
        <v>72.331325954581828</v>
      </c>
      <c r="U399">
        <v>78.702066878047461</v>
      </c>
      <c r="V399">
        <v>83.814196875240484</v>
      </c>
      <c r="W399">
        <v>90.184937798706116</v>
      </c>
      <c r="X399">
        <v>90.498952688910421</v>
      </c>
      <c r="Y399">
        <v>96.869693612376054</v>
      </c>
      <c r="Z399">
        <v>93.891265250313836</v>
      </c>
      <c r="AA399">
        <v>100.26200617377947</v>
      </c>
      <c r="AB399">
        <v>95.493133856434028</v>
      </c>
      <c r="AC399">
        <v>101.86387477989966</v>
      </c>
      <c r="AD399">
        <v>96.223779201634585</v>
      </c>
      <c r="AE399">
        <v>102.59452012510022</v>
      </c>
      <c r="AF399">
        <v>96.55176601383242</v>
      </c>
      <c r="AG399">
        <v>102.92250693729805</v>
      </c>
      <c r="AH399">
        <v>96.697943870866482</v>
      </c>
      <c r="AI399">
        <v>103.06868479433211</v>
      </c>
      <c r="AJ399">
        <v>96.762883748489315</v>
      </c>
      <c r="AK399">
        <v>103.13362467195495</v>
      </c>
      <c r="AL399">
        <v>96.791692265788143</v>
      </c>
      <c r="AM399">
        <v>103.16243318925378</v>
      </c>
      <c r="AN399">
        <v>96.80446415087745</v>
      </c>
      <c r="AO399">
        <v>103.17520507434308</v>
      </c>
      <c r="AP399">
        <v>96.81012481003583</v>
      </c>
      <c r="AQ399">
        <v>103.18086573350146</v>
      </c>
    </row>
    <row r="400" spans="1:43">
      <c r="A400">
        <v>1.2521507060171586</v>
      </c>
      <c r="B400">
        <v>17.12530540596574</v>
      </c>
      <c r="C400">
        <v>22.90023481314369</v>
      </c>
      <c r="D400">
        <v>17.324588718304017</v>
      </c>
      <c r="E400">
        <v>23.099518125481968</v>
      </c>
      <c r="F400">
        <v>17.753621477480156</v>
      </c>
      <c r="G400">
        <v>23.528550884658106</v>
      </c>
      <c r="H400">
        <v>18.668904310941123</v>
      </c>
      <c r="I400">
        <v>24.443833718119073</v>
      </c>
      <c r="J400">
        <v>20.584159127392454</v>
      </c>
      <c r="K400">
        <v>26.359088534570404</v>
      </c>
      <c r="L400">
        <v>24.434645974865216</v>
      </c>
      <c r="M400">
        <v>30.209575382043166</v>
      </c>
      <c r="N400">
        <v>31.58847282810359</v>
      </c>
      <c r="O400">
        <v>37.363402235281541</v>
      </c>
      <c r="P400">
        <v>43.120601157087378</v>
      </c>
      <c r="Q400">
        <v>48.895530564265329</v>
      </c>
      <c r="R400">
        <v>58.041824374689561</v>
      </c>
      <c r="S400">
        <v>63.816753781867511</v>
      </c>
      <c r="T400">
        <v>72.688465430288005</v>
      </c>
      <c r="U400">
        <v>78.463394837465955</v>
      </c>
      <c r="V400">
        <v>83.644250156361622</v>
      </c>
      <c r="W400">
        <v>89.419179563539572</v>
      </c>
      <c r="X400">
        <v>90.287455312804795</v>
      </c>
      <c r="Y400">
        <v>96.062384719982745</v>
      </c>
      <c r="Z400">
        <v>93.815889858092888</v>
      </c>
      <c r="AA400">
        <v>99.590819265270838</v>
      </c>
      <c r="AB400">
        <v>95.558839375697758</v>
      </c>
      <c r="AC400">
        <v>101.33376878287571</v>
      </c>
      <c r="AD400">
        <v>96.388959606744606</v>
      </c>
      <c r="AE400">
        <v>102.16388901392256</v>
      </c>
      <c r="AF400">
        <v>96.777447731189284</v>
      </c>
      <c r="AG400">
        <v>102.55237713836723</v>
      </c>
      <c r="AH400">
        <v>96.957762801701833</v>
      </c>
      <c r="AI400">
        <v>102.73269220887978</v>
      </c>
      <c r="AJ400">
        <v>97.041134728907394</v>
      </c>
      <c r="AK400">
        <v>102.81606413608534</v>
      </c>
      <c r="AL400">
        <v>97.079614842090109</v>
      </c>
      <c r="AM400">
        <v>102.85454424926806</v>
      </c>
      <c r="AN400">
        <v>97.097360686616454</v>
      </c>
      <c r="AO400">
        <v>102.8722900937944</v>
      </c>
      <c r="AP400">
        <v>97.105541428940313</v>
      </c>
      <c r="AQ400">
        <v>102.88047083611826</v>
      </c>
    </row>
    <row r="401" spans="1:43">
      <c r="A401">
        <v>1.6665456731262891</v>
      </c>
      <c r="B401">
        <v>13.61747131947768</v>
      </c>
      <c r="C401">
        <v>21.303593740599645</v>
      </c>
      <c r="D401">
        <v>13.779373387757623</v>
      </c>
      <c r="E401">
        <v>21.465495808879588</v>
      </c>
      <c r="F401">
        <v>14.142805389347949</v>
      </c>
      <c r="G401">
        <v>21.828927810469914</v>
      </c>
      <c r="H401">
        <v>14.952161268119671</v>
      </c>
      <c r="I401">
        <v>22.638283689241636</v>
      </c>
      <c r="J401">
        <v>16.723086323951915</v>
      </c>
      <c r="K401">
        <v>24.409208745073879</v>
      </c>
      <c r="L401">
        <v>20.452852901389093</v>
      </c>
      <c r="M401">
        <v>28.138975322511058</v>
      </c>
      <c r="N401">
        <v>27.713141051870171</v>
      </c>
      <c r="O401">
        <v>35.399263472992132</v>
      </c>
      <c r="P401">
        <v>39.901443483807995</v>
      </c>
      <c r="Q401">
        <v>47.58756590492996</v>
      </c>
      <c r="R401">
        <v>56.040422742047845</v>
      </c>
      <c r="S401">
        <v>63.72654516316981</v>
      </c>
      <c r="T401">
        <v>71.81615221792336</v>
      </c>
      <c r="U401">
        <v>79.502274639045311</v>
      </c>
      <c r="V401">
        <v>83.267323737615158</v>
      </c>
      <c r="W401">
        <v>90.953446158737108</v>
      </c>
      <c r="X401">
        <v>89.908392924180205</v>
      </c>
      <c r="Y401">
        <v>97.594515345302156</v>
      </c>
      <c r="Z401">
        <v>93.269400675825537</v>
      </c>
      <c r="AA401">
        <v>100.95552309694749</v>
      </c>
      <c r="AB401">
        <v>94.85340535213011</v>
      </c>
      <c r="AC401">
        <v>102.53952777325206</v>
      </c>
      <c r="AD401">
        <v>95.574819352250245</v>
      </c>
      <c r="AE401">
        <v>103.2609417733722</v>
      </c>
      <c r="AF401">
        <v>95.898250847123137</v>
      </c>
      <c r="AG401">
        <v>103.58437326824509</v>
      </c>
      <c r="AH401">
        <v>96.042231620176821</v>
      </c>
      <c r="AI401">
        <v>103.72835404129877</v>
      </c>
      <c r="AJ401">
        <v>96.106124854517532</v>
      </c>
      <c r="AK401">
        <v>103.79224727563948</v>
      </c>
      <c r="AL401">
        <v>96.134438510305699</v>
      </c>
      <c r="AM401">
        <v>103.82056093142765</v>
      </c>
      <c r="AN401">
        <v>96.14697762611172</v>
      </c>
      <c r="AO401">
        <v>103.83310004723367</v>
      </c>
      <c r="AP401">
        <v>96.152529226993252</v>
      </c>
      <c r="AQ401">
        <v>103.8386516481152</v>
      </c>
    </row>
    <row r="402" spans="1:43">
      <c r="A402">
        <v>1.4923090423131473</v>
      </c>
      <c r="B402">
        <v>11.475756185372287</v>
      </c>
      <c r="C402">
        <v>18.358297824839816</v>
      </c>
      <c r="D402">
        <v>11.876779743896403</v>
      </c>
      <c r="E402">
        <v>18.759321383363933</v>
      </c>
      <c r="F402">
        <v>12.683056771375027</v>
      </c>
      <c r="G402">
        <v>19.565598410842558</v>
      </c>
      <c r="H402">
        <v>14.280766969343242</v>
      </c>
      <c r="I402">
        <v>21.163308608810773</v>
      </c>
      <c r="J402">
        <v>17.357671459224779</v>
      </c>
      <c r="K402">
        <v>24.240213098692312</v>
      </c>
      <c r="L402">
        <v>22.970237107823941</v>
      </c>
      <c r="M402">
        <v>29.852778747291474</v>
      </c>
      <c r="N402">
        <v>32.262789935973622</v>
      </c>
      <c r="O402">
        <v>39.145331575441155</v>
      </c>
      <c r="P402">
        <v>45.430419770747534</v>
      </c>
      <c r="Q402">
        <v>52.312961410215067</v>
      </c>
      <c r="R402">
        <v>60.493989633144032</v>
      </c>
      <c r="S402">
        <v>67.376531272611558</v>
      </c>
      <c r="T402">
        <v>74.030652842756155</v>
      </c>
      <c r="U402">
        <v>80.913194482223673</v>
      </c>
      <c r="V402">
        <v>83.79862082688652</v>
      </c>
      <c r="W402">
        <v>90.681162466354039</v>
      </c>
      <c r="X402">
        <v>89.786937432978533</v>
      </c>
      <c r="Y402">
        <v>96.669479072446052</v>
      </c>
      <c r="Z402">
        <v>93.098668835288024</v>
      </c>
      <c r="AA402">
        <v>99.981210474755542</v>
      </c>
      <c r="AB402">
        <v>94.826453394664924</v>
      </c>
      <c r="AC402">
        <v>101.70899503413244</v>
      </c>
      <c r="AD402">
        <v>95.700495655859143</v>
      </c>
      <c r="AE402">
        <v>102.58303729532666</v>
      </c>
      <c r="AF402">
        <v>96.135756083121592</v>
      </c>
      <c r="AG402">
        <v>103.01829772258911</v>
      </c>
      <c r="AH402">
        <v>96.350812908271919</v>
      </c>
      <c r="AI402">
        <v>103.23335454773944</v>
      </c>
      <c r="AJ402">
        <v>96.456657274856653</v>
      </c>
      <c r="AK402">
        <v>103.33919891432417</v>
      </c>
      <c r="AL402">
        <v>96.508650877557855</v>
      </c>
      <c r="AM402">
        <v>103.39119251702537</v>
      </c>
      <c r="AN402">
        <v>96.53416748895809</v>
      </c>
      <c r="AO402">
        <v>103.41670912842561</v>
      </c>
      <c r="AP402">
        <v>96.546684345670712</v>
      </c>
      <c r="AQ402">
        <v>103.42922598513823</v>
      </c>
    </row>
    <row r="403" spans="1:43">
      <c r="A403">
        <v>2.666318753561236</v>
      </c>
      <c r="B403">
        <v>14.722897872011778</v>
      </c>
      <c r="C403">
        <v>27.019982004822097</v>
      </c>
      <c r="D403">
        <v>14.814990014287833</v>
      </c>
      <c r="E403">
        <v>27.112074147098152</v>
      </c>
      <c r="F403">
        <v>15.038122377803067</v>
      </c>
      <c r="G403">
        <v>27.335206510613386</v>
      </c>
      <c r="H403">
        <v>15.57569346709564</v>
      </c>
      <c r="I403">
        <v>27.872777599905959</v>
      </c>
      <c r="J403">
        <v>16.853279604942273</v>
      </c>
      <c r="K403">
        <v>29.150363737752592</v>
      </c>
      <c r="L403">
        <v>19.793684052567258</v>
      </c>
      <c r="M403">
        <v>32.090768185377577</v>
      </c>
      <c r="N403">
        <v>26.088625778187829</v>
      </c>
      <c r="O403">
        <v>38.385709910998152</v>
      </c>
      <c r="P403">
        <v>37.699380119005099</v>
      </c>
      <c r="Q403">
        <v>49.996464251815425</v>
      </c>
      <c r="R403">
        <v>54.218822517751818</v>
      </c>
      <c r="S403">
        <v>66.515906650562144</v>
      </c>
      <c r="T403">
        <v>70.750858606050841</v>
      </c>
      <c r="U403">
        <v>83.047942738861153</v>
      </c>
      <c r="V403">
        <v>82.385556899851906</v>
      </c>
      <c r="W403">
        <v>94.682641032662218</v>
      </c>
      <c r="X403">
        <v>88.698696928601223</v>
      </c>
      <c r="Y403">
        <v>100.99578106141153</v>
      </c>
      <c r="Z403">
        <v>91.648859950277739</v>
      </c>
      <c r="AA403">
        <v>103.94594408308805</v>
      </c>
      <c r="AB403">
        <v>92.930935893702042</v>
      </c>
      <c r="AC403">
        <v>105.22802002651235</v>
      </c>
      <c r="AD403">
        <v>93.470441399240499</v>
      </c>
      <c r="AE403">
        <v>105.76752553205081</v>
      </c>
      <c r="AF403">
        <v>93.694384560451667</v>
      </c>
      <c r="AG403">
        <v>105.99146869326198</v>
      </c>
      <c r="AH403">
        <v>93.786812684603078</v>
      </c>
      <c r="AI403">
        <v>106.08389681741339</v>
      </c>
      <c r="AJ403">
        <v>93.824870776659324</v>
      </c>
      <c r="AK403">
        <v>106.12195490946964</v>
      </c>
      <c r="AL403">
        <v>93.840526321058633</v>
      </c>
      <c r="AM403">
        <v>106.13761045386894</v>
      </c>
      <c r="AN403">
        <v>93.846963799857008</v>
      </c>
      <c r="AO403">
        <v>106.14404793266732</v>
      </c>
      <c r="AP403">
        <v>93.849610422894699</v>
      </c>
      <c r="AQ403">
        <v>106.14669455570501</v>
      </c>
    </row>
    <row r="404" spans="1:43">
      <c r="A404">
        <v>1.9468853158189174</v>
      </c>
      <c r="B404">
        <v>10.323615455536945</v>
      </c>
      <c r="C404">
        <v>19.302666626212506</v>
      </c>
      <c r="D404">
        <v>10.613865922509913</v>
      </c>
      <c r="E404">
        <v>19.592917093185473</v>
      </c>
      <c r="F404">
        <v>11.223317208559871</v>
      </c>
      <c r="G404">
        <v>20.20236837923543</v>
      </c>
      <c r="H404">
        <v>12.488114710101854</v>
      </c>
      <c r="I404">
        <v>21.467165880777415</v>
      </c>
      <c r="J404">
        <v>15.050341727976679</v>
      </c>
      <c r="K404">
        <v>24.02939289865224</v>
      </c>
      <c r="L404">
        <v>19.996063079670805</v>
      </c>
      <c r="M404">
        <v>28.975114250346365</v>
      </c>
      <c r="N404">
        <v>28.709845653225088</v>
      </c>
      <c r="O404">
        <v>37.688896823900649</v>
      </c>
      <c r="P404">
        <v>41.850199025431273</v>
      </c>
      <c r="Q404">
        <v>50.829250196106834</v>
      </c>
      <c r="R404">
        <v>57.653547589238286</v>
      </c>
      <c r="S404">
        <v>66.632598759913847</v>
      </c>
      <c r="T404">
        <v>72.213769417913682</v>
      </c>
      <c r="U404">
        <v>81.192820588589257</v>
      </c>
      <c r="V404">
        <v>82.683349051639595</v>
      </c>
      <c r="W404">
        <v>91.662400222315142</v>
      </c>
      <c r="X404">
        <v>88.944920832910555</v>
      </c>
      <c r="Y404">
        <v>97.923972003586101</v>
      </c>
      <c r="Z404">
        <v>92.285635257345803</v>
      </c>
      <c r="AA404">
        <v>101.26468642802138</v>
      </c>
      <c r="AB404">
        <v>93.959925493847351</v>
      </c>
      <c r="AC404">
        <v>102.9389766645229</v>
      </c>
      <c r="AD404">
        <v>94.772747616295788</v>
      </c>
      <c r="AE404">
        <v>103.75179878697136</v>
      </c>
      <c r="AF404">
        <v>95.161249246989996</v>
      </c>
      <c r="AG404">
        <v>104.14030041766557</v>
      </c>
      <c r="AH404">
        <v>95.345556492787097</v>
      </c>
      <c r="AI404">
        <v>104.32460766346267</v>
      </c>
      <c r="AJ404">
        <v>95.43268257504721</v>
      </c>
      <c r="AK404">
        <v>104.41173374572278</v>
      </c>
      <c r="AL404">
        <v>95.473799771658435</v>
      </c>
      <c r="AM404">
        <v>104.45285094233398</v>
      </c>
      <c r="AN404">
        <v>95.493188705436836</v>
      </c>
      <c r="AO404">
        <v>104.47223987611238</v>
      </c>
      <c r="AP404">
        <v>95.502328189813312</v>
      </c>
      <c r="AQ404">
        <v>104.48137936048889</v>
      </c>
    </row>
    <row r="405" spans="1:43">
      <c r="A405">
        <v>1.407355192235906</v>
      </c>
      <c r="B405">
        <v>14.087627487080963</v>
      </c>
      <c r="C405">
        <v>20.578361267712911</v>
      </c>
      <c r="D405">
        <v>14.421956010326626</v>
      </c>
      <c r="E405">
        <v>20.912689790958574</v>
      </c>
      <c r="F405">
        <v>15.088479824507372</v>
      </c>
      <c r="G405">
        <v>21.579213605139319</v>
      </c>
      <c r="H405">
        <v>16.401223967594323</v>
      </c>
      <c r="I405">
        <v>22.891957748226272</v>
      </c>
      <c r="J405">
        <v>18.925926137021413</v>
      </c>
      <c r="K405">
        <v>25.416659917653362</v>
      </c>
      <c r="L405">
        <v>23.566572084442857</v>
      </c>
      <c r="M405">
        <v>30.057305865074806</v>
      </c>
      <c r="N405">
        <v>31.427350625383109</v>
      </c>
      <c r="O405">
        <v>37.918084406015055</v>
      </c>
      <c r="P405">
        <v>43.064621994798458</v>
      </c>
      <c r="Q405">
        <v>49.555355775430399</v>
      </c>
      <c r="R405">
        <v>57.261924552465182</v>
      </c>
      <c r="S405">
        <v>63.752658333097123</v>
      </c>
      <c r="T405">
        <v>71.003593028801419</v>
      </c>
      <c r="U405">
        <v>77.494326809433375</v>
      </c>
      <c r="V405">
        <v>81.626454787014652</v>
      </c>
      <c r="W405">
        <v>88.117188567646608</v>
      </c>
      <c r="X405">
        <v>88.49910260613882</v>
      </c>
      <c r="Y405">
        <v>94.989836386770776</v>
      </c>
      <c r="Z405">
        <v>92.447676639038406</v>
      </c>
      <c r="AA405">
        <v>98.938410419670362</v>
      </c>
      <c r="AB405">
        <v>94.563046432564207</v>
      </c>
      <c r="AC405">
        <v>101.05378021319616</v>
      </c>
      <c r="AD405">
        <v>95.653980409030368</v>
      </c>
      <c r="AE405">
        <v>102.14471418966232</v>
      </c>
      <c r="AF405">
        <v>96.205556294154832</v>
      </c>
      <c r="AG405">
        <v>102.69629007478679</v>
      </c>
      <c r="AH405">
        <v>96.481639438998954</v>
      </c>
      <c r="AI405">
        <v>102.97237321963091</v>
      </c>
      <c r="AJ405">
        <v>96.619132437747666</v>
      </c>
      <c r="AK405">
        <v>103.10986621837962</v>
      </c>
      <c r="AL405">
        <v>96.687433472439338</v>
      </c>
      <c r="AM405">
        <v>103.17816725307129</v>
      </c>
      <c r="AN405">
        <v>96.721320243264287</v>
      </c>
      <c r="AO405">
        <v>103.21205402389624</v>
      </c>
      <c r="AP405">
        <v>96.738122329330665</v>
      </c>
      <c r="AQ405">
        <v>103.22885610996262</v>
      </c>
    </row>
    <row r="406" spans="1:43">
      <c r="A406">
        <v>2.4942844412319567</v>
      </c>
      <c r="B406">
        <v>11.685929763531625</v>
      </c>
      <c r="C406">
        <v>23.189590225740766</v>
      </c>
      <c r="D406">
        <v>11.920591104748791</v>
      </c>
      <c r="E406">
        <v>23.424251566957931</v>
      </c>
      <c r="F406">
        <v>12.419445351695352</v>
      </c>
      <c r="G406">
        <v>23.923105813904492</v>
      </c>
      <c r="H406">
        <v>13.469311310619954</v>
      </c>
      <c r="I406">
        <v>24.972971772829094</v>
      </c>
      <c r="J406">
        <v>15.632745297774314</v>
      </c>
      <c r="K406">
        <v>27.136405759983454</v>
      </c>
      <c r="L406">
        <v>19.903490299917472</v>
      </c>
      <c r="M406">
        <v>31.407150762126612</v>
      </c>
      <c r="N406">
        <v>27.662150649560445</v>
      </c>
      <c r="O406">
        <v>39.165811111769585</v>
      </c>
      <c r="P406">
        <v>39.840874767770018</v>
      </c>
      <c r="Q406">
        <v>51.344535229979158</v>
      </c>
      <c r="R406">
        <v>55.171100192367696</v>
      </c>
      <c r="S406">
        <v>66.674760654576843</v>
      </c>
      <c r="T406">
        <v>69.891447613196519</v>
      </c>
      <c r="U406">
        <v>81.395108075405673</v>
      </c>
      <c r="V406">
        <v>80.776427750800053</v>
      </c>
      <c r="W406">
        <v>92.280088213009208</v>
      </c>
      <c r="X406">
        <v>87.369757625818465</v>
      </c>
      <c r="Y406">
        <v>98.87341808802762</v>
      </c>
      <c r="Z406">
        <v>90.892449310419977</v>
      </c>
      <c r="AA406">
        <v>102.39610977262913</v>
      </c>
      <c r="AB406">
        <v>92.649054229743555</v>
      </c>
      <c r="AC406">
        <v>104.15271469195271</v>
      </c>
      <c r="AD406">
        <v>93.494859161578702</v>
      </c>
      <c r="AE406">
        <v>104.99851962378786</v>
      </c>
      <c r="AF406">
        <v>93.895245696219661</v>
      </c>
      <c r="AG406">
        <v>105.39890615842882</v>
      </c>
      <c r="AH406">
        <v>94.083253665155894</v>
      </c>
      <c r="AI406">
        <v>105.58691412736505</v>
      </c>
      <c r="AJ406">
        <v>94.171200493778713</v>
      </c>
      <c r="AK406">
        <v>105.67486095598787</v>
      </c>
      <c r="AL406">
        <v>94.212267225664874</v>
      </c>
      <c r="AM406">
        <v>105.71592768787403</v>
      </c>
      <c r="AN406">
        <v>94.231427359022248</v>
      </c>
      <c r="AO406">
        <v>105.7350878212314</v>
      </c>
      <c r="AP406">
        <v>94.240363256512381</v>
      </c>
      <c r="AQ406">
        <v>105.74402371872154</v>
      </c>
    </row>
    <row r="407" spans="1:43">
      <c r="A407">
        <v>1.3498457248650542</v>
      </c>
      <c r="B407">
        <v>15.475214019823319</v>
      </c>
      <c r="C407">
        <v>21.700713661533236</v>
      </c>
      <c r="D407">
        <v>15.604905775096803</v>
      </c>
      <c r="E407">
        <v>21.83040541680672</v>
      </c>
      <c r="F407">
        <v>15.906171074250519</v>
      </c>
      <c r="G407">
        <v>22.131670715960436</v>
      </c>
      <c r="H407">
        <v>16.601091963127853</v>
      </c>
      <c r="I407">
        <v>22.82659160483777</v>
      </c>
      <c r="J407">
        <v>18.178402345405534</v>
      </c>
      <c r="K407">
        <v>24.40390198711545</v>
      </c>
      <c r="L407">
        <v>21.63111317290771</v>
      </c>
      <c r="M407">
        <v>27.856612814617627</v>
      </c>
      <c r="N407">
        <v>28.624130197516514</v>
      </c>
      <c r="O407">
        <v>34.849629839226431</v>
      </c>
      <c r="P407">
        <v>40.796052632345443</v>
      </c>
      <c r="Q407">
        <v>47.02155227405536</v>
      </c>
      <c r="R407">
        <v>57.286119807279761</v>
      </c>
      <c r="S407">
        <v>63.511619448989677</v>
      </c>
      <c r="T407">
        <v>73.40663645899761</v>
      </c>
      <c r="U407">
        <v>79.632136100707527</v>
      </c>
      <c r="V407">
        <v>84.849821232909861</v>
      </c>
      <c r="W407">
        <v>91.075320874619777</v>
      </c>
      <c r="X407">
        <v>91.257276832249389</v>
      </c>
      <c r="Y407">
        <v>97.482776473959305</v>
      </c>
      <c r="Z407">
        <v>94.377303045934127</v>
      </c>
      <c r="AA407">
        <v>100.60280268764404</v>
      </c>
      <c r="AB407">
        <v>95.793199002571541</v>
      </c>
      <c r="AC407">
        <v>102.01869864428146</v>
      </c>
      <c r="AD407">
        <v>96.415141696960518</v>
      </c>
      <c r="AE407">
        <v>102.64064133867043</v>
      </c>
      <c r="AF407">
        <v>96.68441620288209</v>
      </c>
      <c r="AG407">
        <v>102.90991584459201</v>
      </c>
      <c r="AH407">
        <v>96.800270601693484</v>
      </c>
      <c r="AI407">
        <v>103.0257702434034</v>
      </c>
      <c r="AJ407">
        <v>96.849981794922215</v>
      </c>
      <c r="AK407">
        <v>103.07548143663213</v>
      </c>
      <c r="AL407">
        <v>96.871287259773268</v>
      </c>
      <c r="AM407">
        <v>103.09678690148318</v>
      </c>
      <c r="AN407">
        <v>96.880413909962655</v>
      </c>
      <c r="AO407">
        <v>103.10591355167257</v>
      </c>
      <c r="AP407">
        <v>96.884322670523744</v>
      </c>
      <c r="AQ407">
        <v>103.10982231223366</v>
      </c>
    </row>
    <row r="408" spans="1:43">
      <c r="A408">
        <v>1.3840070551939996</v>
      </c>
      <c r="B408">
        <v>15.235788093161588</v>
      </c>
      <c r="C408">
        <v>21.618840072746593</v>
      </c>
      <c r="D408">
        <v>15.401854256345036</v>
      </c>
      <c r="E408">
        <v>21.784906235930041</v>
      </c>
      <c r="F408">
        <v>15.771232358355025</v>
      </c>
      <c r="G408">
        <v>22.15428433794003</v>
      </c>
      <c r="H408">
        <v>16.586229969408041</v>
      </c>
      <c r="I408">
        <v>22.969281948993046</v>
      </c>
      <c r="J408">
        <v>18.352860829894169</v>
      </c>
      <c r="K408">
        <v>24.735912809479174</v>
      </c>
      <c r="L408">
        <v>22.039434476542169</v>
      </c>
      <c r="M408">
        <v>28.422486456127174</v>
      </c>
      <c r="N408">
        <v>29.15692272556862</v>
      </c>
      <c r="O408">
        <v>35.539974705153625</v>
      </c>
      <c r="P408">
        <v>41.042591929358203</v>
      </c>
      <c r="Q408">
        <v>47.425643908943208</v>
      </c>
      <c r="R408">
        <v>56.786030285080635</v>
      </c>
      <c r="S408">
        <v>63.16908226466564</v>
      </c>
      <c r="T408">
        <v>72.286318205506092</v>
      </c>
      <c r="U408">
        <v>78.669370185091083</v>
      </c>
      <c r="V408">
        <v>83.674893667619131</v>
      </c>
      <c r="W408">
        <v>90.057945647204122</v>
      </c>
      <c r="X408">
        <v>90.369896693084513</v>
      </c>
      <c r="Y408">
        <v>96.752948672669504</v>
      </c>
      <c r="Z408">
        <v>93.801685784224389</v>
      </c>
      <c r="AA408">
        <v>100.18473776380941</v>
      </c>
      <c r="AB408">
        <v>95.437630563891673</v>
      </c>
      <c r="AC408">
        <v>101.82068254347669</v>
      </c>
      <c r="AD408">
        <v>96.190473780621943</v>
      </c>
      <c r="AE408">
        <v>102.57352576020693</v>
      </c>
      <c r="AF408">
        <v>96.531295176408605</v>
      </c>
      <c r="AG408">
        <v>102.9143471559936</v>
      </c>
      <c r="AH408">
        <v>96.684444226368214</v>
      </c>
      <c r="AI408">
        <v>103.0674962059532</v>
      </c>
      <c r="AJ408">
        <v>96.753031760857652</v>
      </c>
      <c r="AK408">
        <v>103.13608374044264</v>
      </c>
      <c r="AL408">
        <v>96.783702422782909</v>
      </c>
      <c r="AM408">
        <v>103.16675440236793</v>
      </c>
      <c r="AN408">
        <v>96.797408368638827</v>
      </c>
      <c r="AO408">
        <v>103.18046034822385</v>
      </c>
      <c r="AP408">
        <v>96.803531369505379</v>
      </c>
      <c r="AQ408">
        <v>103.18658334909037</v>
      </c>
    </row>
    <row r="409" spans="1:43">
      <c r="A409">
        <v>1.297388735977967</v>
      </c>
      <c r="B409">
        <v>15.357093401695424</v>
      </c>
      <c r="C409">
        <v>21.340660977017244</v>
      </c>
      <c r="D409">
        <v>15.572411048626956</v>
      </c>
      <c r="E409">
        <v>21.555978623948775</v>
      </c>
      <c r="F409">
        <v>16.041789230273945</v>
      </c>
      <c r="G409">
        <v>22.025356805595766</v>
      </c>
      <c r="H409">
        <v>17.054871235611557</v>
      </c>
      <c r="I409">
        <v>23.038438810933378</v>
      </c>
      <c r="J409">
        <v>19.195256831050507</v>
      </c>
      <c r="K409">
        <v>25.178824406372328</v>
      </c>
      <c r="L409">
        <v>23.52012438814825</v>
      </c>
      <c r="M409">
        <v>29.503691963470072</v>
      </c>
      <c r="N409">
        <v>31.521662456164965</v>
      </c>
      <c r="O409">
        <v>37.505230031486782</v>
      </c>
      <c r="P409">
        <v>44.169334190340919</v>
      </c>
      <c r="Q409">
        <v>50.152901765662733</v>
      </c>
      <c r="R409">
        <v>59.917351084729475</v>
      </c>
      <c r="S409">
        <v>65.900918660051289</v>
      </c>
      <c r="T409">
        <v>74.599501304402821</v>
      </c>
      <c r="U409">
        <v>80.583068879724635</v>
      </c>
      <c r="V409">
        <v>85.026280093880075</v>
      </c>
      <c r="W409">
        <v>91.009847669201889</v>
      </c>
      <c r="X409">
        <v>91.085071575475055</v>
      </c>
      <c r="Y409">
        <v>97.068639150796869</v>
      </c>
      <c r="Z409">
        <v>94.20320286875176</v>
      </c>
      <c r="AA409">
        <v>100.18677044407357</v>
      </c>
      <c r="AB409">
        <v>95.707968106382367</v>
      </c>
      <c r="AC409">
        <v>101.69153568170418</v>
      </c>
      <c r="AD409">
        <v>96.411587965796002</v>
      </c>
      <c r="AE409">
        <v>102.39515554111782</v>
      </c>
      <c r="AF409">
        <v>96.735737327954567</v>
      </c>
      <c r="AG409">
        <v>102.71930490327638</v>
      </c>
      <c r="AH409">
        <v>96.884044863697895</v>
      </c>
      <c r="AI409">
        <v>102.86761243901971</v>
      </c>
      <c r="AJ409">
        <v>96.951686038878975</v>
      </c>
      <c r="AK409">
        <v>102.93525361420079</v>
      </c>
      <c r="AL409">
        <v>96.98249192023961</v>
      </c>
      <c r="AM409">
        <v>102.96605949556142</v>
      </c>
      <c r="AN409">
        <v>96.996512668131899</v>
      </c>
      <c r="AO409">
        <v>102.98008024345371</v>
      </c>
      <c r="AP409">
        <v>97.002892055996028</v>
      </c>
      <c r="AQ409">
        <v>102.98645963131784</v>
      </c>
    </row>
    <row r="410" spans="1:43">
      <c r="A410">
        <v>1.8051451625469142</v>
      </c>
      <c r="B410">
        <v>14.959172869781181</v>
      </c>
      <c r="C410">
        <v>23.284517281857365</v>
      </c>
      <c r="D410">
        <v>15.135865786141586</v>
      </c>
      <c r="E410">
        <v>23.461210198217771</v>
      </c>
      <c r="F410">
        <v>15.520574666600794</v>
      </c>
      <c r="G410">
        <v>23.845919078676978</v>
      </c>
      <c r="H410">
        <v>16.35134223971485</v>
      </c>
      <c r="I410">
        <v>24.676686651791034</v>
      </c>
      <c r="J410">
        <v>18.113979946877723</v>
      </c>
      <c r="K410">
        <v>26.439324358953908</v>
      </c>
      <c r="L410">
        <v>21.717643347352013</v>
      </c>
      <c r="M410">
        <v>30.042987759428197</v>
      </c>
      <c r="N410">
        <v>28.557053339932384</v>
      </c>
      <c r="O410">
        <v>36.882397752008565</v>
      </c>
      <c r="P410">
        <v>39.878281551617995</v>
      </c>
      <c r="Q410">
        <v>48.203625963694172</v>
      </c>
      <c r="R410">
        <v>54.959381634962533</v>
      </c>
      <c r="S410">
        <v>63.28472604703871</v>
      </c>
      <c r="T410">
        <v>70.142183913430173</v>
      </c>
      <c r="U410">
        <v>78.467528325506365</v>
      </c>
      <c r="V410">
        <v>81.675004522982178</v>
      </c>
      <c r="W410">
        <v>90.000348935058369</v>
      </c>
      <c r="X410">
        <v>88.699284591920161</v>
      </c>
      <c r="Y410">
        <v>97.024629003996353</v>
      </c>
      <c r="Z410">
        <v>92.417808337753868</v>
      </c>
      <c r="AA410">
        <v>100.74315274983006</v>
      </c>
      <c r="AB410">
        <v>94.241037824444305</v>
      </c>
      <c r="AC410">
        <v>102.5663822365205</v>
      </c>
      <c r="AD410">
        <v>95.101371063722141</v>
      </c>
      <c r="AE410">
        <v>103.42671547579833</v>
      </c>
      <c r="AF410">
        <v>95.499990065842383</v>
      </c>
      <c r="AG410">
        <v>103.82533447791857</v>
      </c>
      <c r="AH410">
        <v>95.683118239280418</v>
      </c>
      <c r="AI410">
        <v>104.00846265135661</v>
      </c>
      <c r="AJ410">
        <v>95.766919648106892</v>
      </c>
      <c r="AK410">
        <v>104.09226406018308</v>
      </c>
      <c r="AL410">
        <v>95.805199323712984</v>
      </c>
      <c r="AM410">
        <v>104.13054373578917</v>
      </c>
      <c r="AN410">
        <v>95.822670778182228</v>
      </c>
      <c r="AO410">
        <v>104.14801519025842</v>
      </c>
      <c r="AP410">
        <v>95.830642044134166</v>
      </c>
      <c r="AQ410">
        <v>104.15598645621036</v>
      </c>
    </row>
    <row r="411" spans="1:43">
      <c r="A411">
        <v>2.0251595687986557</v>
      </c>
      <c r="B411">
        <v>12.636575044719116</v>
      </c>
      <c r="C411">
        <v>21.97662771719903</v>
      </c>
      <c r="D411">
        <v>12.875251762278882</v>
      </c>
      <c r="E411">
        <v>22.215304434758796</v>
      </c>
      <c r="F411">
        <v>13.382791997858192</v>
      </c>
      <c r="G411">
        <v>22.722844670338105</v>
      </c>
      <c r="H411">
        <v>14.451077661195093</v>
      </c>
      <c r="I411">
        <v>23.791130333675007</v>
      </c>
      <c r="J411">
        <v>16.651995395216694</v>
      </c>
      <c r="K411">
        <v>25.992048067696608</v>
      </c>
      <c r="L411">
        <v>20.992815516531373</v>
      </c>
      <c r="M411">
        <v>30.332868189011286</v>
      </c>
      <c r="N411">
        <v>28.861976508157362</v>
      </c>
      <c r="O411">
        <v>38.202029180637275</v>
      </c>
      <c r="P411">
        <v>41.165609439598363</v>
      </c>
      <c r="Q411">
        <v>50.505662112078276</v>
      </c>
      <c r="R411">
        <v>56.563831978608498</v>
      </c>
      <c r="S411">
        <v>65.903884651088418</v>
      </c>
      <c r="T411">
        <v>71.252136230644041</v>
      </c>
      <c r="U411">
        <v>80.592188903123954</v>
      </c>
      <c r="V411">
        <v>82.04966665013248</v>
      </c>
      <c r="W411">
        <v>91.389719322612393</v>
      </c>
      <c r="X411">
        <v>88.5622004895327</v>
      </c>
      <c r="Y411">
        <v>97.902253162012613</v>
      </c>
      <c r="Z411">
        <v>92.032318939112827</v>
      </c>
      <c r="AA411">
        <v>101.37237161159274</v>
      </c>
      <c r="AB411">
        <v>93.759857081345487</v>
      </c>
      <c r="AC411">
        <v>103.0999097538254</v>
      </c>
      <c r="AD411">
        <v>94.590795493583826</v>
      </c>
      <c r="AE411">
        <v>103.93084816606374</v>
      </c>
      <c r="AF411">
        <v>94.983855376894468</v>
      </c>
      <c r="AG411">
        <v>104.32390804937438</v>
      </c>
      <c r="AH411">
        <v>95.16831589189934</v>
      </c>
      <c r="AI411">
        <v>104.50836856437925</v>
      </c>
      <c r="AJ411">
        <v>95.254559695797028</v>
      </c>
      <c r="AK411">
        <v>104.59461236827694</v>
      </c>
      <c r="AL411">
        <v>95.294812312227364</v>
      </c>
      <c r="AM411">
        <v>104.63486498470728</v>
      </c>
      <c r="AN411">
        <v>95.313584126619588</v>
      </c>
      <c r="AO411">
        <v>104.6536367990995</v>
      </c>
      <c r="AP411">
        <v>95.322335036859286</v>
      </c>
      <c r="AQ411">
        <v>104.6623877093392</v>
      </c>
    </row>
    <row r="412" spans="1:43">
      <c r="A412">
        <v>2.3115881031751724</v>
      </c>
      <c r="B412">
        <v>15.863222492350701</v>
      </c>
      <c r="C412">
        <v>26.524285933164727</v>
      </c>
      <c r="D412">
        <v>15.955986464501045</v>
      </c>
      <c r="E412">
        <v>26.617049905315071</v>
      </c>
      <c r="F412">
        <v>16.180123068292627</v>
      </c>
      <c r="G412">
        <v>26.841186509106652</v>
      </c>
      <c r="H412">
        <v>16.718601109232885</v>
      </c>
      <c r="I412">
        <v>27.379664550046911</v>
      </c>
      <c r="J412">
        <v>17.994725479004078</v>
      </c>
      <c r="K412">
        <v>28.655788919818104</v>
      </c>
      <c r="L412">
        <v>20.923550456156164</v>
      </c>
      <c r="M412">
        <v>31.58461389697019</v>
      </c>
      <c r="N412">
        <v>27.177792520258112</v>
      </c>
      <c r="O412">
        <v>37.838855961072142</v>
      </c>
      <c r="P412">
        <v>38.694183393098761</v>
      </c>
      <c r="Q412">
        <v>49.355246833912794</v>
      </c>
      <c r="R412">
        <v>55.081631761411451</v>
      </c>
      <c r="S412">
        <v>65.742695202225477</v>
      </c>
      <c r="T412">
        <v>71.521786703488047</v>
      </c>
      <c r="U412">
        <v>82.182850144302066</v>
      </c>
      <c r="V412">
        <v>83.13863361483034</v>
      </c>
      <c r="W412">
        <v>93.799697055644359</v>
      </c>
      <c r="X412">
        <v>89.469511151858654</v>
      </c>
      <c r="Y412">
        <v>100.13057459267267</v>
      </c>
      <c r="Z412">
        <v>92.439589205335679</v>
      </c>
      <c r="AA412">
        <v>103.1006526461497</v>
      </c>
      <c r="AB412">
        <v>93.734760662035313</v>
      </c>
      <c r="AC412">
        <v>104.39582410284933</v>
      </c>
      <c r="AD412">
        <v>94.281471381529116</v>
      </c>
      <c r="AE412">
        <v>104.94253482234313</v>
      </c>
      <c r="AF412">
        <v>94.509068976221911</v>
      </c>
      <c r="AG412">
        <v>105.17013241703593</v>
      </c>
      <c r="AH412">
        <v>94.603271242305766</v>
      </c>
      <c r="AI412">
        <v>105.26433468311978</v>
      </c>
      <c r="AJ412">
        <v>94.642167850358547</v>
      </c>
      <c r="AK412">
        <v>105.30323129117257</v>
      </c>
      <c r="AL412">
        <v>94.658212528990845</v>
      </c>
      <c r="AM412">
        <v>105.31927596980486</v>
      </c>
      <c r="AN412">
        <v>94.664828177773856</v>
      </c>
      <c r="AO412">
        <v>105.32589161858787</v>
      </c>
      <c r="AP412">
        <v>94.667555525473901</v>
      </c>
      <c r="AQ412">
        <v>105.32861896628792</v>
      </c>
    </row>
    <row r="413" spans="1:43">
      <c r="A413">
        <v>1.5141588736154945</v>
      </c>
      <c r="B413">
        <v>15.677271392469464</v>
      </c>
      <c r="C413">
        <v>22.660584634527197</v>
      </c>
      <c r="D413">
        <v>15.753162457981055</v>
      </c>
      <c r="E413">
        <v>22.736475700038788</v>
      </c>
      <c r="F413">
        <v>15.944449042921036</v>
      </c>
      <c r="G413">
        <v>22.927762284978769</v>
      </c>
      <c r="H413">
        <v>16.424174255564242</v>
      </c>
      <c r="I413">
        <v>23.407487497621975</v>
      </c>
      <c r="J413">
        <v>17.612237099369906</v>
      </c>
      <c r="K413">
        <v>24.595550341427639</v>
      </c>
      <c r="L413">
        <v>20.465126724335551</v>
      </c>
      <c r="M413">
        <v>27.448439966393284</v>
      </c>
      <c r="N413">
        <v>26.836303781244581</v>
      </c>
      <c r="O413">
        <v>33.819617023302314</v>
      </c>
      <c r="P413">
        <v>39.017492741206908</v>
      </c>
      <c r="Q413">
        <v>46.000805983264641</v>
      </c>
      <c r="R413">
        <v>56.643472533670653</v>
      </c>
      <c r="S413">
        <v>63.626785775728386</v>
      </c>
      <c r="T413">
        <v>74.053429050884745</v>
      </c>
      <c r="U413">
        <v>81.036742292942478</v>
      </c>
      <c r="V413">
        <v>85.838047654606328</v>
      </c>
      <c r="W413">
        <v>92.821360896664061</v>
      </c>
      <c r="X413">
        <v>91.923304433056487</v>
      </c>
      <c r="Y413">
        <v>98.906617675114219</v>
      </c>
      <c r="Z413">
        <v>94.630944054917606</v>
      </c>
      <c r="AA413">
        <v>101.61425729697534</v>
      </c>
      <c r="AB413">
        <v>95.75539943516786</v>
      </c>
      <c r="AC413">
        <v>102.73871267722559</v>
      </c>
      <c r="AD413">
        <v>96.208922509264582</v>
      </c>
      <c r="AE413">
        <v>103.19223575132231</v>
      </c>
      <c r="AF413">
        <v>96.38967816922522</v>
      </c>
      <c r="AG413">
        <v>103.37299141128295</v>
      </c>
      <c r="AH413">
        <v>96.461378084206771</v>
      </c>
      <c r="AI413">
        <v>103.4446913262645</v>
      </c>
      <c r="AJ413">
        <v>96.489765428907475</v>
      </c>
      <c r="AK413">
        <v>103.47307867096521</v>
      </c>
      <c r="AL413">
        <v>96.500996102977453</v>
      </c>
      <c r="AM413">
        <v>103.48430934503519</v>
      </c>
      <c r="AN413">
        <v>96.505437895190695</v>
      </c>
      <c r="AO413">
        <v>103.48875113724843</v>
      </c>
      <c r="AP413">
        <v>96.507194442179312</v>
      </c>
      <c r="AQ413">
        <v>103.49050768423704</v>
      </c>
    </row>
    <row r="414" spans="1:43">
      <c r="A414">
        <v>1.4714358261816698</v>
      </c>
      <c r="B414">
        <v>15.396064564090063</v>
      </c>
      <c r="C414">
        <v>22.182338758208726</v>
      </c>
      <c r="D414">
        <v>15.588722732432077</v>
      </c>
      <c r="E414">
        <v>22.37499692655074</v>
      </c>
      <c r="F414">
        <v>16.007429003466015</v>
      </c>
      <c r="G414">
        <v>22.793703197584676</v>
      </c>
      <c r="H414">
        <v>16.909364978766966</v>
      </c>
      <c r="I414">
        <v>23.695639172885627</v>
      </c>
      <c r="J414">
        <v>18.815608239261518</v>
      </c>
      <c r="K414">
        <v>25.60188243338018</v>
      </c>
      <c r="L414">
        <v>22.687266766210243</v>
      </c>
      <c r="M414">
        <v>29.473540960328904</v>
      </c>
      <c r="N414">
        <v>29.951732498100988</v>
      </c>
      <c r="O414">
        <v>36.738006692219649</v>
      </c>
      <c r="P414">
        <v>41.755828722301843</v>
      </c>
      <c r="Q414">
        <v>48.542102916420504</v>
      </c>
      <c r="R414">
        <v>57.083009131149588</v>
      </c>
      <c r="S414">
        <v>63.869283325268249</v>
      </c>
      <c r="T414">
        <v>72.086839728499356</v>
      </c>
      <c r="U414">
        <v>78.873113922618032</v>
      </c>
      <c r="V414">
        <v>83.217299594200867</v>
      </c>
      <c r="W414">
        <v>90.003573788319542</v>
      </c>
      <c r="X414">
        <v>89.892011032906424</v>
      </c>
      <c r="Y414">
        <v>96.6782852270251</v>
      </c>
      <c r="Z414">
        <v>93.396497453685711</v>
      </c>
      <c r="AA414">
        <v>100.18277164780439</v>
      </c>
      <c r="AB414">
        <v>95.108692037527177</v>
      </c>
      <c r="AC414">
        <v>101.89496623164585</v>
      </c>
      <c r="AD414">
        <v>95.915790074194049</v>
      </c>
      <c r="AE414">
        <v>102.70206426831272</v>
      </c>
      <c r="AF414">
        <v>96.289812277668389</v>
      </c>
      <c r="AG414">
        <v>103.07608647178706</v>
      </c>
      <c r="AH414">
        <v>96.461770340503492</v>
      </c>
      <c r="AI414">
        <v>103.24804453462217</v>
      </c>
      <c r="AJ414">
        <v>96.540540191978209</v>
      </c>
      <c r="AK414">
        <v>103.32681438609688</v>
      </c>
      <c r="AL414">
        <v>96.576562332166503</v>
      </c>
      <c r="AM414">
        <v>103.36283652628518</v>
      </c>
      <c r="AN414">
        <v>96.593022942216251</v>
      </c>
      <c r="AO414">
        <v>103.37929713633493</v>
      </c>
      <c r="AP414">
        <v>96.600542115787292</v>
      </c>
      <c r="AQ414">
        <v>103.38681630990597</v>
      </c>
    </row>
    <row r="415" spans="1:43">
      <c r="A415">
        <v>1.6207485550219918</v>
      </c>
      <c r="B415">
        <v>15.943480905078228</v>
      </c>
      <c r="C415">
        <v>23.418386638916797</v>
      </c>
      <c r="D415">
        <v>16.0114095172082</v>
      </c>
      <c r="E415">
        <v>23.486315251046769</v>
      </c>
      <c r="F415">
        <v>16.187396196422338</v>
      </c>
      <c r="G415">
        <v>23.662301930260906</v>
      </c>
      <c r="H415">
        <v>16.641135512083526</v>
      </c>
      <c r="I415">
        <v>24.116041245922094</v>
      </c>
      <c r="J415">
        <v>17.79655072021972</v>
      </c>
      <c r="K415">
        <v>25.271456454058288</v>
      </c>
      <c r="L415">
        <v>20.647973748579187</v>
      </c>
      <c r="M415">
        <v>28.122879482417755</v>
      </c>
      <c r="N415">
        <v>27.172425936993864</v>
      </c>
      <c r="O415">
        <v>34.647331670832436</v>
      </c>
      <c r="P415">
        <v>39.826802317709827</v>
      </c>
      <c r="Q415">
        <v>47.301708051548395</v>
      </c>
      <c r="R415">
        <v>58.025976090667136</v>
      </c>
      <c r="S415">
        <v>65.500881824505711</v>
      </c>
      <c r="T415">
        <v>75.459218746012894</v>
      </c>
      <c r="U415">
        <v>82.934124479851462</v>
      </c>
      <c r="V415">
        <v>86.740726809810468</v>
      </c>
      <c r="W415">
        <v>94.215632543649036</v>
      </c>
      <c r="X415">
        <v>92.310323693228383</v>
      </c>
      <c r="Y415">
        <v>99.785229427066952</v>
      </c>
      <c r="Z415">
        <v>94.694222212943757</v>
      </c>
      <c r="AA415">
        <v>102.16912794678233</v>
      </c>
      <c r="AB415">
        <v>95.651698322773129</v>
      </c>
      <c r="AC415">
        <v>103.1266040566117</v>
      </c>
      <c r="AD415">
        <v>96.026378947660206</v>
      </c>
      <c r="AE415">
        <v>103.50128468149877</v>
      </c>
      <c r="AF415">
        <v>96.171501455618156</v>
      </c>
      <c r="AG415">
        <v>103.64640718945672</v>
      </c>
      <c r="AH415">
        <v>96.227486949214665</v>
      </c>
      <c r="AI415">
        <v>103.70239268305323</v>
      </c>
      <c r="AJ415">
        <v>96.249051824273693</v>
      </c>
      <c r="AK415">
        <v>103.72395755811226</v>
      </c>
      <c r="AL415">
        <v>96.257353398449922</v>
      </c>
      <c r="AM415">
        <v>103.73225913228849</v>
      </c>
      <c r="AN415">
        <v>96.260548426309981</v>
      </c>
      <c r="AO415">
        <v>103.73545416014855</v>
      </c>
      <c r="AP415">
        <v>96.261777988846376</v>
      </c>
      <c r="AQ415">
        <v>103.73668372268494</v>
      </c>
    </row>
    <row r="416" spans="1:43">
      <c r="A416">
        <v>1.7667904203103257</v>
      </c>
      <c r="B416">
        <v>13.307766648189705</v>
      </c>
      <c r="C416">
        <v>21.456218672007495</v>
      </c>
      <c r="D416">
        <v>13.572871822905483</v>
      </c>
      <c r="E416">
        <v>21.721323846723273</v>
      </c>
      <c r="F416">
        <v>14.126336696975621</v>
      </c>
      <c r="G416">
        <v>22.27478872079341</v>
      </c>
      <c r="H416">
        <v>15.269337261068117</v>
      </c>
      <c r="I416">
        <v>23.417789284885906</v>
      </c>
      <c r="J416">
        <v>17.577785999173148</v>
      </c>
      <c r="K416">
        <v>25.726238022990938</v>
      </c>
      <c r="L416">
        <v>22.036976829237314</v>
      </c>
      <c r="M416">
        <v>30.185428853055104</v>
      </c>
      <c r="N416">
        <v>29.954337170256903</v>
      </c>
      <c r="O416">
        <v>38.102789194074695</v>
      </c>
      <c r="P416">
        <v>42.112946052219812</v>
      </c>
      <c r="Q416">
        <v>50.261398076037608</v>
      </c>
      <c r="R416">
        <v>57.173011777311423</v>
      </c>
      <c r="S416">
        <v>65.321463801129212</v>
      </c>
      <c r="T416">
        <v>71.554743914953633</v>
      </c>
      <c r="U416">
        <v>79.703195938771415</v>
      </c>
      <c r="V416">
        <v>82.253669394959942</v>
      </c>
      <c r="W416">
        <v>90.402121418777725</v>
      </c>
      <c r="X416">
        <v>88.825903006150355</v>
      </c>
      <c r="Y416">
        <v>96.974355029968137</v>
      </c>
      <c r="Z416">
        <v>92.399844755433634</v>
      </c>
      <c r="AA416">
        <v>100.54829677925142</v>
      </c>
      <c r="AB416">
        <v>94.215349071472005</v>
      </c>
      <c r="AC416">
        <v>102.36380109528979</v>
      </c>
      <c r="AD416">
        <v>95.105711572357805</v>
      </c>
      <c r="AE416">
        <v>103.25416359617559</v>
      </c>
      <c r="AF416">
        <v>95.534828341251554</v>
      </c>
      <c r="AG416">
        <v>103.68328036506934</v>
      </c>
      <c r="AH416">
        <v>95.739908488262941</v>
      </c>
      <c r="AI416">
        <v>103.88836051208072</v>
      </c>
      <c r="AJ416">
        <v>95.837523927089975</v>
      </c>
      <c r="AK416">
        <v>103.98597595090776</v>
      </c>
      <c r="AL416">
        <v>95.883898294510175</v>
      </c>
      <c r="AM416">
        <v>104.03235031832796</v>
      </c>
      <c r="AN416">
        <v>95.905909326705412</v>
      </c>
      <c r="AO416">
        <v>104.05436135052319</v>
      </c>
      <c r="AP416">
        <v>95.916352062885906</v>
      </c>
      <c r="AQ416">
        <v>104.06480408670369</v>
      </c>
    </row>
    <row r="417" spans="1:43">
      <c r="A417">
        <v>1.6079138481577961</v>
      </c>
      <c r="B417">
        <v>14.658539480706681</v>
      </c>
      <c r="C417">
        <v>22.074251440388217</v>
      </c>
      <c r="D417">
        <v>14.844731365850039</v>
      </c>
      <c r="E417">
        <v>22.260443325531575</v>
      </c>
      <c r="F417">
        <v>15.255884084436351</v>
      </c>
      <c r="G417">
        <v>22.671596044117884</v>
      </c>
      <c r="H417">
        <v>16.155770221964879</v>
      </c>
      <c r="I417">
        <v>23.57148218164641</v>
      </c>
      <c r="J417">
        <v>18.087614352980133</v>
      </c>
      <c r="K417">
        <v>25.503326312661663</v>
      </c>
      <c r="L417">
        <v>22.06795167180001</v>
      </c>
      <c r="M417">
        <v>29.483663631481541</v>
      </c>
      <c r="N417">
        <v>29.616870843322445</v>
      </c>
      <c r="O417">
        <v>37.032582803003976</v>
      </c>
      <c r="P417">
        <v>41.918433128826351</v>
      </c>
      <c r="Q417">
        <v>49.334145088507881</v>
      </c>
      <c r="R417">
        <v>57.740684820447569</v>
      </c>
      <c r="S417">
        <v>65.1563967801291</v>
      </c>
      <c r="T417">
        <v>72.889448674041091</v>
      </c>
      <c r="U417">
        <v>80.305160633722636</v>
      </c>
      <c r="V417">
        <v>83.804809843148632</v>
      </c>
      <c r="W417">
        <v>91.220521802830177</v>
      </c>
      <c r="X417">
        <v>90.163506938787791</v>
      </c>
      <c r="Y417">
        <v>97.579218898469335</v>
      </c>
      <c r="Z417">
        <v>93.418546758781062</v>
      </c>
      <c r="AA417">
        <v>100.83425871846261</v>
      </c>
      <c r="AB417">
        <v>94.974871193201196</v>
      </c>
      <c r="AC417">
        <v>102.39058315288274</v>
      </c>
      <c r="AD417">
        <v>95.694680629429129</v>
      </c>
      <c r="AE417">
        <v>103.11039258911067</v>
      </c>
      <c r="AF417">
        <v>96.022476148167684</v>
      </c>
      <c r="AG417">
        <v>103.43818810784923</v>
      </c>
      <c r="AH417">
        <v>96.170697195643996</v>
      </c>
      <c r="AI417">
        <v>103.58640915532554</v>
      </c>
      <c r="AJ417">
        <v>96.237504195468318</v>
      </c>
      <c r="AK417">
        <v>103.65321615514986</v>
      </c>
      <c r="AL417">
        <v>96.267572216429443</v>
      </c>
      <c r="AM417">
        <v>103.68328417611099</v>
      </c>
      <c r="AN417">
        <v>96.281096193141181</v>
      </c>
      <c r="AO417">
        <v>103.69680815282273</v>
      </c>
      <c r="AP417">
        <v>96.287177214604256</v>
      </c>
      <c r="AQ417">
        <v>103.7028891742858</v>
      </c>
    </row>
    <row r="418" spans="1:43">
      <c r="A418">
        <v>1.0099006007741602</v>
      </c>
      <c r="B418">
        <v>13.533445688019054</v>
      </c>
      <c r="C418">
        <v>18.191115607232003</v>
      </c>
      <c r="D418">
        <v>13.748337537024522</v>
      </c>
      <c r="E418">
        <v>18.406007456237472</v>
      </c>
      <c r="F418">
        <v>14.213906371976819</v>
      </c>
      <c r="G418">
        <v>18.871576291189768</v>
      </c>
      <c r="H418">
        <v>15.213049663852885</v>
      </c>
      <c r="I418">
        <v>19.870719583065835</v>
      </c>
      <c r="J418">
        <v>17.314297311840757</v>
      </c>
      <c r="K418">
        <v>21.971967231053707</v>
      </c>
      <c r="L418">
        <v>21.551056809985898</v>
      </c>
      <c r="M418">
        <v>26.208726729198847</v>
      </c>
      <c r="N418">
        <v>29.411800434063316</v>
      </c>
      <c r="O418">
        <v>34.069470353276266</v>
      </c>
      <c r="P418">
        <v>41.974524349800944</v>
      </c>
      <c r="Q418">
        <v>46.632194269013894</v>
      </c>
      <c r="R418">
        <v>57.944237920910169</v>
      </c>
      <c r="S418">
        <v>62.601907840123118</v>
      </c>
      <c r="T418">
        <v>73.242853977686948</v>
      </c>
      <c r="U418">
        <v>77.900523896899912</v>
      </c>
      <c r="V418">
        <v>84.402982394207214</v>
      </c>
      <c r="W418">
        <v>89.060652313420178</v>
      </c>
      <c r="X418">
        <v>91.029942548499264</v>
      </c>
      <c r="Y418">
        <v>95.687612467712228</v>
      </c>
      <c r="Z418">
        <v>94.494947031211254</v>
      </c>
      <c r="AA418">
        <v>99.152616950424218</v>
      </c>
      <c r="AB418">
        <v>96.186662453176936</v>
      </c>
      <c r="AC418">
        <v>100.8443323723899</v>
      </c>
      <c r="AD418">
        <v>96.984957189695137</v>
      </c>
      <c r="AE418">
        <v>101.6426271089081</v>
      </c>
      <c r="AF418">
        <v>97.355602429359166</v>
      </c>
      <c r="AG418">
        <v>102.01327234857213</v>
      </c>
      <c r="AH418">
        <v>97.526395549097998</v>
      </c>
      <c r="AI418">
        <v>102.18406546831096</v>
      </c>
      <c r="AJ418">
        <v>97.604822680100753</v>
      </c>
      <c r="AK418">
        <v>102.26249259931372</v>
      </c>
      <c r="AL418">
        <v>97.640778193572842</v>
      </c>
      <c r="AM418">
        <v>102.29844811278581</v>
      </c>
      <c r="AN418">
        <v>97.657250145840237</v>
      </c>
      <c r="AO418">
        <v>102.3149200650532</v>
      </c>
      <c r="AP418">
        <v>97.664793738277453</v>
      </c>
      <c r="AQ418">
        <v>102.32246365749042</v>
      </c>
    </row>
    <row r="419" spans="1:43">
      <c r="A419">
        <v>2.4206284945790637</v>
      </c>
      <c r="B419">
        <v>13.131447126428039</v>
      </c>
      <c r="C419">
        <v>24.295405753789918</v>
      </c>
      <c r="D419">
        <v>13.272724357856376</v>
      </c>
      <c r="E419">
        <v>24.436682985218255</v>
      </c>
      <c r="F419">
        <v>13.602144071067929</v>
      </c>
      <c r="G419">
        <v>24.766102698429808</v>
      </c>
      <c r="H419">
        <v>14.364340786483695</v>
      </c>
      <c r="I419">
        <v>25.528299413845573</v>
      </c>
      <c r="J419">
        <v>16.096746734415973</v>
      </c>
      <c r="K419">
        <v>27.260705361777852</v>
      </c>
      <c r="L419">
        <v>19.879837051790918</v>
      </c>
      <c r="M419">
        <v>31.043795679152797</v>
      </c>
      <c r="N419">
        <v>27.464557069714125</v>
      </c>
      <c r="O419">
        <v>38.628515697076004</v>
      </c>
      <c r="P419">
        <v>40.364415685767234</v>
      </c>
      <c r="Q419">
        <v>51.528374313129113</v>
      </c>
      <c r="R419">
        <v>57.187631498466686</v>
      </c>
      <c r="S419">
        <v>68.351590125828565</v>
      </c>
      <c r="T419">
        <v>72.896749686751193</v>
      </c>
      <c r="U419">
        <v>84.060708314113086</v>
      </c>
      <c r="V419">
        <v>83.60106408896803</v>
      </c>
      <c r="W419">
        <v>94.765022716329923</v>
      </c>
      <c r="X419">
        <v>89.425230618993297</v>
      </c>
      <c r="Y419">
        <v>100.58918924635519</v>
      </c>
      <c r="Z419">
        <v>92.211537246072936</v>
      </c>
      <c r="AA419">
        <v>103.37549587343483</v>
      </c>
      <c r="AB419">
        <v>93.462351378069584</v>
      </c>
      <c r="AC419">
        <v>104.62631000543148</v>
      </c>
      <c r="AD419">
        <v>94.007775930268934</v>
      </c>
      <c r="AE419">
        <v>105.17173455763083</v>
      </c>
      <c r="AF419">
        <v>94.242591856643088</v>
      </c>
      <c r="AG419">
        <v>105.40655048400498</v>
      </c>
      <c r="AH419">
        <v>94.343128122224158</v>
      </c>
      <c r="AI419">
        <v>105.50708674958605</v>
      </c>
      <c r="AJ419">
        <v>94.386070863974012</v>
      </c>
      <c r="AK419">
        <v>105.55002949133591</v>
      </c>
      <c r="AL419">
        <v>94.40439473886083</v>
      </c>
      <c r="AM419">
        <v>105.56835336622272</v>
      </c>
      <c r="AN419">
        <v>94.412210248219154</v>
      </c>
      <c r="AO419">
        <v>105.57616887558105</v>
      </c>
      <c r="AP419">
        <v>94.415543109522446</v>
      </c>
      <c r="AQ419">
        <v>105.57950173688434</v>
      </c>
    </row>
    <row r="420" spans="1:43">
      <c r="A420">
        <v>0.86841178983394096</v>
      </c>
      <c r="B420">
        <v>18.473912069048524</v>
      </c>
      <c r="C420">
        <v>22.479034422574024</v>
      </c>
      <c r="D420">
        <v>18.563515993599118</v>
      </c>
      <c r="E420">
        <v>22.568638347124619</v>
      </c>
      <c r="F420">
        <v>18.779693181581571</v>
      </c>
      <c r="G420">
        <v>22.784815535107079</v>
      </c>
      <c r="H420">
        <v>19.298408671991787</v>
      </c>
      <c r="I420">
        <v>23.303531025517294</v>
      </c>
      <c r="J420">
        <v>20.52697575410776</v>
      </c>
      <c r="K420">
        <v>24.53209810763326</v>
      </c>
      <c r="L420">
        <v>23.349284698089797</v>
      </c>
      <c r="M420">
        <v>27.354407051615304</v>
      </c>
      <c r="N420">
        <v>29.401607823641775</v>
      </c>
      <c r="O420">
        <v>33.406730177167276</v>
      </c>
      <c r="P420">
        <v>40.660453635194131</v>
      </c>
      <c r="Q420">
        <v>44.665575988719638</v>
      </c>
      <c r="R420">
        <v>56.969587769704539</v>
      </c>
      <c r="S420">
        <v>60.974710123230047</v>
      </c>
      <c r="T420">
        <v>73.704697425664648</v>
      </c>
      <c r="U420">
        <v>77.709819779190155</v>
      </c>
      <c r="V420">
        <v>85.777034485208262</v>
      </c>
      <c r="W420">
        <v>89.782156838733769</v>
      </c>
      <c r="X420">
        <v>92.451704991221618</v>
      </c>
      <c r="Y420">
        <v>96.456827344747126</v>
      </c>
      <c r="Z420">
        <v>95.609936754627157</v>
      </c>
      <c r="AA420">
        <v>99.615059108152664</v>
      </c>
      <c r="AB420">
        <v>96.993967751790777</v>
      </c>
      <c r="AC420">
        <v>100.99909010531628</v>
      </c>
      <c r="AD420">
        <v>97.580016484879437</v>
      </c>
      <c r="AE420">
        <v>101.58513883840494</v>
      </c>
      <c r="AF420">
        <v>97.82455312184733</v>
      </c>
      <c r="AG420">
        <v>101.82967547537284</v>
      </c>
      <c r="AH420">
        <v>97.925963302968398</v>
      </c>
      <c r="AI420">
        <v>101.93108565649391</v>
      </c>
      <c r="AJ420">
        <v>97.967911070884753</v>
      </c>
      <c r="AK420">
        <v>101.97303342441026</v>
      </c>
      <c r="AL420">
        <v>97.985244182374402</v>
      </c>
      <c r="AM420">
        <v>101.99036653589991</v>
      </c>
      <c r="AN420">
        <v>97.992403213086547</v>
      </c>
      <c r="AO420">
        <v>101.99752556661205</v>
      </c>
      <c r="AP420">
        <v>97.995359546719754</v>
      </c>
      <c r="AQ420">
        <v>102.00048190024526</v>
      </c>
    </row>
    <row r="421" spans="1:43">
      <c r="A421">
        <v>1.6477195411722181</v>
      </c>
      <c r="B421">
        <v>12.006191116214037</v>
      </c>
      <c r="C421">
        <v>19.605487261135757</v>
      </c>
      <c r="D421">
        <v>12.257364898213313</v>
      </c>
      <c r="E421">
        <v>19.856661043135034</v>
      </c>
      <c r="F421">
        <v>12.794375685232447</v>
      </c>
      <c r="G421">
        <v>20.393671830154169</v>
      </c>
      <c r="H421">
        <v>13.930259942342422</v>
      </c>
      <c r="I421">
        <v>21.52955608726414</v>
      </c>
      <c r="J421">
        <v>16.279306233122881</v>
      </c>
      <c r="K421">
        <v>23.878602378044597</v>
      </c>
      <c r="L421">
        <v>20.918408248094082</v>
      </c>
      <c r="M421">
        <v>28.517704393015805</v>
      </c>
      <c r="N421">
        <v>29.299454132424586</v>
      </c>
      <c r="O421">
        <v>36.898750277346309</v>
      </c>
      <c r="P421">
        <v>42.259792693918996</v>
      </c>
      <c r="Q421">
        <v>49.859088838840719</v>
      </c>
      <c r="R421">
        <v>58.163089407573608</v>
      </c>
      <c r="S421">
        <v>65.762385552495331</v>
      </c>
      <c r="T421">
        <v>72.954522865606407</v>
      </c>
      <c r="U421">
        <v>80.553819010528116</v>
      </c>
      <c r="V421">
        <v>83.561639570595048</v>
      </c>
      <c r="W421">
        <v>91.160935715516757</v>
      </c>
      <c r="X421">
        <v>89.832584650399227</v>
      </c>
      <c r="Y421">
        <v>97.431880795320936</v>
      </c>
      <c r="Z421">
        <v>93.12538032986518</v>
      </c>
      <c r="AA421">
        <v>100.72467647478689</v>
      </c>
      <c r="AB421">
        <v>94.747163939329994</v>
      </c>
      <c r="AC421">
        <v>102.3464600842517</v>
      </c>
      <c r="AD421">
        <v>95.520742729159679</v>
      </c>
      <c r="AE421">
        <v>103.12003887408139</v>
      </c>
      <c r="AF421">
        <v>95.884090495394133</v>
      </c>
      <c r="AG421">
        <v>103.48338664031584</v>
      </c>
      <c r="AH421">
        <v>96.053517864971965</v>
      </c>
      <c r="AI421">
        <v>103.65281400989367</v>
      </c>
      <c r="AJ421">
        <v>96.132253213398855</v>
      </c>
      <c r="AK421">
        <v>103.73154935832056</v>
      </c>
      <c r="AL421">
        <v>96.168784916057561</v>
      </c>
      <c r="AM421">
        <v>103.76808106097927</v>
      </c>
      <c r="AN421">
        <v>96.185722506892745</v>
      </c>
      <c r="AO421">
        <v>103.78501865181445</v>
      </c>
      <c r="AP421">
        <v>96.19357279672036</v>
      </c>
      <c r="AQ421">
        <v>103.79286894164207</v>
      </c>
    </row>
    <row r="422" spans="1:43">
      <c r="A422">
        <v>1.9780424893750388</v>
      </c>
      <c r="B422">
        <v>11.952823665864216</v>
      </c>
      <c r="C422">
        <v>21.075571978544446</v>
      </c>
      <c r="D422">
        <v>12.273788266158071</v>
      </c>
      <c r="E422">
        <v>21.396536578838301</v>
      </c>
      <c r="F422">
        <v>12.925579744420581</v>
      </c>
      <c r="G422">
        <v>22.048328057100811</v>
      </c>
      <c r="H422">
        <v>14.233241158218252</v>
      </c>
      <c r="I422">
        <v>23.355989470898482</v>
      </c>
      <c r="J422">
        <v>16.794083401466914</v>
      </c>
      <c r="K422">
        <v>25.916831714147143</v>
      </c>
      <c r="L422">
        <v>21.579747903730865</v>
      </c>
      <c r="M422">
        <v>30.702496216411095</v>
      </c>
      <c r="N422">
        <v>29.788056950384686</v>
      </c>
      <c r="O422">
        <v>38.910805263064915</v>
      </c>
      <c r="P422">
        <v>41.992289643439634</v>
      </c>
      <c r="Q422">
        <v>51.115037956119863</v>
      </c>
      <c r="R422">
        <v>56.764218303349715</v>
      </c>
      <c r="S422">
        <v>65.886966616029952</v>
      </c>
      <c r="T422">
        <v>70.772024483411798</v>
      </c>
      <c r="U422">
        <v>79.894772796092042</v>
      </c>
      <c r="V422">
        <v>81.296531071777508</v>
      </c>
      <c r="W422">
        <v>90.419279384457752</v>
      </c>
      <c r="X422">
        <v>87.902869544602652</v>
      </c>
      <c r="Y422">
        <v>97.025617857282896</v>
      </c>
      <c r="Z422">
        <v>91.593494019192775</v>
      </c>
      <c r="AA422">
        <v>100.71624233187302</v>
      </c>
      <c r="AB422">
        <v>93.522068413209581</v>
      </c>
      <c r="AC422">
        <v>102.64481672588983</v>
      </c>
      <c r="AD422">
        <v>94.494762007417734</v>
      </c>
      <c r="AE422">
        <v>103.61751032009795</v>
      </c>
      <c r="AF422">
        <v>94.976578815322029</v>
      </c>
      <c r="AG422">
        <v>104.09932712800227</v>
      </c>
      <c r="AH422">
        <v>95.213110743681028</v>
      </c>
      <c r="AI422">
        <v>104.33585905636127</v>
      </c>
      <c r="AJ422">
        <v>95.328716537958599</v>
      </c>
      <c r="AK422">
        <v>104.45146485063884</v>
      </c>
      <c r="AL422">
        <v>95.385097300510523</v>
      </c>
      <c r="AM422">
        <v>104.50784561319074</v>
      </c>
      <c r="AN422">
        <v>95.412565129665268</v>
      </c>
      <c r="AO422">
        <v>104.53531344234548</v>
      </c>
      <c r="AP422">
        <v>95.42594015343235</v>
      </c>
      <c r="AQ422">
        <v>104.54868846611259</v>
      </c>
    </row>
    <row r="423" spans="1:43">
      <c r="A423">
        <v>1.5134578285786231</v>
      </c>
      <c r="B423">
        <v>13.523874705833252</v>
      </c>
      <c r="C423">
        <v>20.503954722385675</v>
      </c>
      <c r="D423">
        <v>13.781159482186622</v>
      </c>
      <c r="E423">
        <v>20.761239498739045</v>
      </c>
      <c r="F423">
        <v>14.321354004111319</v>
      </c>
      <c r="G423">
        <v>21.301434020663741</v>
      </c>
      <c r="H423">
        <v>15.443538337476449</v>
      </c>
      <c r="I423">
        <v>22.423618354028871</v>
      </c>
      <c r="J423">
        <v>17.724042828296703</v>
      </c>
      <c r="K423">
        <v>24.704122844849124</v>
      </c>
      <c r="L423">
        <v>22.158198541429648</v>
      </c>
      <c r="M423">
        <v>29.138278557982069</v>
      </c>
      <c r="N423">
        <v>30.083783892021209</v>
      </c>
      <c r="O423">
        <v>37.06386390857363</v>
      </c>
      <c r="P423">
        <v>42.327851911059618</v>
      </c>
      <c r="Q423">
        <v>49.307931927612039</v>
      </c>
      <c r="R423">
        <v>57.55148174549813</v>
      </c>
      <c r="S423">
        <v>64.531561762050558</v>
      </c>
      <c r="T423">
        <v>72.094550967439403</v>
      </c>
      <c r="U423">
        <v>79.074630983991824</v>
      </c>
      <c r="V423">
        <v>82.880557145336695</v>
      </c>
      <c r="W423">
        <v>89.860637161889116</v>
      </c>
      <c r="X423">
        <v>89.471942886853483</v>
      </c>
      <c r="Y423">
        <v>96.452022903405904</v>
      </c>
      <c r="Z423">
        <v>93.034824498994567</v>
      </c>
      <c r="AA423">
        <v>100.01490451554699</v>
      </c>
      <c r="AB423">
        <v>94.833742148958905</v>
      </c>
      <c r="AC423">
        <v>101.81382216551133</v>
      </c>
      <c r="AD423">
        <v>95.710775721188057</v>
      </c>
      <c r="AE423">
        <v>102.69085573774048</v>
      </c>
      <c r="AF423">
        <v>96.131058604948393</v>
      </c>
      <c r="AG423">
        <v>103.11113862150081</v>
      </c>
      <c r="AH423">
        <v>96.330799452117603</v>
      </c>
      <c r="AI423">
        <v>103.31087946867002</v>
      </c>
      <c r="AJ423">
        <v>96.425352883495066</v>
      </c>
      <c r="AK423">
        <v>103.40543290004749</v>
      </c>
      <c r="AL423">
        <v>96.470028969111468</v>
      </c>
      <c r="AM423">
        <v>103.45010898566389</v>
      </c>
      <c r="AN423">
        <v>96.491119562649217</v>
      </c>
      <c r="AO423">
        <v>103.47119957920164</v>
      </c>
      <c r="AP423">
        <v>96.501071808739908</v>
      </c>
      <c r="AQ423">
        <v>103.48115182529233</v>
      </c>
    </row>
    <row r="424" spans="1:43">
      <c r="A424">
        <v>2.0992147479638099</v>
      </c>
      <c r="B424">
        <v>12.477453486900082</v>
      </c>
      <c r="C424">
        <v>22.159049257874102</v>
      </c>
      <c r="D424">
        <v>12.63652641507435</v>
      </c>
      <c r="E424">
        <v>22.31812218604837</v>
      </c>
      <c r="F424">
        <v>13.002763760235222</v>
      </c>
      <c r="G424">
        <v>22.684359531209243</v>
      </c>
      <c r="H424">
        <v>13.838987024783638</v>
      </c>
      <c r="I424">
        <v>23.520582795757658</v>
      </c>
      <c r="J424">
        <v>15.712644194602593</v>
      </c>
      <c r="K424">
        <v>25.394239965576613</v>
      </c>
      <c r="L424">
        <v>19.739013669697577</v>
      </c>
      <c r="M424">
        <v>29.420609440671598</v>
      </c>
      <c r="N424">
        <v>27.664772801383666</v>
      </c>
      <c r="O424">
        <v>37.34636857235769</v>
      </c>
      <c r="P424">
        <v>40.881137427233782</v>
      </c>
      <c r="Q424">
        <v>50.562733198207795</v>
      </c>
      <c r="R424">
        <v>57.821590388591957</v>
      </c>
      <c r="S424">
        <v>67.503186159565971</v>
      </c>
      <c r="T424">
        <v>73.491111176746116</v>
      </c>
      <c r="U424">
        <v>83.17270694772013</v>
      </c>
      <c r="V424">
        <v>84.173537634451947</v>
      </c>
      <c r="W424">
        <v>93.85513340542596</v>
      </c>
      <c r="X424">
        <v>90.031247366235135</v>
      </c>
      <c r="Y424">
        <v>99.712843137209148</v>
      </c>
      <c r="Z424">
        <v>92.865308428998063</v>
      </c>
      <c r="AA424">
        <v>102.54690419997208</v>
      </c>
      <c r="AB424">
        <v>94.153354777498876</v>
      </c>
      <c r="AC424">
        <v>103.83495054847289</v>
      </c>
      <c r="AD424">
        <v>94.722075956625034</v>
      </c>
      <c r="AE424">
        <v>104.40367172759905</v>
      </c>
      <c r="AF424">
        <v>94.969977532327434</v>
      </c>
      <c r="AG424">
        <v>104.65157330330145</v>
      </c>
      <c r="AH424">
        <v>95.077429543141193</v>
      </c>
      <c r="AI424">
        <v>104.75902531411521</v>
      </c>
      <c r="AJ424">
        <v>95.123890537797138</v>
      </c>
      <c r="AK424">
        <v>104.80548630877115</v>
      </c>
      <c r="AL424">
        <v>95.143958498661192</v>
      </c>
      <c r="AM424">
        <v>104.82555426963521</v>
      </c>
      <c r="AN424">
        <v>95.152622521318051</v>
      </c>
      <c r="AO424">
        <v>104.83421829229206</v>
      </c>
      <c r="AP424">
        <v>95.15636233737952</v>
      </c>
      <c r="AQ424">
        <v>104.83795810835353</v>
      </c>
    </row>
    <row r="425" spans="1:43">
      <c r="A425">
        <v>1.545725868662565</v>
      </c>
      <c r="B425">
        <v>16.387108483801601</v>
      </c>
      <c r="C425">
        <v>23.516008967968087</v>
      </c>
      <c r="D425">
        <v>16.511928979288765</v>
      </c>
      <c r="E425">
        <v>23.640829463455251</v>
      </c>
      <c r="F425">
        <v>16.80276612335404</v>
      </c>
      <c r="G425">
        <v>23.931666607520526</v>
      </c>
      <c r="H425">
        <v>17.47575161524394</v>
      </c>
      <c r="I425">
        <v>24.604652099410426</v>
      </c>
      <c r="J425">
        <v>19.008363653736307</v>
      </c>
      <c r="K425">
        <v>26.137264137902793</v>
      </c>
      <c r="L425">
        <v>22.375310538946138</v>
      </c>
      <c r="M425">
        <v>29.504211023112624</v>
      </c>
      <c r="N425">
        <v>29.221197994932897</v>
      </c>
      <c r="O425">
        <v>36.350098479099387</v>
      </c>
      <c r="P425">
        <v>41.183573088415812</v>
      </c>
      <c r="Q425">
        <v>48.312473572582306</v>
      </c>
      <c r="R425">
        <v>57.439215507766747</v>
      </c>
      <c r="S425">
        <v>64.568115991933226</v>
      </c>
      <c r="T425">
        <v>73.348479617518691</v>
      </c>
      <c r="U425">
        <v>80.477380101685171</v>
      </c>
      <c r="V425">
        <v>84.629599416079884</v>
      </c>
      <c r="W425">
        <v>91.758499900246363</v>
      </c>
      <c r="X425">
        <v>90.930276490713823</v>
      </c>
      <c r="Y425">
        <v>98.059176974880302</v>
      </c>
      <c r="Z425">
        <v>93.988765420045056</v>
      </c>
      <c r="AA425">
        <v>101.11766590421153</v>
      </c>
      <c r="AB425">
        <v>95.372297587853467</v>
      </c>
      <c r="AC425">
        <v>102.50119807201995</v>
      </c>
      <c r="AD425">
        <v>95.978118559146381</v>
      </c>
      <c r="AE425">
        <v>103.10701904331286</v>
      </c>
      <c r="AF425">
        <v>96.239609501156934</v>
      </c>
      <c r="AG425">
        <v>103.36850998532341</v>
      </c>
      <c r="AH425">
        <v>96.351776072058996</v>
      </c>
      <c r="AI425">
        <v>103.48067655622548</v>
      </c>
      <c r="AJ425">
        <v>96.399761306856604</v>
      </c>
      <c r="AK425">
        <v>103.52866179102308</v>
      </c>
      <c r="AL425">
        <v>96.420266036853107</v>
      </c>
      <c r="AM425">
        <v>103.54916652101959</v>
      </c>
      <c r="AN425">
        <v>96.429023689592981</v>
      </c>
      <c r="AO425">
        <v>103.55792417375946</v>
      </c>
      <c r="AP425">
        <v>96.432763335654556</v>
      </c>
      <c r="AQ425">
        <v>103.56166381982104</v>
      </c>
    </row>
    <row r="426" spans="1:43">
      <c r="A426">
        <v>2.0129384079774884</v>
      </c>
      <c r="B426">
        <v>14.945988925936359</v>
      </c>
      <c r="C426">
        <v>24.229677503681625</v>
      </c>
      <c r="D426">
        <v>15.087842280538172</v>
      </c>
      <c r="E426">
        <v>24.371530858283439</v>
      </c>
      <c r="F426">
        <v>15.417079454623597</v>
      </c>
      <c r="G426">
        <v>24.700768032368863</v>
      </c>
      <c r="H426">
        <v>16.175318239946051</v>
      </c>
      <c r="I426">
        <v>25.459006817691318</v>
      </c>
      <c r="J426">
        <v>17.890760043712753</v>
      </c>
      <c r="K426">
        <v>27.174448621458019</v>
      </c>
      <c r="L426">
        <v>21.620309787516312</v>
      </c>
      <c r="M426">
        <v>30.903998365261579</v>
      </c>
      <c r="N426">
        <v>29.070866669678615</v>
      </c>
      <c r="O426">
        <v>38.354555247423882</v>
      </c>
      <c r="P426">
        <v>41.723120280289379</v>
      </c>
      <c r="Q426">
        <v>51.006808858034645</v>
      </c>
      <c r="R426">
        <v>58.256244822708538</v>
      </c>
      <c r="S426">
        <v>67.539933400453805</v>
      </c>
      <c r="T426">
        <v>73.783013047778425</v>
      </c>
      <c r="U426">
        <v>83.066701625523692</v>
      </c>
      <c r="V426">
        <v>84.445223845151318</v>
      </c>
      <c r="W426">
        <v>93.728912422896585</v>
      </c>
      <c r="X426">
        <v>90.291229285319247</v>
      </c>
      <c r="Y426">
        <v>99.574917863064513</v>
      </c>
      <c r="Z426">
        <v>93.106847469289136</v>
      </c>
      <c r="AA426">
        <v>102.3905360470344</v>
      </c>
      <c r="AB426">
        <v>94.378188083485639</v>
      </c>
      <c r="AC426">
        <v>103.66187666123091</v>
      </c>
      <c r="AD426">
        <v>94.935464799900558</v>
      </c>
      <c r="AE426">
        <v>104.21915337764582</v>
      </c>
      <c r="AF426">
        <v>95.176559337080121</v>
      </c>
      <c r="AG426">
        <v>104.46024791482539</v>
      </c>
      <c r="AH426">
        <v>95.280272034925616</v>
      </c>
      <c r="AI426">
        <v>104.56396061267088</v>
      </c>
      <c r="AJ426">
        <v>95.324777302420202</v>
      </c>
      <c r="AK426">
        <v>104.60846588016547</v>
      </c>
      <c r="AL426">
        <v>95.34385533266682</v>
      </c>
      <c r="AM426">
        <v>104.62754391041209</v>
      </c>
      <c r="AN426">
        <v>95.352029801312185</v>
      </c>
      <c r="AO426">
        <v>104.63571837905745</v>
      </c>
      <c r="AP426">
        <v>95.355531683160635</v>
      </c>
      <c r="AQ426">
        <v>104.6392202609059</v>
      </c>
    </row>
    <row r="427" spans="1:43">
      <c r="A427">
        <v>2.0273772188336436</v>
      </c>
      <c r="B427">
        <v>12.931242233852382</v>
      </c>
      <c r="C427">
        <v>22.281522726626086</v>
      </c>
      <c r="D427">
        <v>13.154219869954547</v>
      </c>
      <c r="E427">
        <v>22.504500362728251</v>
      </c>
      <c r="F427">
        <v>13.627393960294798</v>
      </c>
      <c r="G427">
        <v>22.977674453068502</v>
      </c>
      <c r="H427">
        <v>14.621970034500324</v>
      </c>
      <c r="I427">
        <v>23.972250527274028</v>
      </c>
      <c r="J427">
        <v>16.671210551610677</v>
      </c>
      <c r="K427">
        <v>26.021491044384383</v>
      </c>
      <c r="L427">
        <v>20.725224045000687</v>
      </c>
      <c r="M427">
        <v>30.075504537774393</v>
      </c>
      <c r="N427">
        <v>28.136684476665572</v>
      </c>
      <c r="O427">
        <v>37.486964969439278</v>
      </c>
      <c r="P427">
        <v>39.917585519497173</v>
      </c>
      <c r="Q427">
        <v>49.267866012270879</v>
      </c>
      <c r="R427">
        <v>55.0362284490446</v>
      </c>
      <c r="S427">
        <v>64.386508941818306</v>
      </c>
      <c r="T427">
        <v>69.889638684922716</v>
      </c>
      <c r="U427">
        <v>79.239919177696407</v>
      </c>
      <c r="V427">
        <v>81.107459334312026</v>
      </c>
      <c r="W427">
        <v>90.457739827085717</v>
      </c>
      <c r="X427">
        <v>88.010937453822663</v>
      </c>
      <c r="Y427">
        <v>97.361217946596355</v>
      </c>
      <c r="Z427">
        <v>91.738168799936261</v>
      </c>
      <c r="AA427">
        <v>101.08844929270995</v>
      </c>
      <c r="AB427">
        <v>93.609263423845462</v>
      </c>
      <c r="AC427">
        <v>102.95954391661915</v>
      </c>
      <c r="AD427">
        <v>94.514265867760955</v>
      </c>
      <c r="AE427">
        <v>103.86454636053465</v>
      </c>
      <c r="AF427">
        <v>94.944113675873822</v>
      </c>
      <c r="AG427">
        <v>104.29439416864751</v>
      </c>
      <c r="AH427">
        <v>95.146515658513167</v>
      </c>
      <c r="AI427">
        <v>104.49679615128686</v>
      </c>
      <c r="AJ427">
        <v>95.241431337376696</v>
      </c>
      <c r="AK427">
        <v>104.59171183015039</v>
      </c>
      <c r="AL427">
        <v>95.285856292891594</v>
      </c>
      <c r="AM427">
        <v>104.63613678566529</v>
      </c>
      <c r="AN427">
        <v>95.306630546217235</v>
      </c>
      <c r="AO427">
        <v>104.65691103899093</v>
      </c>
      <c r="AP427">
        <v>95.316341036014663</v>
      </c>
      <c r="AQ427">
        <v>104.66662152878835</v>
      </c>
    </row>
    <row r="428" spans="1:43">
      <c r="A428">
        <v>1.2514277398913169</v>
      </c>
      <c r="B428">
        <v>14.323409493949772</v>
      </c>
      <c r="C428">
        <v>20.095004575378869</v>
      </c>
      <c r="D428">
        <v>14.594778528943507</v>
      </c>
      <c r="E428">
        <v>20.366373610372605</v>
      </c>
      <c r="F428">
        <v>15.163387263734581</v>
      </c>
      <c r="G428">
        <v>20.934982345163679</v>
      </c>
      <c r="H428">
        <v>16.34154572873506</v>
      </c>
      <c r="I428">
        <v>22.113140810164158</v>
      </c>
      <c r="J428">
        <v>18.727034651162107</v>
      </c>
      <c r="K428">
        <v>24.498629732591205</v>
      </c>
      <c r="L428">
        <v>23.339194016620077</v>
      </c>
      <c r="M428">
        <v>29.110789098049175</v>
      </c>
      <c r="N428">
        <v>31.510135427625634</v>
      </c>
      <c r="O428">
        <v>37.281730509054732</v>
      </c>
      <c r="P428">
        <v>43.96970719952985</v>
      </c>
      <c r="Q428">
        <v>49.741302280958948</v>
      </c>
      <c r="R428">
        <v>59.208708691657442</v>
      </c>
      <c r="S428">
        <v>64.980303773086547</v>
      </c>
      <c r="T428">
        <v>73.526291538160393</v>
      </c>
      <c r="U428">
        <v>79.297886619589491</v>
      </c>
      <c r="V428">
        <v>84.006583148664745</v>
      </c>
      <c r="W428">
        <v>89.778178230093843</v>
      </c>
      <c r="X428">
        <v>90.359492016385431</v>
      </c>
      <c r="Y428">
        <v>96.131087097814529</v>
      </c>
      <c r="Z428">
        <v>93.780125050844717</v>
      </c>
      <c r="AA428">
        <v>99.551720132273815</v>
      </c>
      <c r="AB428">
        <v>95.505066752591517</v>
      </c>
      <c r="AC428">
        <v>101.27666183402062</v>
      </c>
      <c r="AD428">
        <v>96.346180176551854</v>
      </c>
      <c r="AE428">
        <v>102.11777525798095</v>
      </c>
      <c r="AF428">
        <v>96.749602756967263</v>
      </c>
      <c r="AG428">
        <v>102.52119783839636</v>
      </c>
      <c r="AH428">
        <v>96.941562405479615</v>
      </c>
      <c r="AI428">
        <v>102.71315748690871</v>
      </c>
      <c r="AJ428">
        <v>97.032556215176541</v>
      </c>
      <c r="AK428">
        <v>102.80415129660564</v>
      </c>
      <c r="AL428">
        <v>97.075612033919427</v>
      </c>
      <c r="AM428">
        <v>102.84720711534852</v>
      </c>
      <c r="AN428">
        <v>97.095967530761584</v>
      </c>
      <c r="AO428">
        <v>102.86756261219068</v>
      </c>
      <c r="AP428">
        <v>97.105587119999271</v>
      </c>
      <c r="AQ428">
        <v>102.87718220142837</v>
      </c>
    </row>
    <row r="429" spans="1:43">
      <c r="A429">
        <v>1.715580357863042</v>
      </c>
      <c r="B429">
        <v>14.205291476653866</v>
      </c>
      <c r="C429">
        <v>22.117562269131771</v>
      </c>
      <c r="D429">
        <v>14.351775895717321</v>
      </c>
      <c r="E429">
        <v>22.264046688195226</v>
      </c>
      <c r="F429">
        <v>14.688183584287284</v>
      </c>
      <c r="G429">
        <v>22.600454376765189</v>
      </c>
      <c r="H429">
        <v>15.454849935192794</v>
      </c>
      <c r="I429">
        <v>23.367120727670699</v>
      </c>
      <c r="J429">
        <v>17.171911073709783</v>
      </c>
      <c r="K429">
        <v>25.084181866187688</v>
      </c>
      <c r="L429">
        <v>20.871981471253147</v>
      </c>
      <c r="M429">
        <v>28.784252263731052</v>
      </c>
      <c r="N429">
        <v>28.222203461980538</v>
      </c>
      <c r="O429">
        <v>36.134474254458446</v>
      </c>
      <c r="P429">
        <v>40.71926595980964</v>
      </c>
      <c r="Q429">
        <v>48.631536752287552</v>
      </c>
      <c r="R429">
        <v>57.238127155866849</v>
      </c>
      <c r="S429">
        <v>65.150397948344761</v>
      </c>
      <c r="T429">
        <v>73.078811281318465</v>
      </c>
      <c r="U429">
        <v>80.991082073796363</v>
      </c>
      <c r="V429">
        <v>84.224630194834106</v>
      </c>
      <c r="W429">
        <v>92.136900987312004</v>
      </c>
      <c r="X429">
        <v>90.471949198537402</v>
      </c>
      <c r="Y429">
        <v>98.3842199910153</v>
      </c>
      <c r="Z429">
        <v>93.535228666225748</v>
      </c>
      <c r="AA429">
        <v>101.44749945870365</v>
      </c>
      <c r="AB429">
        <v>94.93877142489923</v>
      </c>
      <c r="AC429">
        <v>102.85104221737713</v>
      </c>
      <c r="AD429">
        <v>95.561818730047406</v>
      </c>
      <c r="AE429">
        <v>103.4740895225253</v>
      </c>
      <c r="AF429">
        <v>95.834504013887752</v>
      </c>
      <c r="AG429">
        <v>103.74677480636565</v>
      </c>
      <c r="AH429">
        <v>95.953107635993049</v>
      </c>
      <c r="AI429">
        <v>103.86537842847095</v>
      </c>
      <c r="AJ429">
        <v>96.004554138065885</v>
      </c>
      <c r="AK429">
        <v>103.91682493054378</v>
      </c>
      <c r="AL429">
        <v>96.026843735579604</v>
      </c>
      <c r="AM429">
        <v>103.9391145280575</v>
      </c>
      <c r="AN429">
        <v>96.036495948757036</v>
      </c>
      <c r="AO429">
        <v>103.94876674123493</v>
      </c>
      <c r="AP429">
        <v>96.040674787065967</v>
      </c>
      <c r="AQ429">
        <v>103.95294557954387</v>
      </c>
    </row>
    <row r="430" spans="1:43">
      <c r="A430">
        <v>1.4121640465953111</v>
      </c>
      <c r="B430">
        <v>14.09757917591447</v>
      </c>
      <c r="C430">
        <v>20.61049143260486</v>
      </c>
      <c r="D430">
        <v>14.34776192155107</v>
      </c>
      <c r="E430">
        <v>20.86067417824146</v>
      </c>
      <c r="F430">
        <v>14.871346771226291</v>
      </c>
      <c r="G430">
        <v>21.384259027916681</v>
      </c>
      <c r="H430">
        <v>15.955878038843201</v>
      </c>
      <c r="I430">
        <v>22.468790295533591</v>
      </c>
      <c r="J430">
        <v>18.155150164053083</v>
      </c>
      <c r="K430">
        <v>24.668062420743475</v>
      </c>
      <c r="L430">
        <v>22.42903156732098</v>
      </c>
      <c r="M430">
        <v>28.941943824011371</v>
      </c>
      <c r="N430">
        <v>30.087129689571906</v>
      </c>
      <c r="O430">
        <v>36.600041946262294</v>
      </c>
      <c r="P430">
        <v>42.004026614253881</v>
      </c>
      <c r="Q430">
        <v>48.516938870944266</v>
      </c>
      <c r="R430">
        <v>57.010734654223732</v>
      </c>
      <c r="S430">
        <v>63.523646910914117</v>
      </c>
      <c r="T430">
        <v>71.582837441870083</v>
      </c>
      <c r="U430">
        <v>78.095749698560468</v>
      </c>
      <c r="V430">
        <v>82.566875935109806</v>
      </c>
      <c r="W430">
        <v>89.079788191800191</v>
      </c>
      <c r="X430">
        <v>89.368549901938536</v>
      </c>
      <c r="Y430">
        <v>95.881462158628921</v>
      </c>
      <c r="Z430">
        <v>93.080909916085488</v>
      </c>
      <c r="AA430">
        <v>99.593822172775873</v>
      </c>
      <c r="AB430">
        <v>94.968509997423254</v>
      </c>
      <c r="AC430">
        <v>101.48142225411364</v>
      </c>
      <c r="AD430">
        <v>95.893740401270279</v>
      </c>
      <c r="AE430">
        <v>102.40665265796066</v>
      </c>
      <c r="AF430">
        <v>96.339102741686503</v>
      </c>
      <c r="AG430">
        <v>102.85201499837689</v>
      </c>
      <c r="AH430">
        <v>96.551607160315001</v>
      </c>
      <c r="AI430">
        <v>103.06451941700539</v>
      </c>
      <c r="AJ430">
        <v>96.652579112060536</v>
      </c>
      <c r="AK430">
        <v>103.16549136875092</v>
      </c>
      <c r="AL430">
        <v>96.700460530263541</v>
      </c>
      <c r="AM430">
        <v>103.21337278695393</v>
      </c>
      <c r="AN430">
        <v>96.723144660398503</v>
      </c>
      <c r="AO430">
        <v>103.23605691708889</v>
      </c>
      <c r="AP430">
        <v>96.733886593197155</v>
      </c>
      <c r="AQ430">
        <v>103.24679884988754</v>
      </c>
    </row>
    <row r="431" spans="1:43">
      <c r="A431">
        <v>1.7893899879472901</v>
      </c>
      <c r="B431">
        <v>13.753751691287796</v>
      </c>
      <c r="C431">
        <v>22.006433107868816</v>
      </c>
      <c r="D431">
        <v>13.955908685533068</v>
      </c>
      <c r="E431">
        <v>22.208590102114087</v>
      </c>
      <c r="F431">
        <v>14.398246575044425</v>
      </c>
      <c r="G431">
        <v>22.650927991625444</v>
      </c>
      <c r="H431">
        <v>15.357092057900456</v>
      </c>
      <c r="I431">
        <v>23.609773474481475</v>
      </c>
      <c r="J431">
        <v>17.393977223635506</v>
      </c>
      <c r="K431">
        <v>25.646658640216526</v>
      </c>
      <c r="L431">
        <v>21.541106695800032</v>
      </c>
      <c r="M431">
        <v>29.793788112381051</v>
      </c>
      <c r="N431">
        <v>29.299684171560646</v>
      </c>
      <c r="O431">
        <v>37.552365588141662</v>
      </c>
      <c r="P431">
        <v>41.756925645378956</v>
      </c>
      <c r="Q431">
        <v>50.009607061959969</v>
      </c>
      <c r="R431">
        <v>57.565583093295771</v>
      </c>
      <c r="S431">
        <v>65.818264509876784</v>
      </c>
      <c r="T431">
        <v>72.575373634458415</v>
      </c>
      <c r="U431">
        <v>80.828055051039442</v>
      </c>
      <c r="V431">
        <v>83.375350062470375</v>
      </c>
      <c r="W431">
        <v>91.628031479051401</v>
      </c>
      <c r="X431">
        <v>89.693470042307396</v>
      </c>
      <c r="Y431">
        <v>97.946151458888423</v>
      </c>
      <c r="Z431">
        <v>92.951403053991314</v>
      </c>
      <c r="AA431">
        <v>101.20408447057234</v>
      </c>
      <c r="AB431">
        <v>94.522384914737415</v>
      </c>
      <c r="AC431">
        <v>102.77506633131844</v>
      </c>
      <c r="AD431">
        <v>95.255398354008747</v>
      </c>
      <c r="AE431">
        <v>103.50807977058977</v>
      </c>
      <c r="AF431">
        <v>95.592163647472972</v>
      </c>
      <c r="AG431">
        <v>103.844845064054</v>
      </c>
      <c r="AH431">
        <v>95.745780891024793</v>
      </c>
      <c r="AI431">
        <v>103.99846230760582</v>
      </c>
      <c r="AJ431">
        <v>95.815625762602423</v>
      </c>
      <c r="AK431">
        <v>104.06830717918345</v>
      </c>
      <c r="AL431">
        <v>95.847334850205854</v>
      </c>
      <c r="AM431">
        <v>104.10001626678688</v>
      </c>
      <c r="AN431">
        <v>95.861720844151037</v>
      </c>
      <c r="AO431">
        <v>104.11440226073206</v>
      </c>
      <c r="AP431">
        <v>95.868245581027566</v>
      </c>
      <c r="AQ431">
        <v>104.12092699760859</v>
      </c>
    </row>
    <row r="432" spans="1:43">
      <c r="A432">
        <v>1.0126452158274442</v>
      </c>
      <c r="B432">
        <v>19.106730209064789</v>
      </c>
      <c r="C432">
        <v>23.777058315592118</v>
      </c>
      <c r="D432">
        <v>19.198959763137168</v>
      </c>
      <c r="E432">
        <v>23.869287869664497</v>
      </c>
      <c r="F432">
        <v>19.419619752959946</v>
      </c>
      <c r="G432">
        <v>24.089947859487275</v>
      </c>
      <c r="H432">
        <v>19.944624741737425</v>
      </c>
      <c r="I432">
        <v>24.614952848264753</v>
      </c>
      <c r="J432">
        <v>21.177395869184995</v>
      </c>
      <c r="K432">
        <v>25.847723975712324</v>
      </c>
      <c r="L432">
        <v>23.984675895368387</v>
      </c>
      <c r="M432">
        <v>28.655004001895716</v>
      </c>
      <c r="N432">
        <v>29.954193497237643</v>
      </c>
      <c r="O432">
        <v>34.624521603764968</v>
      </c>
      <c r="P432">
        <v>40.984929572428989</v>
      </c>
      <c r="Q432">
        <v>45.65525767895631</v>
      </c>
      <c r="R432">
        <v>56.926669779048112</v>
      </c>
      <c r="S432">
        <v>61.596997885575433</v>
      </c>
      <c r="T432">
        <v>73.352334203119227</v>
      </c>
      <c r="U432">
        <v>78.022662309646563</v>
      </c>
      <c r="V432">
        <v>85.314179829048484</v>
      </c>
      <c r="W432">
        <v>89.98450793557582</v>
      </c>
      <c r="X432">
        <v>92.004150819602515</v>
      </c>
      <c r="Y432">
        <v>96.674478926129851</v>
      </c>
      <c r="Z432">
        <v>95.204877752601078</v>
      </c>
      <c r="AA432">
        <v>99.875205859128414</v>
      </c>
      <c r="AB432">
        <v>96.621688743334118</v>
      </c>
      <c r="AC432">
        <v>101.29201684986145</v>
      </c>
      <c r="AD432">
        <v>97.227177567354204</v>
      </c>
      <c r="AE432">
        <v>101.89750567388154</v>
      </c>
      <c r="AF432">
        <v>97.48204195195936</v>
      </c>
      <c r="AG432">
        <v>102.1523700584867</v>
      </c>
      <c r="AH432">
        <v>97.58863418980215</v>
      </c>
      <c r="AI432">
        <v>102.25896229632949</v>
      </c>
      <c r="AJ432">
        <v>97.633094695222098</v>
      </c>
      <c r="AK432">
        <v>102.30342280174943</v>
      </c>
      <c r="AL432">
        <v>97.651618739369908</v>
      </c>
      <c r="AM432">
        <v>102.32194684589724</v>
      </c>
      <c r="AN432">
        <v>97.659332995973273</v>
      </c>
      <c r="AO432">
        <v>102.32966110250061</v>
      </c>
      <c r="AP432">
        <v>97.662544938361592</v>
      </c>
      <c r="AQ432">
        <v>102.33287304488893</v>
      </c>
    </row>
    <row r="433" spans="1:43">
      <c r="A433">
        <v>2.0430267284732682</v>
      </c>
      <c r="B433">
        <v>12.584099543911812</v>
      </c>
      <c r="C433">
        <v>22.006555704511669</v>
      </c>
      <c r="D433">
        <v>12.794823175534635</v>
      </c>
      <c r="E433">
        <v>22.217279336134492</v>
      </c>
      <c r="F433">
        <v>13.252976309007604</v>
      </c>
      <c r="G433">
        <v>22.675432469607461</v>
      </c>
      <c r="H433">
        <v>14.239621729259827</v>
      </c>
      <c r="I433">
        <v>23.662077889859685</v>
      </c>
      <c r="J433">
        <v>16.321376618391181</v>
      </c>
      <c r="K433">
        <v>25.743832778991038</v>
      </c>
      <c r="L433">
        <v>20.530250396344986</v>
      </c>
      <c r="M433">
        <v>29.952706556944843</v>
      </c>
      <c r="N433">
        <v>28.350436151707196</v>
      </c>
      <c r="O433">
        <v>37.772892312307057</v>
      </c>
      <c r="P433">
        <v>40.835819171593791</v>
      </c>
      <c r="Q433">
        <v>50.258275332193655</v>
      </c>
      <c r="R433">
        <v>56.63779788190098</v>
      </c>
      <c r="S433">
        <v>66.060254042500844</v>
      </c>
      <c r="T433">
        <v>71.664687445160808</v>
      </c>
      <c r="U433">
        <v>81.087143605760673</v>
      </c>
      <c r="V433">
        <v>82.534045149976649</v>
      </c>
      <c r="W433">
        <v>91.956501310576513</v>
      </c>
      <c r="X433">
        <v>88.938376054617493</v>
      </c>
      <c r="Y433">
        <v>98.360832215217357</v>
      </c>
      <c r="Z433">
        <v>92.26562730261584</v>
      </c>
      <c r="AA433">
        <v>101.6880834632157</v>
      </c>
      <c r="AB433">
        <v>93.881638118919497</v>
      </c>
      <c r="AC433">
        <v>103.30409427951936</v>
      </c>
      <c r="AD433">
        <v>94.64082511695517</v>
      </c>
      <c r="AE433">
        <v>104.06328127755503</v>
      </c>
      <c r="AF433">
        <v>94.991902517593715</v>
      </c>
      <c r="AG433">
        <v>104.41435867819358</v>
      </c>
      <c r="AH433">
        <v>95.15306934904973</v>
      </c>
      <c r="AI433">
        <v>104.57552550964959</v>
      </c>
      <c r="AJ433">
        <v>95.22680629394614</v>
      </c>
      <c r="AK433">
        <v>104.649262454546</v>
      </c>
      <c r="AL433">
        <v>95.260490359344871</v>
      </c>
      <c r="AM433">
        <v>104.68294651994474</v>
      </c>
      <c r="AN433">
        <v>95.275866863862987</v>
      </c>
      <c r="AO433">
        <v>104.69832302446285</v>
      </c>
      <c r="AP433">
        <v>95.282883854771768</v>
      </c>
      <c r="AQ433">
        <v>104.70534001537163</v>
      </c>
    </row>
    <row r="434" spans="1:43">
      <c r="A434">
        <v>1.6669881104250968</v>
      </c>
      <c r="B434">
        <v>12.321750042121037</v>
      </c>
      <c r="C434">
        <v>20.009912987722554</v>
      </c>
      <c r="D434">
        <v>12.553752089098017</v>
      </c>
      <c r="E434">
        <v>20.241915034699534</v>
      </c>
      <c r="F434">
        <v>13.049508465388415</v>
      </c>
      <c r="G434">
        <v>20.737671410989932</v>
      </c>
      <c r="H434">
        <v>14.098403831336791</v>
      </c>
      <c r="I434">
        <v>21.786566776938308</v>
      </c>
      <c r="J434">
        <v>16.271713403604355</v>
      </c>
      <c r="K434">
        <v>23.959876349205874</v>
      </c>
      <c r="L434">
        <v>20.586058513319205</v>
      </c>
      <c r="M434">
        <v>28.274221458920724</v>
      </c>
      <c r="N434">
        <v>28.466292432521307</v>
      </c>
      <c r="O434">
        <v>36.154455378122826</v>
      </c>
      <c r="P434">
        <v>40.889058641117728</v>
      </c>
      <c r="Q434">
        <v>48.577221586719247</v>
      </c>
      <c r="R434">
        <v>56.555206525373244</v>
      </c>
      <c r="S434">
        <v>64.243369470974756</v>
      </c>
      <c r="T434">
        <v>71.574884266853715</v>
      </c>
      <c r="U434">
        <v>79.26304721245522</v>
      </c>
      <c r="V434">
        <v>82.631738638299666</v>
      </c>
      <c r="W434">
        <v>90.319901583901171</v>
      </c>
      <c r="X434">
        <v>89.289472874808567</v>
      </c>
      <c r="Y434">
        <v>96.977635820410072</v>
      </c>
      <c r="Z434">
        <v>92.82455920906034</v>
      </c>
      <c r="AA434">
        <v>100.51272215466184</v>
      </c>
      <c r="AB434">
        <v>94.576899470999393</v>
      </c>
      <c r="AC434">
        <v>102.2650624166009</v>
      </c>
      <c r="AD434">
        <v>95.415936532472074</v>
      </c>
      <c r="AE434">
        <v>103.10409947807358</v>
      </c>
      <c r="AF434">
        <v>95.811002737267799</v>
      </c>
      <c r="AG434">
        <v>103.4991656828693</v>
      </c>
      <c r="AH434">
        <v>95.99555460169293</v>
      </c>
      <c r="AI434">
        <v>103.68371754729444</v>
      </c>
      <c r="AJ434">
        <v>96.081447360195781</v>
      </c>
      <c r="AK434">
        <v>103.76961030579729</v>
      </c>
      <c r="AL434">
        <v>96.121353930141467</v>
      </c>
      <c r="AM434">
        <v>103.80951687574297</v>
      </c>
      <c r="AN434">
        <v>96.139880009094909</v>
      </c>
      <c r="AO434">
        <v>103.82804295469641</v>
      </c>
      <c r="AP434">
        <v>96.148477281496923</v>
      </c>
      <c r="AQ434">
        <v>103.83664022709843</v>
      </c>
    </row>
    <row r="435" spans="1:43">
      <c r="A435">
        <v>1.4076391338152756</v>
      </c>
      <c r="B435">
        <v>15.058208300847159</v>
      </c>
      <c r="C435">
        <v>21.550251622390387</v>
      </c>
      <c r="D435">
        <v>15.183108471043049</v>
      </c>
      <c r="E435">
        <v>21.675151792586277</v>
      </c>
      <c r="F435">
        <v>15.47387814975713</v>
      </c>
      <c r="G435">
        <v>21.965921471300359</v>
      </c>
      <c r="H435">
        <v>16.146223298783873</v>
      </c>
      <c r="I435">
        <v>22.638266620327101</v>
      </c>
      <c r="J435">
        <v>17.676819148585064</v>
      </c>
      <c r="K435">
        <v>24.168862470128293</v>
      </c>
      <c r="L435">
        <v>21.040822952274592</v>
      </c>
      <c r="M435">
        <v>27.53286627381782</v>
      </c>
      <c r="N435">
        <v>27.895173713718396</v>
      </c>
      <c r="O435">
        <v>34.387217035261628</v>
      </c>
      <c r="P435">
        <v>39.932017454388514</v>
      </c>
      <c r="Q435">
        <v>46.42406077593175</v>
      </c>
      <c r="R435">
        <v>56.426956653568382</v>
      </c>
      <c r="S435">
        <v>62.918999975111618</v>
      </c>
      <c r="T435">
        <v>72.739218335851589</v>
      </c>
      <c r="U435">
        <v>79.231261657394825</v>
      </c>
      <c r="V435">
        <v>84.416556707305602</v>
      </c>
      <c r="W435">
        <v>90.908600028848838</v>
      </c>
      <c r="X435">
        <v>90.982903015169313</v>
      </c>
      <c r="Y435">
        <v>97.474946336712549</v>
      </c>
      <c r="Z435">
        <v>94.183774939224975</v>
      </c>
      <c r="AA435">
        <v>100.67581826076821</v>
      </c>
      <c r="AB435">
        <v>95.635436263866367</v>
      </c>
      <c r="AC435">
        <v>102.1274795854096</v>
      </c>
      <c r="AD435">
        <v>96.272179909546367</v>
      </c>
      <c r="AE435">
        <v>102.7642232310896</v>
      </c>
      <c r="AF435">
        <v>96.547377819404346</v>
      </c>
      <c r="AG435">
        <v>103.03942114094758</v>
      </c>
      <c r="AH435">
        <v>96.665556684587642</v>
      </c>
      <c r="AI435">
        <v>103.15760000613088</v>
      </c>
      <c r="AJ435">
        <v>96.716166643597361</v>
      </c>
      <c r="AK435">
        <v>103.2082099651406</v>
      </c>
      <c r="AL435">
        <v>96.737814678955857</v>
      </c>
      <c r="AM435">
        <v>103.22985800049909</v>
      </c>
      <c r="AN435">
        <v>96.747069780753179</v>
      </c>
      <c r="AO435">
        <v>103.23911310229641</v>
      </c>
      <c r="AP435">
        <v>96.751025722893402</v>
      </c>
      <c r="AQ435">
        <v>103.24306904443664</v>
      </c>
    </row>
    <row r="436" spans="1:43">
      <c r="A436">
        <v>2.2126988584373612</v>
      </c>
      <c r="B436">
        <v>10.463939054580369</v>
      </c>
      <c r="C436">
        <v>20.668924481185957</v>
      </c>
      <c r="D436">
        <v>10.767739584273052</v>
      </c>
      <c r="E436">
        <v>20.972725010878637</v>
      </c>
      <c r="F436">
        <v>11.393273218781218</v>
      </c>
      <c r="G436">
        <v>21.598258645386807</v>
      </c>
      <c r="H436">
        <v>12.666210198995991</v>
      </c>
      <c r="I436">
        <v>22.87119562560158</v>
      </c>
      <c r="J436">
        <v>15.195713714111388</v>
      </c>
      <c r="K436">
        <v>25.400699140716977</v>
      </c>
      <c r="L436">
        <v>19.99278456946961</v>
      </c>
      <c r="M436">
        <v>30.197769996075198</v>
      </c>
      <c r="N436">
        <v>28.333721528167111</v>
      </c>
      <c r="O436">
        <v>38.538706954772699</v>
      </c>
      <c r="P436">
        <v>40.861116209824715</v>
      </c>
      <c r="Q436">
        <v>51.066101636430304</v>
      </c>
      <c r="R436">
        <v>56.073364564447083</v>
      </c>
      <c r="S436">
        <v>66.278349991052664</v>
      </c>
      <c r="T436">
        <v>70.419853855700779</v>
      </c>
      <c r="U436">
        <v>80.624839282306368</v>
      </c>
      <c r="V436">
        <v>81.06308616048409</v>
      </c>
      <c r="W436">
        <v>91.268071587089679</v>
      </c>
      <c r="X436">
        <v>87.636328755815512</v>
      </c>
      <c r="Y436">
        <v>97.841314182421101</v>
      </c>
      <c r="Z436">
        <v>91.247220388417148</v>
      </c>
      <c r="AA436">
        <v>101.45220581502274</v>
      </c>
      <c r="AB436">
        <v>93.104039729101899</v>
      </c>
      <c r="AC436">
        <v>103.30902515570749</v>
      </c>
      <c r="AD436">
        <v>94.026485099207406</v>
      </c>
      <c r="AE436">
        <v>104.23147052581299</v>
      </c>
      <c r="AF436">
        <v>94.476889963235251</v>
      </c>
      <c r="AG436">
        <v>104.68187538984084</v>
      </c>
      <c r="AH436">
        <v>94.694953489141525</v>
      </c>
      <c r="AI436">
        <v>104.89993891574711</v>
      </c>
      <c r="AJ436">
        <v>94.800095487304731</v>
      </c>
      <c r="AK436">
        <v>105.00508091391032</v>
      </c>
      <c r="AL436">
        <v>94.85069041688142</v>
      </c>
      <c r="AM436">
        <v>105.05567584348701</v>
      </c>
      <c r="AN436">
        <v>94.875013719702395</v>
      </c>
      <c r="AO436">
        <v>105.07999914630798</v>
      </c>
      <c r="AP436">
        <v>94.886701672085294</v>
      </c>
      <c r="AQ436">
        <v>105.09168709869088</v>
      </c>
    </row>
    <row r="437" spans="1:43">
      <c r="A437">
        <v>2.2919962870211981</v>
      </c>
      <c r="B437">
        <v>13.460766623920971</v>
      </c>
      <c r="C437">
        <v>24.031472446675199</v>
      </c>
      <c r="D437">
        <v>13.637704365023623</v>
      </c>
      <c r="E437">
        <v>24.208410187777851</v>
      </c>
      <c r="F437">
        <v>14.026529608181374</v>
      </c>
      <c r="G437">
        <v>24.597235430935601</v>
      </c>
      <c r="H437">
        <v>14.873855397131617</v>
      </c>
      <c r="I437">
        <v>25.444561219885845</v>
      </c>
      <c r="J437">
        <v>16.68710368863751</v>
      </c>
      <c r="K437">
        <v>27.257809511391738</v>
      </c>
      <c r="L437">
        <v>20.420921156063081</v>
      </c>
      <c r="M437">
        <v>30.991626978817308</v>
      </c>
      <c r="N437">
        <v>27.53489179219584</v>
      </c>
      <c r="O437">
        <v>38.105597614950064</v>
      </c>
      <c r="P437">
        <v>39.281175988856326</v>
      </c>
      <c r="Q437">
        <v>49.851881811610546</v>
      </c>
      <c r="R437">
        <v>54.746129759735403</v>
      </c>
      <c r="S437">
        <v>65.316835582489631</v>
      </c>
      <c r="T437">
        <v>70.002593709720799</v>
      </c>
      <c r="U437">
        <v>80.573299532475033</v>
      </c>
      <c r="V437">
        <v>81.318428187531083</v>
      </c>
      <c r="W437">
        <v>91.889134010285318</v>
      </c>
      <c r="X437">
        <v>88.060849136821588</v>
      </c>
      <c r="Y437">
        <v>98.631554959575823</v>
      </c>
      <c r="Z437">
        <v>91.56683793145703</v>
      </c>
      <c r="AA437">
        <v>102.13754375421126</v>
      </c>
      <c r="AB437">
        <v>93.261384502676748</v>
      </c>
      <c r="AC437">
        <v>103.83209032543098</v>
      </c>
      <c r="AD437">
        <v>94.051444297310638</v>
      </c>
      <c r="AE437">
        <v>104.62215012006487</v>
      </c>
      <c r="AF437">
        <v>94.413608885397394</v>
      </c>
      <c r="AG437">
        <v>104.98431470815163</v>
      </c>
      <c r="AH437">
        <v>94.578335009770569</v>
      </c>
      <c r="AI437">
        <v>105.1490408325248</v>
      </c>
      <c r="AJ437">
        <v>94.652992607856831</v>
      </c>
      <c r="AK437">
        <v>105.22369843061107</v>
      </c>
      <c r="AL437">
        <v>94.68677455302506</v>
      </c>
      <c r="AM437">
        <v>105.25748037577929</v>
      </c>
      <c r="AN437">
        <v>94.702049439918525</v>
      </c>
      <c r="AO437">
        <v>105.27275526267276</v>
      </c>
      <c r="AP437">
        <v>94.708953870366713</v>
      </c>
      <c r="AQ437">
        <v>105.27965969312095</v>
      </c>
    </row>
    <row r="438" spans="1:43">
      <c r="A438">
        <v>2.6572685678880412</v>
      </c>
      <c r="B438">
        <v>13.365817535115049</v>
      </c>
      <c r="C438">
        <v>25.621162136786346</v>
      </c>
      <c r="D438">
        <v>13.476792370862455</v>
      </c>
      <c r="E438">
        <v>25.732136972533752</v>
      </c>
      <c r="F438">
        <v>13.734373951996307</v>
      </c>
      <c r="G438">
        <v>25.989718553667604</v>
      </c>
      <c r="H438">
        <v>14.328627398808816</v>
      </c>
      <c r="I438">
        <v>26.583972000480113</v>
      </c>
      <c r="J438">
        <v>15.680628843089053</v>
      </c>
      <c r="K438">
        <v>27.93597344476035</v>
      </c>
      <c r="L438">
        <v>18.661444376565271</v>
      </c>
      <c r="M438">
        <v>30.916788978236568</v>
      </c>
      <c r="N438">
        <v>24.801238413693703</v>
      </c>
      <c r="O438">
        <v>37.056583015365</v>
      </c>
      <c r="P438">
        <v>35.84653199892508</v>
      </c>
      <c r="Q438">
        <v>48.101876600596377</v>
      </c>
      <c r="R438">
        <v>51.606448501984104</v>
      </c>
      <c r="S438">
        <v>63.861793103655401</v>
      </c>
      <c r="T438">
        <v>67.994877758103783</v>
      </c>
      <c r="U438">
        <v>80.250222359775094</v>
      </c>
      <c r="V438">
        <v>80.282151841204779</v>
      </c>
      <c r="W438">
        <v>92.53749644287609</v>
      </c>
      <c r="X438">
        <v>87.422857681968551</v>
      </c>
      <c r="Y438">
        <v>99.678202283639862</v>
      </c>
      <c r="Z438">
        <v>90.973921076691212</v>
      </c>
      <c r="AA438">
        <v>103.22926567836252</v>
      </c>
      <c r="AB438">
        <v>92.603244889453109</v>
      </c>
      <c r="AC438">
        <v>104.85858949112442</v>
      </c>
      <c r="AD438">
        <v>93.323127600872965</v>
      </c>
      <c r="AE438">
        <v>105.57847220254428</v>
      </c>
      <c r="AF438">
        <v>93.635876673469994</v>
      </c>
      <c r="AG438">
        <v>105.89122127514131</v>
      </c>
      <c r="AH438">
        <v>93.770752771316808</v>
      </c>
      <c r="AI438">
        <v>106.02609737298812</v>
      </c>
      <c r="AJ438">
        <v>93.828734753181436</v>
      </c>
      <c r="AK438">
        <v>106.08407935485275</v>
      </c>
      <c r="AL438">
        <v>93.853626589983108</v>
      </c>
      <c r="AM438">
        <v>106.10897119165442</v>
      </c>
      <c r="AN438">
        <v>93.864306452302387</v>
      </c>
      <c r="AO438">
        <v>106.1196510539737</v>
      </c>
      <c r="AP438">
        <v>93.868887500482145</v>
      </c>
      <c r="AQ438">
        <v>106.12423210215346</v>
      </c>
    </row>
    <row r="439" spans="1:43">
      <c r="A439">
        <v>2.2726720825646418</v>
      </c>
      <c r="B439">
        <v>12.653473547077738</v>
      </c>
      <c r="C439">
        <v>23.135055979132893</v>
      </c>
      <c r="D439">
        <v>12.810771753516349</v>
      </c>
      <c r="E439">
        <v>23.292354185571504</v>
      </c>
      <c r="F439">
        <v>13.170611722723777</v>
      </c>
      <c r="G439">
        <v>23.652194154778932</v>
      </c>
      <c r="H439">
        <v>13.987118339067173</v>
      </c>
      <c r="I439">
        <v>24.468700771122329</v>
      </c>
      <c r="J439">
        <v>15.806103343807617</v>
      </c>
      <c r="K439">
        <v>26.287685775862773</v>
      </c>
      <c r="L439">
        <v>19.697588601694211</v>
      </c>
      <c r="M439">
        <v>30.179171033749366</v>
      </c>
      <c r="N439">
        <v>27.346784408494155</v>
      </c>
      <c r="O439">
        <v>37.828366840549307</v>
      </c>
      <c r="P439">
        <v>40.156552656084024</v>
      </c>
      <c r="Q439">
        <v>50.638135088139173</v>
      </c>
      <c r="R439">
        <v>56.773499376550461</v>
      </c>
      <c r="S439">
        <v>67.25508180860561</v>
      </c>
      <c r="T439">
        <v>72.422493465539034</v>
      </c>
      <c r="U439">
        <v>82.904075897594183</v>
      </c>
      <c r="V439">
        <v>83.295131749598838</v>
      </c>
      <c r="W439">
        <v>93.776714181653986</v>
      </c>
      <c r="X439">
        <v>89.353120245066037</v>
      </c>
      <c r="Y439">
        <v>99.834702677121186</v>
      </c>
      <c r="Z439">
        <v>92.320209715318441</v>
      </c>
      <c r="AA439">
        <v>102.80179214737359</v>
      </c>
      <c r="AB439">
        <v>93.681677037343533</v>
      </c>
      <c r="AC439">
        <v>104.16325946939868</v>
      </c>
      <c r="AD439">
        <v>94.287654786415644</v>
      </c>
      <c r="AE439">
        <v>104.76923721847079</v>
      </c>
      <c r="AF439">
        <v>94.553708330117175</v>
      </c>
      <c r="AG439">
        <v>105.03529076217232</v>
      </c>
      <c r="AH439">
        <v>94.669817026850083</v>
      </c>
      <c r="AI439">
        <v>105.15139945890523</v>
      </c>
      <c r="AJ439">
        <v>94.720354854589985</v>
      </c>
      <c r="AK439">
        <v>105.20193728664513</v>
      </c>
      <c r="AL439">
        <v>94.742326881956913</v>
      </c>
      <c r="AM439">
        <v>105.22390931401206</v>
      </c>
      <c r="AN439">
        <v>94.7518747629247</v>
      </c>
      <c r="AO439">
        <v>105.23345719497985</v>
      </c>
      <c r="AP439">
        <v>94.756022867371115</v>
      </c>
      <c r="AQ439">
        <v>105.23760529942626</v>
      </c>
    </row>
    <row r="440" spans="1:43">
      <c r="A440">
        <v>1.3800165010272438</v>
      </c>
      <c r="B440">
        <v>14.573051930362958</v>
      </c>
      <c r="C440">
        <v>20.937699441142577</v>
      </c>
      <c r="D440">
        <v>14.723912513000855</v>
      </c>
      <c r="E440">
        <v>21.088560023780474</v>
      </c>
      <c r="F440">
        <v>15.073515566691306</v>
      </c>
      <c r="G440">
        <v>21.438163077470925</v>
      </c>
      <c r="H440">
        <v>15.877191696010986</v>
      </c>
      <c r="I440">
        <v>22.241839206790605</v>
      </c>
      <c r="J440">
        <v>17.69102485069277</v>
      </c>
      <c r="K440">
        <v>24.055672361472389</v>
      </c>
      <c r="L440">
        <v>21.620059265959835</v>
      </c>
      <c r="M440">
        <v>27.984706776739454</v>
      </c>
      <c r="N440">
        <v>29.422686776199598</v>
      </c>
      <c r="O440">
        <v>35.787334286979217</v>
      </c>
      <c r="P440">
        <v>42.551275249358568</v>
      </c>
      <c r="Q440">
        <v>48.915922760138187</v>
      </c>
      <c r="R440">
        <v>59.500488712243346</v>
      </c>
      <c r="S440">
        <v>65.865136223022972</v>
      </c>
      <c r="T440">
        <v>75.224959462324932</v>
      </c>
      <c r="U440">
        <v>81.589606973104537</v>
      </c>
      <c r="V440">
        <v>85.925826805260556</v>
      </c>
      <c r="W440">
        <v>92.290474316040161</v>
      </c>
      <c r="X440">
        <v>91.764576026327376</v>
      </c>
      <c r="Y440">
        <v>98.129223537106981</v>
      </c>
      <c r="Z440">
        <v>94.571734409424351</v>
      </c>
      <c r="AA440">
        <v>100.93638192020396</v>
      </c>
      <c r="AB440">
        <v>95.839166093013375</v>
      </c>
      <c r="AC440">
        <v>102.20381360379298</v>
      </c>
      <c r="AD440">
        <v>96.395132167887198</v>
      </c>
      <c r="AE440">
        <v>102.7597796786668</v>
      </c>
      <c r="AF440">
        <v>96.635917133160888</v>
      </c>
      <c r="AG440">
        <v>103.00056464394049</v>
      </c>
      <c r="AH440">
        <v>96.739622507965976</v>
      </c>
      <c r="AI440">
        <v>103.10427001874561</v>
      </c>
      <c r="AJ440">
        <v>96.784181350566939</v>
      </c>
      <c r="AK440">
        <v>103.14882886134654</v>
      </c>
      <c r="AL440">
        <v>96.803307154326006</v>
      </c>
      <c r="AM440">
        <v>103.16795466510564</v>
      </c>
      <c r="AN440">
        <v>96.81151281656139</v>
      </c>
      <c r="AO440">
        <v>103.17616032734102</v>
      </c>
      <c r="AP440">
        <v>96.815032675469325</v>
      </c>
      <c r="AQ440">
        <v>103.17968018624896</v>
      </c>
    </row>
    <row r="441" spans="1:43">
      <c r="A441">
        <v>2.1918843718244707</v>
      </c>
      <c r="B441">
        <v>13.096377117825078</v>
      </c>
      <c r="C441">
        <v>23.205365960107017</v>
      </c>
      <c r="D441">
        <v>13.212100354166559</v>
      </c>
      <c r="E441">
        <v>23.321089196448497</v>
      </c>
      <c r="F441">
        <v>13.49325285071275</v>
      </c>
      <c r="G441">
        <v>23.602241692994689</v>
      </c>
      <c r="H441">
        <v>14.171590337862035</v>
      </c>
      <c r="I441">
        <v>24.280579180143974</v>
      </c>
      <c r="J441">
        <v>15.781141472471678</v>
      </c>
      <c r="K441">
        <v>25.890130314753616</v>
      </c>
      <c r="L441">
        <v>19.453676324956938</v>
      </c>
      <c r="M441">
        <v>29.562665167238876</v>
      </c>
      <c r="N441">
        <v>27.13387919100759</v>
      </c>
      <c r="O441">
        <v>37.242868033289525</v>
      </c>
      <c r="P441">
        <v>40.625518784577764</v>
      </c>
      <c r="Q441">
        <v>50.734507626859696</v>
      </c>
      <c r="R441">
        <v>58.384307002325087</v>
      </c>
      <c r="S441">
        <v>68.493295844607019</v>
      </c>
      <c r="T441">
        <v>74.612862026731733</v>
      </c>
      <c r="U441">
        <v>84.721850869013679</v>
      </c>
      <c r="V441">
        <v>85.187351763089509</v>
      </c>
      <c r="W441">
        <v>95.296340605371455</v>
      </c>
      <c r="X441">
        <v>90.646173414441463</v>
      </c>
      <c r="Y441">
        <v>100.75516225672341</v>
      </c>
      <c r="Z441">
        <v>93.128164028370179</v>
      </c>
      <c r="AA441">
        <v>103.23715287065212</v>
      </c>
      <c r="AB441">
        <v>94.19123131853523</v>
      </c>
      <c r="AC441">
        <v>104.30022016081718</v>
      </c>
      <c r="AD441">
        <v>94.634860880428036</v>
      </c>
      <c r="AE441">
        <v>104.74384972270998</v>
      </c>
      <c r="AF441">
        <v>94.817977773199772</v>
      </c>
      <c r="AG441">
        <v>104.92696661548172</v>
      </c>
      <c r="AH441">
        <v>94.893221213040036</v>
      </c>
      <c r="AI441">
        <v>105.00221005532198</v>
      </c>
      <c r="AJ441">
        <v>94.924081450081189</v>
      </c>
      <c r="AK441">
        <v>105.03307029236313</v>
      </c>
      <c r="AL441">
        <v>94.93672874472982</v>
      </c>
      <c r="AM441">
        <v>105.04571758701177</v>
      </c>
      <c r="AN441">
        <v>94.941910296311136</v>
      </c>
      <c r="AO441">
        <v>105.05089913859308</v>
      </c>
      <c r="AP441">
        <v>94.944032886797913</v>
      </c>
      <c r="AQ441">
        <v>105.05302172907986</v>
      </c>
    </row>
    <row r="442" spans="1:43">
      <c r="A442">
        <v>1.5732264046728059</v>
      </c>
      <c r="B442">
        <v>13.269314377089115</v>
      </c>
      <c r="C442">
        <v>20.525047560670714</v>
      </c>
      <c r="D442">
        <v>13.472728960127361</v>
      </c>
      <c r="E442">
        <v>20.72846214370896</v>
      </c>
      <c r="F442">
        <v>13.917256918938344</v>
      </c>
      <c r="G442">
        <v>21.172990102519943</v>
      </c>
      <c r="H442">
        <v>14.879713819635439</v>
      </c>
      <c r="I442">
        <v>22.135447003217038</v>
      </c>
      <c r="J442">
        <v>16.922272278007437</v>
      </c>
      <c r="K442">
        <v>24.178005461589034</v>
      </c>
      <c r="L442">
        <v>21.0787957648262</v>
      </c>
      <c r="M442">
        <v>28.334528948407797</v>
      </c>
      <c r="N442">
        <v>28.858209248040815</v>
      </c>
      <c r="O442">
        <v>36.113942431622412</v>
      </c>
      <c r="P442">
        <v>41.373914777530921</v>
      </c>
      <c r="Q442">
        <v>48.629647961112518</v>
      </c>
      <c r="R442">
        <v>57.319193769576223</v>
      </c>
      <c r="S442">
        <v>64.574926953157828</v>
      </c>
      <c r="T442">
        <v>72.538399611215809</v>
      </c>
      <c r="U442">
        <v>79.79413279479742</v>
      </c>
      <c r="V442">
        <v>83.54678792848685</v>
      </c>
      <c r="W442">
        <v>90.802521112068462</v>
      </c>
      <c r="X442">
        <v>90.014447349873862</v>
      </c>
      <c r="Y442">
        <v>97.270180533455473</v>
      </c>
      <c r="Z442">
        <v>93.360002960566646</v>
      </c>
      <c r="AA442">
        <v>100.61573614414826</v>
      </c>
      <c r="AB442">
        <v>94.976986368814394</v>
      </c>
      <c r="AC442">
        <v>102.23271955239601</v>
      </c>
      <c r="AD442">
        <v>95.732848547238774</v>
      </c>
      <c r="AE442">
        <v>102.98858173082039</v>
      </c>
      <c r="AF442">
        <v>96.080657846060134</v>
      </c>
      <c r="AG442">
        <v>103.33639102964175</v>
      </c>
      <c r="AH442">
        <v>96.239541662774727</v>
      </c>
      <c r="AI442">
        <v>103.49527484635634</v>
      </c>
      <c r="AJ442">
        <v>96.311880531241741</v>
      </c>
      <c r="AK442">
        <v>103.56761371482335</v>
      </c>
      <c r="AL442">
        <v>96.344766043478643</v>
      </c>
      <c r="AM442">
        <v>103.60049922706025</v>
      </c>
      <c r="AN442">
        <v>96.35970560103874</v>
      </c>
      <c r="AO442">
        <v>103.61543878462035</v>
      </c>
      <c r="AP442">
        <v>96.366490363548635</v>
      </c>
      <c r="AQ442">
        <v>103.62222354713025</v>
      </c>
    </row>
    <row r="443" spans="1:43">
      <c r="A443">
        <v>1.5737354339678609</v>
      </c>
      <c r="B443">
        <v>14.103925965008315</v>
      </c>
      <c r="C443">
        <v>21.362006795906652</v>
      </c>
      <c r="D443">
        <v>14.286958631995653</v>
      </c>
      <c r="E443">
        <v>21.545039462893989</v>
      </c>
      <c r="F443">
        <v>14.698980506531786</v>
      </c>
      <c r="G443">
        <v>21.957061337430122</v>
      </c>
      <c r="H443">
        <v>15.618083498740365</v>
      </c>
      <c r="I443">
        <v>22.876164329638701</v>
      </c>
      <c r="J443">
        <v>17.627410000551393</v>
      </c>
      <c r="K443">
        <v>24.885490831449729</v>
      </c>
      <c r="L443">
        <v>21.832885476097541</v>
      </c>
      <c r="M443">
        <v>29.090966306995877</v>
      </c>
      <c r="N443">
        <v>29.884413570557278</v>
      </c>
      <c r="O443">
        <v>37.142494401455615</v>
      </c>
      <c r="P443">
        <v>42.965171225797981</v>
      </c>
      <c r="Q443">
        <v>50.223252056696317</v>
      </c>
      <c r="R443">
        <v>59.440347171368479</v>
      </c>
      <c r="S443">
        <v>66.698428002266809</v>
      </c>
      <c r="T443">
        <v>74.640646463812956</v>
      </c>
      <c r="U443">
        <v>81.898727294711293</v>
      </c>
      <c r="V443">
        <v>85.130808574928196</v>
      </c>
      <c r="W443">
        <v>92.388889405826532</v>
      </c>
      <c r="X443">
        <v>91.004741338341347</v>
      </c>
      <c r="Y443">
        <v>98.262822169239683</v>
      </c>
      <c r="Z443">
        <v>93.914972012479907</v>
      </c>
      <c r="AA443">
        <v>101.17305284337824</v>
      </c>
      <c r="AB443">
        <v>95.269477745165872</v>
      </c>
      <c r="AC443">
        <v>102.52755857606421</v>
      </c>
      <c r="AD443">
        <v>95.88153051473337</v>
      </c>
      <c r="AE443">
        <v>103.13961134563171</v>
      </c>
      <c r="AF443">
        <v>96.154393991745536</v>
      </c>
      <c r="AG443">
        <v>103.41247482264387</v>
      </c>
      <c r="AH443">
        <v>96.275309921117426</v>
      </c>
      <c r="AI443">
        <v>103.53339075201576</v>
      </c>
      <c r="AJ443">
        <v>96.32874904813859</v>
      </c>
      <c r="AK443">
        <v>103.58682987903693</v>
      </c>
      <c r="AL443">
        <v>96.3523386786419</v>
      </c>
      <c r="AM443">
        <v>103.61041950954024</v>
      </c>
      <c r="AN443">
        <v>96.362746406513452</v>
      </c>
      <c r="AO443">
        <v>103.62082723741179</v>
      </c>
      <c r="AP443">
        <v>96.367337229571291</v>
      </c>
      <c r="AQ443">
        <v>103.62541806046963</v>
      </c>
    </row>
    <row r="444" spans="1:43">
      <c r="A444">
        <v>1.8724553807087621</v>
      </c>
      <c r="B444">
        <v>14.499335169310388</v>
      </c>
      <c r="C444">
        <v>23.135114863975542</v>
      </c>
      <c r="D444">
        <v>14.673335651772508</v>
      </c>
      <c r="E444">
        <v>23.309115346437661</v>
      </c>
      <c r="F444">
        <v>15.052217543605675</v>
      </c>
      <c r="G444">
        <v>23.687997238270828</v>
      </c>
      <c r="H444">
        <v>15.870604126306738</v>
      </c>
      <c r="I444">
        <v>24.506383820971891</v>
      </c>
      <c r="J444">
        <v>17.607968239805189</v>
      </c>
      <c r="K444">
        <v>26.243747934470342</v>
      </c>
      <c r="L444">
        <v>21.164334107026118</v>
      </c>
      <c r="M444">
        <v>29.800113801691271</v>
      </c>
      <c r="N444">
        <v>27.930463179050168</v>
      </c>
      <c r="O444">
        <v>36.566242873715325</v>
      </c>
      <c r="P444">
        <v>39.178523074388636</v>
      </c>
      <c r="Q444">
        <v>47.814302769053796</v>
      </c>
      <c r="R444">
        <v>54.256622443970883</v>
      </c>
      <c r="S444">
        <v>62.892402138636044</v>
      </c>
      <c r="T444">
        <v>69.546953684395078</v>
      </c>
      <c r="U444">
        <v>78.182733379060238</v>
      </c>
      <c r="V444">
        <v>81.236629515156338</v>
      </c>
      <c r="W444">
        <v>89.872409209821498</v>
      </c>
      <c r="X444">
        <v>88.388678567561442</v>
      </c>
      <c r="Y444">
        <v>97.024458262226602</v>
      </c>
      <c r="Z444">
        <v>92.184857622249382</v>
      </c>
      <c r="AA444">
        <v>100.82063731691454</v>
      </c>
      <c r="AB444">
        <v>94.048744200877579</v>
      </c>
      <c r="AC444">
        <v>102.68452389554274</v>
      </c>
      <c r="AD444">
        <v>94.928872249257196</v>
      </c>
      <c r="AE444">
        <v>103.56465194392236</v>
      </c>
      <c r="AF444">
        <v>95.336804162891639</v>
      </c>
      <c r="AG444">
        <v>103.9725838575568</v>
      </c>
      <c r="AH444">
        <v>95.524244759917224</v>
      </c>
      <c r="AI444">
        <v>104.16002445458238</v>
      </c>
      <c r="AJ444">
        <v>95.610028546273966</v>
      </c>
      <c r="AK444">
        <v>104.24580824093913</v>
      </c>
      <c r="AL444">
        <v>95.649216458836932</v>
      </c>
      <c r="AM444">
        <v>104.28499615350209</v>
      </c>
      <c r="AN444">
        <v>95.667103391125991</v>
      </c>
      <c r="AO444">
        <v>104.30288308579115</v>
      </c>
      <c r="AP444">
        <v>95.675264586694809</v>
      </c>
      <c r="AQ444">
        <v>104.31104428135997</v>
      </c>
    </row>
    <row r="445" spans="1:43">
      <c r="A445">
        <v>1.1220600243156245</v>
      </c>
      <c r="B445">
        <v>14.534139838849626</v>
      </c>
      <c r="C445">
        <v>19.7090899466127</v>
      </c>
      <c r="D445">
        <v>14.731458940194763</v>
      </c>
      <c r="E445">
        <v>19.906409047957837</v>
      </c>
      <c r="F445">
        <v>15.157508061273898</v>
      </c>
      <c r="G445">
        <v>20.332458169036972</v>
      </c>
      <c r="H445">
        <v>16.069401062492968</v>
      </c>
      <c r="I445">
        <v>21.244351170256042</v>
      </c>
      <c r="J445">
        <v>17.98507476163622</v>
      </c>
      <c r="K445">
        <v>23.160024869399294</v>
      </c>
      <c r="L445">
        <v>21.856231567095534</v>
      </c>
      <c r="M445">
        <v>27.031181674858608</v>
      </c>
      <c r="N445">
        <v>29.099628294905575</v>
      </c>
      <c r="O445">
        <v>34.274578402668652</v>
      </c>
      <c r="P445">
        <v>40.888542573456526</v>
      </c>
      <c r="Q445">
        <v>46.063492681219607</v>
      </c>
      <c r="R445">
        <v>56.317324511434862</v>
      </c>
      <c r="S445">
        <v>61.492274619197943</v>
      </c>
      <c r="T445">
        <v>71.6287321811255</v>
      </c>
      <c r="U445">
        <v>76.803682288888567</v>
      </c>
      <c r="V445">
        <v>83.171863080550281</v>
      </c>
      <c r="W445">
        <v>88.346813188313348</v>
      </c>
      <c r="X445">
        <v>90.198306360937806</v>
      </c>
      <c r="Y445">
        <v>95.373256468700873</v>
      </c>
      <c r="Z445">
        <v>93.933164959834315</v>
      </c>
      <c r="AA445">
        <v>99.108115067597382</v>
      </c>
      <c r="AB445">
        <v>95.776180551883243</v>
      </c>
      <c r="AC445">
        <v>100.95113065964631</v>
      </c>
      <c r="AD445">
        <v>96.652279258618478</v>
      </c>
      <c r="AE445">
        <v>101.82722936638154</v>
      </c>
      <c r="AF445">
        <v>97.061338192384738</v>
      </c>
      <c r="AG445">
        <v>102.23628830014781</v>
      </c>
      <c r="AH445">
        <v>97.250731026360086</v>
      </c>
      <c r="AI445">
        <v>102.42568113412315</v>
      </c>
      <c r="AJ445">
        <v>97.338077432727971</v>
      </c>
      <c r="AK445">
        <v>102.51302754049104</v>
      </c>
      <c r="AL445">
        <v>97.378288302044766</v>
      </c>
      <c r="AM445">
        <v>102.55323840980783</v>
      </c>
      <c r="AN445">
        <v>97.396784446488809</v>
      </c>
      <c r="AO445">
        <v>102.57173455425188</v>
      </c>
      <c r="AP445">
        <v>97.405289029309202</v>
      </c>
      <c r="AQ445">
        <v>102.58023913707227</v>
      </c>
    </row>
    <row r="446" spans="1:43">
      <c r="A446">
        <v>1.5580145908396088</v>
      </c>
      <c r="B446">
        <v>13.054345218920199</v>
      </c>
      <c r="C446">
        <v>20.239921391353143</v>
      </c>
      <c r="D446">
        <v>13.259691796355794</v>
      </c>
      <c r="E446">
        <v>20.445267968788734</v>
      </c>
      <c r="F446">
        <v>13.707316956131526</v>
      </c>
      <c r="G446">
        <v>20.892893128564467</v>
      </c>
      <c r="H446">
        <v>14.674048961935165</v>
      </c>
      <c r="I446">
        <v>21.859625134368109</v>
      </c>
      <c r="J446">
        <v>16.720629976504704</v>
      </c>
      <c r="K446">
        <v>23.906206148937642</v>
      </c>
      <c r="L446">
        <v>20.875909209443229</v>
      </c>
      <c r="M446">
        <v>28.061485381876174</v>
      </c>
      <c r="N446">
        <v>28.639785565972574</v>
      </c>
      <c r="O446">
        <v>35.825361738405519</v>
      </c>
      <c r="P446">
        <v>41.124616428776221</v>
      </c>
      <c r="Q446">
        <v>48.310192601209167</v>
      </c>
      <c r="R446">
        <v>57.053621097437485</v>
      </c>
      <c r="S446">
        <v>64.239197269870431</v>
      </c>
      <c r="T446">
        <v>72.309099770028809</v>
      </c>
      <c r="U446">
        <v>79.494675942461754</v>
      </c>
      <c r="V446">
        <v>83.39312877253532</v>
      </c>
      <c r="W446">
        <v>90.578704944968266</v>
      </c>
      <c r="X446">
        <v>89.934310598547512</v>
      </c>
      <c r="Y446">
        <v>97.119886770980457</v>
      </c>
      <c r="Z446">
        <v>93.331169721276225</v>
      </c>
      <c r="AA446">
        <v>100.51674589370917</v>
      </c>
      <c r="AB446">
        <v>94.978473817114519</v>
      </c>
      <c r="AC446">
        <v>102.16404998954746</v>
      </c>
      <c r="AD446">
        <v>95.750799828283945</v>
      </c>
      <c r="AE446">
        <v>102.93637600071689</v>
      </c>
      <c r="AF446">
        <v>96.107159205306374</v>
      </c>
      <c r="AG446">
        <v>103.29273537773932</v>
      </c>
      <c r="AH446">
        <v>96.270374196591305</v>
      </c>
      <c r="AI446">
        <v>103.45595036902425</v>
      </c>
      <c r="AJ446">
        <v>96.344874174677329</v>
      </c>
      <c r="AK446">
        <v>103.53045034711027</v>
      </c>
      <c r="AL446">
        <v>96.378827163325539</v>
      </c>
      <c r="AM446">
        <v>103.56440333575848</v>
      </c>
      <c r="AN446">
        <v>96.394290117265129</v>
      </c>
      <c r="AO446">
        <v>103.57986628969807</v>
      </c>
      <c r="AP446">
        <v>96.401330023716412</v>
      </c>
      <c r="AQ446">
        <v>103.58690619614936</v>
      </c>
    </row>
    <row r="447" spans="1:43">
      <c r="A447">
        <v>1.4789569221723393</v>
      </c>
      <c r="B447">
        <v>16.319543570076743</v>
      </c>
      <c r="C447">
        <v>23.140505121078252</v>
      </c>
      <c r="D447">
        <v>16.4920751720711</v>
      </c>
      <c r="E447">
        <v>23.31303672307261</v>
      </c>
      <c r="F447">
        <v>16.863551900467677</v>
      </c>
      <c r="G447">
        <v>23.684513451469186</v>
      </c>
      <c r="H447">
        <v>17.65712062929919</v>
      </c>
      <c r="I447">
        <v>24.478082180300699</v>
      </c>
      <c r="J447">
        <v>19.324310345188685</v>
      </c>
      <c r="K447">
        <v>26.145271896190195</v>
      </c>
      <c r="L447">
        <v>22.707190327549334</v>
      </c>
      <c r="M447">
        <v>29.528151878550844</v>
      </c>
      <c r="N447">
        <v>29.111619874326248</v>
      </c>
      <c r="O447">
        <v>35.932581425327761</v>
      </c>
      <c r="P447">
        <v>39.785767140266259</v>
      </c>
      <c r="Q447">
        <v>46.606728691267776</v>
      </c>
      <c r="R447">
        <v>54.290711156071325</v>
      </c>
      <c r="S447">
        <v>61.111672707072842</v>
      </c>
      <c r="T447">
        <v>69.362290505214702</v>
      </c>
      <c r="U447">
        <v>76.183252056216219</v>
      </c>
      <c r="V447">
        <v>81.227805513858428</v>
      </c>
      <c r="W447">
        <v>88.048767064859945</v>
      </c>
      <c r="X447">
        <v>88.690296360862476</v>
      </c>
      <c r="Y447">
        <v>95.511257911863993</v>
      </c>
      <c r="Z447">
        <v>92.74201618860431</v>
      </c>
      <c r="AA447">
        <v>99.562977739605827</v>
      </c>
      <c r="AB447">
        <v>94.767710941738201</v>
      </c>
      <c r="AC447">
        <v>101.58867249273972</v>
      </c>
      <c r="AD447">
        <v>95.738735795087962</v>
      </c>
      <c r="AE447">
        <v>102.55969734608948</v>
      </c>
      <c r="AF447">
        <v>96.194803048184156</v>
      </c>
      <c r="AG447">
        <v>103.01576459918567</v>
      </c>
      <c r="AH447">
        <v>96.406953825868214</v>
      </c>
      <c r="AI447">
        <v>103.22791537686973</v>
      </c>
      <c r="AJ447">
        <v>96.505198636571947</v>
      </c>
      <c r="AK447">
        <v>103.32616018757346</v>
      </c>
      <c r="AL447">
        <v>96.550600131458197</v>
      </c>
      <c r="AM447">
        <v>103.37156168245971</v>
      </c>
      <c r="AN447">
        <v>96.571561154555411</v>
      </c>
      <c r="AO447">
        <v>103.39252270555693</v>
      </c>
      <c r="AP447">
        <v>96.581234165324645</v>
      </c>
      <c r="AQ447">
        <v>103.40219571632616</v>
      </c>
    </row>
    <row r="448" spans="1:43">
      <c r="A448">
        <v>2.1632530615413721</v>
      </c>
      <c r="B448">
        <v>11.984646258194777</v>
      </c>
      <c r="C448">
        <v>21.961587260767523</v>
      </c>
      <c r="D448">
        <v>12.185758419820344</v>
      </c>
      <c r="E448">
        <v>22.162699422393089</v>
      </c>
      <c r="F448">
        <v>12.623056396478008</v>
      </c>
      <c r="G448">
        <v>22.599997399050757</v>
      </c>
      <c r="H448">
        <v>13.565323980981502</v>
      </c>
      <c r="I448">
        <v>23.542264983554247</v>
      </c>
      <c r="J448">
        <v>15.556548985153674</v>
      </c>
      <c r="K448">
        <v>25.533489987726419</v>
      </c>
      <c r="L448">
        <v>19.596700450486168</v>
      </c>
      <c r="M448">
        <v>29.573641453058912</v>
      </c>
      <c r="N448">
        <v>27.15712180963304</v>
      </c>
      <c r="O448">
        <v>37.134062812205784</v>
      </c>
      <c r="P448">
        <v>39.378342899960479</v>
      </c>
      <c r="Q448">
        <v>49.355283902533223</v>
      </c>
      <c r="R448">
        <v>55.121512479602515</v>
      </c>
      <c r="S448">
        <v>65.098453482175259</v>
      </c>
      <c r="T448">
        <v>70.389319955204087</v>
      </c>
      <c r="U448">
        <v>80.366260957776831</v>
      </c>
      <c r="V448">
        <v>81.620393750110537</v>
      </c>
      <c r="W448">
        <v>91.597334752683281</v>
      </c>
      <c r="X448">
        <v>88.314309470537708</v>
      </c>
      <c r="Y448">
        <v>98.291250473110452</v>
      </c>
      <c r="Z448">
        <v>91.815304854557823</v>
      </c>
      <c r="AA448">
        <v>101.79224585713057</v>
      </c>
      <c r="AB448">
        <v>93.521783052024233</v>
      </c>
      <c r="AC448">
        <v>103.49872405459698</v>
      </c>
      <c r="AD448">
        <v>94.324983978518887</v>
      </c>
      <c r="AE448">
        <v>104.30192498109163</v>
      </c>
      <c r="AF448">
        <v>94.696804948301377</v>
      </c>
      <c r="AG448">
        <v>104.67374595087412</v>
      </c>
      <c r="AH448">
        <v>94.867605482748232</v>
      </c>
      <c r="AI448">
        <v>104.84454648532098</v>
      </c>
      <c r="AJ448">
        <v>94.945786352885477</v>
      </c>
      <c r="AK448">
        <v>104.92272735545822</v>
      </c>
      <c r="AL448">
        <v>94.981513992237097</v>
      </c>
      <c r="AM448">
        <v>104.95845499480984</v>
      </c>
      <c r="AN448">
        <v>94.997828903064146</v>
      </c>
      <c r="AO448">
        <v>104.97476990563689</v>
      </c>
      <c r="AP448">
        <v>95.005276520491108</v>
      </c>
      <c r="AQ448">
        <v>104.98221752306385</v>
      </c>
    </row>
    <row r="449" spans="1:43">
      <c r="A449">
        <v>1.8535383965001766</v>
      </c>
      <c r="B449">
        <v>13.89346888530125</v>
      </c>
      <c r="C449">
        <v>22.442003292417301</v>
      </c>
      <c r="D449">
        <v>14.060564030370404</v>
      </c>
      <c r="E449">
        <v>22.609098437486455</v>
      </c>
      <c r="F449">
        <v>14.43968578349396</v>
      </c>
      <c r="G449">
        <v>22.988220190610011</v>
      </c>
      <c r="H449">
        <v>15.292590099868704</v>
      </c>
      <c r="I449">
        <v>23.841124506984755</v>
      </c>
      <c r="J449">
        <v>17.175185350541003</v>
      </c>
      <c r="K449">
        <v>25.723719757657054</v>
      </c>
      <c r="L449">
        <v>21.161537756480428</v>
      </c>
      <c r="M449">
        <v>29.710072163596479</v>
      </c>
      <c r="N449">
        <v>28.907012803546316</v>
      </c>
      <c r="O449">
        <v>37.455547210662367</v>
      </c>
      <c r="P449">
        <v>41.720730427744151</v>
      </c>
      <c r="Q449">
        <v>50.269264834860202</v>
      </c>
      <c r="R449">
        <v>58.17079162000099</v>
      </c>
      <c r="S449">
        <v>66.719326027117035</v>
      </c>
      <c r="T449">
        <v>73.57930306931388</v>
      </c>
      <c r="U449">
        <v>82.127837476429931</v>
      </c>
      <c r="V449">
        <v>84.293353146573239</v>
      </c>
      <c r="W449">
        <v>92.84188755368929</v>
      </c>
      <c r="X449">
        <v>90.294746484627225</v>
      </c>
      <c r="Y449">
        <v>98.843280891743277</v>
      </c>
      <c r="Z449">
        <v>93.25604113924463</v>
      </c>
      <c r="AA449">
        <v>101.80457554636068</v>
      </c>
      <c r="AB449">
        <v>94.625867961545239</v>
      </c>
      <c r="AC449">
        <v>103.17440236866129</v>
      </c>
      <c r="AD449">
        <v>95.240550771686216</v>
      </c>
      <c r="AE449">
        <v>103.78908517880227</v>
      </c>
      <c r="AF449">
        <v>95.512610448445997</v>
      </c>
      <c r="AG449">
        <v>104.06114485556205</v>
      </c>
      <c r="AH449">
        <v>95.632291061237666</v>
      </c>
      <c r="AI449">
        <v>104.18082546835372</v>
      </c>
      <c r="AJ449">
        <v>95.684797691880988</v>
      </c>
      <c r="AK449">
        <v>104.23333209899704</v>
      </c>
      <c r="AL449">
        <v>95.707806340883678</v>
      </c>
      <c r="AM449">
        <v>104.25634074799973</v>
      </c>
      <c r="AN449">
        <v>95.717883614446521</v>
      </c>
      <c r="AO449">
        <v>104.26641802156257</v>
      </c>
      <c r="AP449">
        <v>95.72229623314665</v>
      </c>
      <c r="AQ449">
        <v>104.2708306402627</v>
      </c>
    </row>
    <row r="450" spans="1:43">
      <c r="A450">
        <v>1.3422201768089084</v>
      </c>
      <c r="B450">
        <v>14.500802248919554</v>
      </c>
      <c r="C450">
        <v>20.691132799957181</v>
      </c>
      <c r="D450">
        <v>14.647485653382157</v>
      </c>
      <c r="E450">
        <v>20.837816204419788</v>
      </c>
      <c r="F450">
        <v>14.984442712366695</v>
      </c>
      <c r="G450">
        <v>21.174773263404326</v>
      </c>
      <c r="H450">
        <v>15.752600348098548</v>
      </c>
      <c r="I450">
        <v>21.942930899136179</v>
      </c>
      <c r="J450">
        <v>17.473673237705768</v>
      </c>
      <c r="K450">
        <v>23.664003788743393</v>
      </c>
      <c r="L450">
        <v>21.184423820398457</v>
      </c>
      <c r="M450">
        <v>27.374754371436083</v>
      </c>
      <c r="N450">
        <v>28.562002415623127</v>
      </c>
      <c r="O450">
        <v>34.752332966660752</v>
      </c>
      <c r="P450">
        <v>41.121101305116191</v>
      </c>
      <c r="Q450">
        <v>47.311431856153824</v>
      </c>
      <c r="R450">
        <v>57.748318579796631</v>
      </c>
      <c r="S450">
        <v>63.938649130834264</v>
      </c>
      <c r="T450">
        <v>73.718157419879162</v>
      </c>
      <c r="U450">
        <v>79.908487970916781</v>
      </c>
      <c r="V450">
        <v>84.967856572060313</v>
      </c>
      <c r="W450">
        <v>91.158187123097932</v>
      </c>
      <c r="X450">
        <v>91.277159893828312</v>
      </c>
      <c r="Y450">
        <v>97.46749044486593</v>
      </c>
      <c r="Z450">
        <v>94.371376702085698</v>
      </c>
      <c r="AA450">
        <v>100.56170725312332</v>
      </c>
      <c r="AB450">
        <v>95.78901552125059</v>
      </c>
      <c r="AC450">
        <v>101.97934607228821</v>
      </c>
      <c r="AD450">
        <v>96.418217059157982</v>
      </c>
      <c r="AE450">
        <v>102.6085476101956</v>
      </c>
      <c r="AF450">
        <v>96.693537858039406</v>
      </c>
      <c r="AG450">
        <v>102.88386840907702</v>
      </c>
      <c r="AH450">
        <v>96.813260276367146</v>
      </c>
      <c r="AI450">
        <v>103.00359082740476</v>
      </c>
      <c r="AJ450">
        <v>96.865179741646315</v>
      </c>
      <c r="AK450">
        <v>103.05551029268393</v>
      </c>
      <c r="AL450">
        <v>96.88766884141782</v>
      </c>
      <c r="AM450">
        <v>103.07799939245544</v>
      </c>
      <c r="AN450">
        <v>96.897405091163662</v>
      </c>
      <c r="AO450">
        <v>103.08773564220128</v>
      </c>
      <c r="AP450">
        <v>96.901619290915875</v>
      </c>
      <c r="AQ450">
        <v>103.09194984195349</v>
      </c>
    </row>
    <row r="451" spans="1:43">
      <c r="A451">
        <v>1.9881613221705692</v>
      </c>
      <c r="B451">
        <v>12.248270576341199</v>
      </c>
      <c r="C451">
        <v>21.417687029522739</v>
      </c>
      <c r="D451">
        <v>12.501600878073589</v>
      </c>
      <c r="E451">
        <v>21.671017331255129</v>
      </c>
      <c r="F451">
        <v>13.0253282617353</v>
      </c>
      <c r="G451">
        <v>22.19474471491684</v>
      </c>
      <c r="H451">
        <v>14.097244750423869</v>
      </c>
      <c r="I451">
        <v>23.266661203605409</v>
      </c>
      <c r="J451">
        <v>16.246729541417611</v>
      </c>
      <c r="K451">
        <v>25.416145994599152</v>
      </c>
      <c r="L451">
        <v>20.38554348820464</v>
      </c>
      <c r="M451">
        <v>29.55495994138618</v>
      </c>
      <c r="N451">
        <v>27.765971691482065</v>
      </c>
      <c r="O451">
        <v>36.935388144663605</v>
      </c>
      <c r="P451">
        <v>39.287740208371332</v>
      </c>
      <c r="Q451">
        <v>48.457156661552872</v>
      </c>
      <c r="R451">
        <v>54.005800619001924</v>
      </c>
      <c r="S451">
        <v>63.175217072183464</v>
      </c>
      <c r="T451">
        <v>68.651652313471857</v>
      </c>
      <c r="U451">
        <v>77.821068766653411</v>
      </c>
      <c r="V451">
        <v>80.016992990045367</v>
      </c>
      <c r="W451">
        <v>89.186409443226921</v>
      </c>
      <c r="X451">
        <v>87.251634616820013</v>
      </c>
      <c r="Y451">
        <v>96.421051070001539</v>
      </c>
      <c r="Z451">
        <v>91.293234329716057</v>
      </c>
      <c r="AA451">
        <v>100.46265078289761</v>
      </c>
      <c r="AB451">
        <v>93.387867934620999</v>
      </c>
      <c r="AC451">
        <v>102.55728438780255</v>
      </c>
      <c r="AD451">
        <v>94.431318999609829</v>
      </c>
      <c r="AE451">
        <v>103.60073545279135</v>
      </c>
      <c r="AF451">
        <v>94.940869700018226</v>
      </c>
      <c r="AG451">
        <v>104.11028615319975</v>
      </c>
      <c r="AH451">
        <v>95.187279376575589</v>
      </c>
      <c r="AI451">
        <v>104.35669582975714</v>
      </c>
      <c r="AJ451">
        <v>95.305875404984874</v>
      </c>
      <c r="AK451">
        <v>104.47529185816643</v>
      </c>
      <c r="AL451">
        <v>95.362825023904122</v>
      </c>
      <c r="AM451">
        <v>104.53224147708565</v>
      </c>
      <c r="AN451">
        <v>95.390142149479431</v>
      </c>
      <c r="AO451">
        <v>104.55955860266096</v>
      </c>
      <c r="AP451">
        <v>95.403238507738195</v>
      </c>
      <c r="AQ451">
        <v>104.57265496091972</v>
      </c>
    </row>
    <row r="452" spans="1:43">
      <c r="A452">
        <v>1.253576779860464</v>
      </c>
      <c r="B452">
        <v>14.158830455343537</v>
      </c>
      <c r="C452">
        <v>19.940336926875592</v>
      </c>
      <c r="D452">
        <v>14.315055506495622</v>
      </c>
      <c r="E452">
        <v>20.096561978027676</v>
      </c>
      <c r="F452">
        <v>14.676757956716816</v>
      </c>
      <c r="G452">
        <v>20.458264428248871</v>
      </c>
      <c r="H452">
        <v>15.50732160682541</v>
      </c>
      <c r="I452">
        <v>21.288828078357465</v>
      </c>
      <c r="J452">
        <v>17.378946616219967</v>
      </c>
      <c r="K452">
        <v>23.160453087752021</v>
      </c>
      <c r="L452">
        <v>21.423348796469753</v>
      </c>
      <c r="M452">
        <v>27.204855268001808</v>
      </c>
      <c r="N452">
        <v>29.422691155143283</v>
      </c>
      <c r="O452">
        <v>35.204197626675338</v>
      </c>
      <c r="P452">
        <v>42.796670616808214</v>
      </c>
      <c r="Q452">
        <v>48.578177088340269</v>
      </c>
      <c r="R452">
        <v>59.917525565127519</v>
      </c>
      <c r="S452">
        <v>65.699032036659574</v>
      </c>
      <c r="T452">
        <v>75.665958847594723</v>
      </c>
      <c r="U452">
        <v>81.447465319126778</v>
      </c>
      <c r="V452">
        <v>86.314924052682869</v>
      </c>
      <c r="W452">
        <v>92.096430524214924</v>
      </c>
      <c r="X452">
        <v>92.10494697357862</v>
      </c>
      <c r="Y452">
        <v>97.886453445110675</v>
      </c>
      <c r="Z452">
        <v>94.884817070647031</v>
      </c>
      <c r="AA452">
        <v>100.66632354217909</v>
      </c>
      <c r="AB452">
        <v>96.139659277462272</v>
      </c>
      <c r="AC452">
        <v>101.92116574899433</v>
      </c>
      <c r="AD452">
        <v>96.690290073613369</v>
      </c>
      <c r="AE452">
        <v>102.47179654514542</v>
      </c>
      <c r="AF452">
        <v>96.92890337639902</v>
      </c>
      <c r="AG452">
        <v>102.71040984793107</v>
      </c>
      <c r="AH452">
        <v>97.031743892702494</v>
      </c>
      <c r="AI452">
        <v>102.81325036423455</v>
      </c>
      <c r="AJ452">
        <v>97.075963324607585</v>
      </c>
      <c r="AK452">
        <v>102.85746979613964</v>
      </c>
      <c r="AL452">
        <v>97.094957607425613</v>
      </c>
      <c r="AM452">
        <v>102.87646407895767</v>
      </c>
      <c r="AN452">
        <v>97.103112982580939</v>
      </c>
      <c r="AO452">
        <v>102.88461945411299</v>
      </c>
      <c r="AP452">
        <v>97.106613916860852</v>
      </c>
      <c r="AQ452">
        <v>102.88812038839291</v>
      </c>
    </row>
    <row r="453" spans="1:43">
      <c r="A453">
        <v>1.7819886094809636</v>
      </c>
      <c r="B453">
        <v>12.4994092053473</v>
      </c>
      <c r="C453">
        <v>20.717955403257399</v>
      </c>
      <c r="D453">
        <v>12.687968581389535</v>
      </c>
      <c r="E453">
        <v>20.906514779299634</v>
      </c>
      <c r="F453">
        <v>13.105385895751906</v>
      </c>
      <c r="G453">
        <v>21.323932093662002</v>
      </c>
      <c r="H453">
        <v>14.021278018112115</v>
      </c>
      <c r="I453">
        <v>22.239824216022214</v>
      </c>
      <c r="J453">
        <v>15.992421203314754</v>
      </c>
      <c r="K453">
        <v>24.210967401224849</v>
      </c>
      <c r="L453">
        <v>20.063515058389285</v>
      </c>
      <c r="M453">
        <v>28.282061256299379</v>
      </c>
      <c r="N453">
        <v>27.800120808856313</v>
      </c>
      <c r="O453">
        <v>36.018667006766414</v>
      </c>
      <c r="P453">
        <v>40.420562468861874</v>
      </c>
      <c r="Q453">
        <v>48.639108666771975</v>
      </c>
      <c r="R453">
        <v>56.642351786324873</v>
      </c>
      <c r="S453">
        <v>64.860897984234967</v>
      </c>
      <c r="T453">
        <v>72.134388721948383</v>
      </c>
      <c r="U453">
        <v>80.35293491985847</v>
      </c>
      <c r="V453">
        <v>83.255655571007637</v>
      </c>
      <c r="W453">
        <v>91.474201768917723</v>
      </c>
      <c r="X453">
        <v>89.708923328842843</v>
      </c>
      <c r="Y453">
        <v>97.92746952675293</v>
      </c>
      <c r="Z453">
        <v>93.000569707730079</v>
      </c>
      <c r="AA453">
        <v>101.21911590564017</v>
      </c>
      <c r="AB453">
        <v>94.569436338956081</v>
      </c>
      <c r="AC453">
        <v>102.78798253686617</v>
      </c>
      <c r="AD453">
        <v>95.292985180364184</v>
      </c>
      <c r="AE453">
        <v>103.51153137827427</v>
      </c>
      <c r="AF453">
        <v>95.621609950042583</v>
      </c>
      <c r="AG453">
        <v>103.84015614795267</v>
      </c>
      <c r="AH453">
        <v>95.769827648097419</v>
      </c>
      <c r="AI453">
        <v>103.98837384600751</v>
      </c>
      <c r="AJ453">
        <v>95.836466790949345</v>
      </c>
      <c r="AK453">
        <v>104.05501298885943</v>
      </c>
      <c r="AL453">
        <v>95.866385445230037</v>
      </c>
      <c r="AM453">
        <v>104.08493164314012</v>
      </c>
      <c r="AN453">
        <v>95.879809314990723</v>
      </c>
      <c r="AO453">
        <v>104.09835551290081</v>
      </c>
      <c r="AP453">
        <v>95.885830598943812</v>
      </c>
      <c r="AQ453">
        <v>104.1043767968539</v>
      </c>
    </row>
    <row r="454" spans="1:43">
      <c r="A454">
        <v>2.531323973055041</v>
      </c>
      <c r="B454">
        <v>9.0633477956695074</v>
      </c>
      <c r="C454">
        <v>20.737834884837643</v>
      </c>
      <c r="D454">
        <v>9.3527919986354782</v>
      </c>
      <c r="E454">
        <v>21.027279087803613</v>
      </c>
      <c r="F454">
        <v>9.9554160644792855</v>
      </c>
      <c r="G454">
        <v>21.629903153647419</v>
      </c>
      <c r="H454">
        <v>11.195819199595883</v>
      </c>
      <c r="I454">
        <v>22.87030628876402</v>
      </c>
      <c r="J454">
        <v>13.689955755168816</v>
      </c>
      <c r="K454">
        <v>25.364442844336949</v>
      </c>
      <c r="L454">
        <v>18.477208281795427</v>
      </c>
      <c r="M454">
        <v>30.151695370963566</v>
      </c>
      <c r="N454">
        <v>26.896795125446388</v>
      </c>
      <c r="O454">
        <v>38.571282214614527</v>
      </c>
      <c r="P454">
        <v>39.655113355654137</v>
      </c>
      <c r="Q454">
        <v>51.329600444822276</v>
      </c>
      <c r="R454">
        <v>55.203029474053487</v>
      </c>
      <c r="S454">
        <v>66.877516563221619</v>
      </c>
      <c r="T454">
        <v>69.815486843496927</v>
      </c>
      <c r="U454">
        <v>81.489973932665066</v>
      </c>
      <c r="V454">
        <v>80.55455072216138</v>
      </c>
      <c r="W454">
        <v>92.229037811329519</v>
      </c>
      <c r="X454">
        <v>87.104764909916284</v>
      </c>
      <c r="Y454">
        <v>98.779251999084423</v>
      </c>
      <c r="Z454">
        <v>90.656158542795893</v>
      </c>
      <c r="AA454">
        <v>102.33064563196403</v>
      </c>
      <c r="AB454">
        <v>92.459455550308704</v>
      </c>
      <c r="AC454">
        <v>104.13394263947684</v>
      </c>
      <c r="AD454">
        <v>93.344660412700904</v>
      </c>
      <c r="AE454">
        <v>105.01914750186904</v>
      </c>
      <c r="AF454">
        <v>93.771973518524334</v>
      </c>
      <c r="AG454">
        <v>105.44646060769247</v>
      </c>
      <c r="AH454">
        <v>93.976581234138777</v>
      </c>
      <c r="AI454">
        <v>105.65106832330692</v>
      </c>
      <c r="AJ454">
        <v>94.07417129587057</v>
      </c>
      <c r="AK454">
        <v>105.74865838503871</v>
      </c>
      <c r="AL454">
        <v>94.120631513304332</v>
      </c>
      <c r="AM454">
        <v>105.79511860247247</v>
      </c>
      <c r="AN454">
        <v>94.142730484461424</v>
      </c>
      <c r="AO454">
        <v>105.81721757362956</v>
      </c>
      <c r="AP454">
        <v>94.15323750992512</v>
      </c>
      <c r="AQ454">
        <v>105.82772459909326</v>
      </c>
    </row>
    <row r="455" spans="1:43">
      <c r="A455">
        <v>1.1394773612988407</v>
      </c>
      <c r="B455">
        <v>14.196557843747751</v>
      </c>
      <c r="C455">
        <v>19.451836853659547</v>
      </c>
      <c r="D455">
        <v>14.416106991375067</v>
      </c>
      <c r="E455">
        <v>19.671386001286862</v>
      </c>
      <c r="F455">
        <v>14.896870715356592</v>
      </c>
      <c r="G455">
        <v>20.152149725268387</v>
      </c>
      <c r="H455">
        <v>15.939083756929918</v>
      </c>
      <c r="I455">
        <v>21.194362766841714</v>
      </c>
      <c r="J455">
        <v>18.149896594784202</v>
      </c>
      <c r="K455">
        <v>23.405175604695998</v>
      </c>
      <c r="L455">
        <v>22.630981825815859</v>
      </c>
      <c r="M455">
        <v>27.886260835727654</v>
      </c>
      <c r="N455">
        <v>30.930428585479557</v>
      </c>
      <c r="O455">
        <v>36.185707595391357</v>
      </c>
      <c r="P455">
        <v>44.014876773119987</v>
      </c>
      <c r="Q455">
        <v>49.27015578303179</v>
      </c>
      <c r="R455">
        <v>60.186744295264219</v>
      </c>
      <c r="S455">
        <v>65.442023305176022</v>
      </c>
      <c r="T455">
        <v>75.096517042184288</v>
      </c>
      <c r="U455">
        <v>80.351796052096077</v>
      </c>
      <c r="V455">
        <v>85.557808882200945</v>
      </c>
      <c r="W455">
        <v>90.813087892112733</v>
      </c>
      <c r="X455">
        <v>91.572686363582349</v>
      </c>
      <c r="Y455">
        <v>96.827965373494138</v>
      </c>
      <c r="Z455">
        <v>94.642200616116043</v>
      </c>
      <c r="AA455">
        <v>99.897479626027831</v>
      </c>
      <c r="AB455">
        <v>96.113522878608109</v>
      </c>
      <c r="AC455">
        <v>101.3688018885199</v>
      </c>
      <c r="AD455">
        <v>96.797581015611357</v>
      </c>
      <c r="AE455">
        <v>102.05286002552315</v>
      </c>
      <c r="AF455">
        <v>97.111101717969106</v>
      </c>
      <c r="AG455">
        <v>102.36638072788089</v>
      </c>
      <c r="AH455">
        <v>97.253853417794105</v>
      </c>
      <c r="AI455">
        <v>102.50913242770589</v>
      </c>
      <c r="AJ455">
        <v>97.318656051187091</v>
      </c>
      <c r="AK455">
        <v>102.57393506109888</v>
      </c>
      <c r="AL455">
        <v>97.348033340308859</v>
      </c>
      <c r="AM455">
        <v>102.60331235022065</v>
      </c>
      <c r="AN455">
        <v>97.361342853416346</v>
      </c>
      <c r="AO455">
        <v>102.61662186332813</v>
      </c>
      <c r="AP455">
        <v>97.367371098528125</v>
      </c>
      <c r="AQ455">
        <v>102.62265010843991</v>
      </c>
    </row>
    <row r="456" spans="1:43">
      <c r="A456">
        <v>1.3424912330984295</v>
      </c>
      <c r="B456">
        <v>13.805843268788855</v>
      </c>
      <c r="C456">
        <v>19.997423933674469</v>
      </c>
      <c r="D456">
        <v>14.043620903021512</v>
      </c>
      <c r="E456">
        <v>20.235201567907126</v>
      </c>
      <c r="F456">
        <v>14.555278168908572</v>
      </c>
      <c r="G456">
        <v>20.746858833794185</v>
      </c>
      <c r="H456">
        <v>15.644828515855696</v>
      </c>
      <c r="I456">
        <v>21.83640918074131</v>
      </c>
      <c r="J456">
        <v>17.914192737773362</v>
      </c>
      <c r="K456">
        <v>24.105773402658976</v>
      </c>
      <c r="L456">
        <v>22.430430008068022</v>
      </c>
      <c r="M456">
        <v>28.622010672953635</v>
      </c>
      <c r="N456">
        <v>30.655247749006751</v>
      </c>
      <c r="O456">
        <v>36.846828413892368</v>
      </c>
      <c r="P456">
        <v>43.469398483706051</v>
      </c>
      <c r="Q456">
        <v>49.660979148591672</v>
      </c>
      <c r="R456">
        <v>59.274166591767383</v>
      </c>
      <c r="S456">
        <v>65.465747256653003</v>
      </c>
      <c r="T456">
        <v>73.990547423262541</v>
      </c>
      <c r="U456">
        <v>80.182128088148147</v>
      </c>
      <c r="V456">
        <v>84.513074590328287</v>
      </c>
      <c r="W456">
        <v>90.704655255213893</v>
      </c>
      <c r="X456">
        <v>90.699855889436989</v>
      </c>
      <c r="Y456">
        <v>96.891436554322595</v>
      </c>
      <c r="Z456">
        <v>93.927311626832207</v>
      </c>
      <c r="AA456">
        <v>100.11889229171781</v>
      </c>
      <c r="AB456">
        <v>95.506311232756303</v>
      </c>
      <c r="AC456">
        <v>101.69789189764191</v>
      </c>
      <c r="AD456">
        <v>96.254555142813985</v>
      </c>
      <c r="AE456">
        <v>102.44613580769959</v>
      </c>
      <c r="AF456">
        <v>96.603760626984155</v>
      </c>
      <c r="AG456">
        <v>102.79534129186976</v>
      </c>
      <c r="AH456">
        <v>96.765574312364706</v>
      </c>
      <c r="AI456">
        <v>102.95715497725031</v>
      </c>
      <c r="AJ456">
        <v>96.840306641175843</v>
      </c>
      <c r="AK456">
        <v>103.03188730606145</v>
      </c>
      <c r="AL456">
        <v>96.87476826267465</v>
      </c>
      <c r="AM456">
        <v>103.06634892756026</v>
      </c>
      <c r="AN456">
        <v>96.890648450096208</v>
      </c>
      <c r="AO456">
        <v>103.08222911498181</v>
      </c>
      <c r="AP456">
        <v>96.897963780005966</v>
      </c>
      <c r="AQ456">
        <v>103.08954444489157</v>
      </c>
    </row>
    <row r="457" spans="1:43">
      <c r="A457">
        <v>2.5992777208481441</v>
      </c>
      <c r="B457">
        <v>14.247109636157607</v>
      </c>
      <c r="C457">
        <v>26.234999971893867</v>
      </c>
      <c r="D457">
        <v>14.469295210167118</v>
      </c>
      <c r="E457">
        <v>26.457185545903378</v>
      </c>
      <c r="F457">
        <v>14.946588105430465</v>
      </c>
      <c r="G457">
        <v>26.934478441166725</v>
      </c>
      <c r="H457">
        <v>15.961559923268503</v>
      </c>
      <c r="I457">
        <v>27.949450259004763</v>
      </c>
      <c r="J457">
        <v>18.074167962865129</v>
      </c>
      <c r="K457">
        <v>30.062058298601389</v>
      </c>
      <c r="L457">
        <v>22.281796145237362</v>
      </c>
      <c r="M457">
        <v>34.269686480973618</v>
      </c>
      <c r="N457">
        <v>29.971698810460428</v>
      </c>
      <c r="O457">
        <v>41.959589146196684</v>
      </c>
      <c r="P457">
        <v>42.045030037423494</v>
      </c>
      <c r="Q457">
        <v>54.032920373159747</v>
      </c>
      <c r="R457">
        <v>57.117892166690879</v>
      </c>
      <c r="S457">
        <v>69.105782502427132</v>
      </c>
      <c r="T457">
        <v>71.356596505575226</v>
      </c>
      <c r="U457">
        <v>83.344486841311493</v>
      </c>
      <c r="V457">
        <v>81.673264172364725</v>
      </c>
      <c r="W457">
        <v>93.661154508100992</v>
      </c>
      <c r="X457">
        <v>87.799735258317256</v>
      </c>
      <c r="Y457">
        <v>99.787625594053523</v>
      </c>
      <c r="Z457">
        <v>91.017323756700435</v>
      </c>
      <c r="AA457">
        <v>103.0052140924367</v>
      </c>
      <c r="AB457">
        <v>92.598630382889567</v>
      </c>
      <c r="AC457">
        <v>104.58652071862583</v>
      </c>
      <c r="AD457">
        <v>93.35041159713505</v>
      </c>
      <c r="AE457">
        <v>105.33830193287132</v>
      </c>
      <c r="AF457">
        <v>93.702179593148088</v>
      </c>
      <c r="AG457">
        <v>105.69006992888436</v>
      </c>
      <c r="AH457">
        <v>93.865550216227504</v>
      </c>
      <c r="AI457">
        <v>105.85344055196377</v>
      </c>
      <c r="AJ457">
        <v>93.941160434413632</v>
      </c>
      <c r="AK457">
        <v>105.9290507701499</v>
      </c>
      <c r="AL457">
        <v>93.976097546109415</v>
      </c>
      <c r="AM457">
        <v>105.96398788184568</v>
      </c>
      <c r="AN457">
        <v>93.992228866181307</v>
      </c>
      <c r="AO457">
        <v>105.98011920191757</v>
      </c>
      <c r="AP457">
        <v>93.999674529184944</v>
      </c>
      <c r="AQ457">
        <v>105.98756486492121</v>
      </c>
    </row>
    <row r="458" spans="1:43">
      <c r="A458">
        <v>1.817275958851887</v>
      </c>
      <c r="B458">
        <v>14.912201905709891</v>
      </c>
      <c r="C458">
        <v>23.293493650625024</v>
      </c>
      <c r="D458">
        <v>15.076499869326211</v>
      </c>
      <c r="E458">
        <v>23.457791614241344</v>
      </c>
      <c r="F458">
        <v>15.44403579921198</v>
      </c>
      <c r="G458">
        <v>23.825327544127113</v>
      </c>
      <c r="H458">
        <v>16.259530049895019</v>
      </c>
      <c r="I458">
        <v>24.640821794810151</v>
      </c>
      <c r="J458">
        <v>18.03662950433614</v>
      </c>
      <c r="K458">
        <v>26.417921249251272</v>
      </c>
      <c r="L458">
        <v>21.761548953405793</v>
      </c>
      <c r="M458">
        <v>30.142840698320931</v>
      </c>
      <c r="N458">
        <v>28.970180511718688</v>
      </c>
      <c r="O458">
        <v>37.351472256633819</v>
      </c>
      <c r="P458">
        <v>40.987929779643686</v>
      </c>
      <c r="Q458">
        <v>49.369221524558817</v>
      </c>
      <c r="R458">
        <v>56.787160261468458</v>
      </c>
      <c r="S458">
        <v>65.168452006383589</v>
      </c>
      <c r="T458">
        <v>72.144621054017222</v>
      </c>
      <c r="U458">
        <v>80.525912798932353</v>
      </c>
      <c r="V458">
        <v>83.263217004116214</v>
      </c>
      <c r="W458">
        <v>91.644508749031345</v>
      </c>
      <c r="X458">
        <v>89.713040462201903</v>
      </c>
      <c r="Y458">
        <v>98.094332207117034</v>
      </c>
      <c r="Z458">
        <v>92.983887256895443</v>
      </c>
      <c r="AA458">
        <v>101.36517900181057</v>
      </c>
      <c r="AB458">
        <v>94.529798015030806</v>
      </c>
      <c r="AC458">
        <v>102.91108975994594</v>
      </c>
      <c r="AD458">
        <v>95.236087722223758</v>
      </c>
      <c r="AE458">
        <v>103.61737946713889</v>
      </c>
      <c r="AF458">
        <v>95.553768897159813</v>
      </c>
      <c r="AG458">
        <v>103.93506064207494</v>
      </c>
      <c r="AH458">
        <v>95.69565273938268</v>
      </c>
      <c r="AI458">
        <v>104.07694448429781</v>
      </c>
      <c r="AJ458">
        <v>95.758821428721646</v>
      </c>
      <c r="AK458">
        <v>104.14011317363678</v>
      </c>
      <c r="AL458">
        <v>95.786905442895048</v>
      </c>
      <c r="AM458">
        <v>104.16819718781018</v>
      </c>
      <c r="AN458">
        <v>95.799383428536203</v>
      </c>
      <c r="AO458">
        <v>104.18067517345133</v>
      </c>
      <c r="AP458">
        <v>95.804925969322952</v>
      </c>
      <c r="AQ458">
        <v>104.18621771423808</v>
      </c>
    </row>
    <row r="459" spans="1:43">
      <c r="A459">
        <v>1.8828007222281433</v>
      </c>
      <c r="B459">
        <v>15.236272138282233</v>
      </c>
      <c r="C459">
        <v>23.919764633555559</v>
      </c>
      <c r="D459">
        <v>15.403834666774392</v>
      </c>
      <c r="E459">
        <v>24.087327162047714</v>
      </c>
      <c r="F459">
        <v>15.777761164635054</v>
      </c>
      <c r="G459">
        <v>24.46125365990838</v>
      </c>
      <c r="H459">
        <v>16.605281853505318</v>
      </c>
      <c r="I459">
        <v>25.288774348778645</v>
      </c>
      <c r="J459">
        <v>18.403355692839774</v>
      </c>
      <c r="K459">
        <v>27.086848188113102</v>
      </c>
      <c r="L459">
        <v>22.159256446998619</v>
      </c>
      <c r="M459">
        <v>30.842748942271939</v>
      </c>
      <c r="N459">
        <v>29.396818425974644</v>
      </c>
      <c r="O459">
        <v>38.080310921247971</v>
      </c>
      <c r="P459">
        <v>41.400536166456611</v>
      </c>
      <c r="Q459">
        <v>50.084028661729938</v>
      </c>
      <c r="R459">
        <v>57.095654830265559</v>
      </c>
      <c r="S459">
        <v>65.779147325538887</v>
      </c>
      <c r="T459">
        <v>72.285563422251187</v>
      </c>
      <c r="U459">
        <v>80.969055917524514</v>
      </c>
      <c r="V459">
        <v>83.258800645144902</v>
      </c>
      <c r="W459">
        <v>91.942293140418229</v>
      </c>
      <c r="X459">
        <v>89.623864441622999</v>
      </c>
      <c r="Y459">
        <v>98.307356936896326</v>
      </c>
      <c r="Z459">
        <v>92.855866925148561</v>
      </c>
      <c r="AA459">
        <v>101.53935942042189</v>
      </c>
      <c r="AB459">
        <v>94.386361916363271</v>
      </c>
      <c r="AC459">
        <v>103.0698544116366</v>
      </c>
      <c r="AD459">
        <v>95.087132253993687</v>
      </c>
      <c r="AE459">
        <v>103.77062474926701</v>
      </c>
      <c r="AF459">
        <v>95.403044128641085</v>
      </c>
      <c r="AG459">
        <v>104.08653662391441</v>
      </c>
      <c r="AH459">
        <v>95.544460156744833</v>
      </c>
      <c r="AI459">
        <v>104.22795265201816</v>
      </c>
      <c r="AJ459">
        <v>95.607564603233897</v>
      </c>
      <c r="AK459">
        <v>104.29105709850722</v>
      </c>
      <c r="AL459">
        <v>95.635684181860896</v>
      </c>
      <c r="AM459">
        <v>104.31917667713422</v>
      </c>
      <c r="AN459">
        <v>95.648206496887198</v>
      </c>
      <c r="AO459">
        <v>104.33169899216053</v>
      </c>
      <c r="AP459">
        <v>95.653781419382383</v>
      </c>
      <c r="AQ459">
        <v>104.33727391465571</v>
      </c>
    </row>
    <row r="460" spans="1:43">
      <c r="A460">
        <v>1.4649555355566695</v>
      </c>
      <c r="B460">
        <v>12.947856788163968</v>
      </c>
      <c r="C460">
        <v>19.704243828350172</v>
      </c>
      <c r="D460">
        <v>13.247951541123335</v>
      </c>
      <c r="E460">
        <v>20.00433858130954</v>
      </c>
      <c r="F460">
        <v>13.855120917604228</v>
      </c>
      <c r="G460">
        <v>20.611507957790433</v>
      </c>
      <c r="H460">
        <v>15.069908137853343</v>
      </c>
      <c r="I460">
        <v>21.826295178039548</v>
      </c>
      <c r="J460">
        <v>17.446850462891383</v>
      </c>
      <c r="K460">
        <v>24.203237503077588</v>
      </c>
      <c r="L460">
        <v>21.901459674612095</v>
      </c>
      <c r="M460">
        <v>28.6578467147983</v>
      </c>
      <c r="N460">
        <v>29.612979162687399</v>
      </c>
      <c r="O460">
        <v>36.3693662028736</v>
      </c>
      <c r="P460">
        <v>41.292887384108099</v>
      </c>
      <c r="Q460">
        <v>48.049274424294296</v>
      </c>
      <c r="R460">
        <v>55.834648852998889</v>
      </c>
      <c r="S460">
        <v>62.591035893185087</v>
      </c>
      <c r="T460">
        <v>70.095122639276155</v>
      </c>
      <c r="U460">
        <v>76.851509679462367</v>
      </c>
      <c r="V460">
        <v>81.15569813335344</v>
      </c>
      <c r="W460">
        <v>87.912085173539651</v>
      </c>
      <c r="X460">
        <v>88.274680295196191</v>
      </c>
      <c r="Y460">
        <v>95.031067335382403</v>
      </c>
      <c r="Z460">
        <v>92.322501268720188</v>
      </c>
      <c r="AA460">
        <v>99.0788883089064</v>
      </c>
      <c r="AB460">
        <v>94.463418788007885</v>
      </c>
      <c r="AC460">
        <v>101.2198058281941</v>
      </c>
      <c r="AD460">
        <v>95.552536965647434</v>
      </c>
      <c r="AE460">
        <v>102.30892400583365</v>
      </c>
      <c r="AF460">
        <v>96.095623176897774</v>
      </c>
      <c r="AG460">
        <v>102.85201021708399</v>
      </c>
      <c r="AH460">
        <v>96.36373251737713</v>
      </c>
      <c r="AI460">
        <v>103.12011955756334</v>
      </c>
      <c r="AJ460">
        <v>96.49543739882057</v>
      </c>
      <c r="AK460">
        <v>103.25182443900678</v>
      </c>
      <c r="AL460">
        <v>96.55997795689342</v>
      </c>
      <c r="AM460">
        <v>103.31636499707963</v>
      </c>
      <c r="AN460">
        <v>96.591567565582366</v>
      </c>
      <c r="AO460">
        <v>103.34795460576858</v>
      </c>
      <c r="AP460">
        <v>96.607020163986462</v>
      </c>
      <c r="AQ460">
        <v>103.36340720417267</v>
      </c>
    </row>
    <row r="461" spans="1:43">
      <c r="A461">
        <v>1.5245054123779456</v>
      </c>
      <c r="B461">
        <v>13.368082686131368</v>
      </c>
      <c r="C461">
        <v>20.399114250492204</v>
      </c>
      <c r="D461">
        <v>13.529243335443132</v>
      </c>
      <c r="E461">
        <v>20.560274899803968</v>
      </c>
      <c r="F461">
        <v>13.897444735760102</v>
      </c>
      <c r="G461">
        <v>20.928476300120938</v>
      </c>
      <c r="H461">
        <v>14.731788360001426</v>
      </c>
      <c r="I461">
        <v>21.762819924362262</v>
      </c>
      <c r="J461">
        <v>16.587726391576677</v>
      </c>
      <c r="K461">
        <v>23.618757955937514</v>
      </c>
      <c r="L461">
        <v>20.55136361763196</v>
      </c>
      <c r="M461">
        <v>27.582395181992798</v>
      </c>
      <c r="N461">
        <v>28.326093863864347</v>
      </c>
      <c r="O461">
        <v>35.357125428225181</v>
      </c>
      <c r="P461">
        <v>41.314556707419079</v>
      </c>
      <c r="Q461">
        <v>48.34558827177991</v>
      </c>
      <c r="R461">
        <v>58.123204555981822</v>
      </c>
      <c r="S461">
        <v>65.154236120342659</v>
      </c>
      <c r="T461">
        <v>73.926163114163757</v>
      </c>
      <c r="U461">
        <v>80.957194678524587</v>
      </c>
      <c r="V461">
        <v>84.899542963497012</v>
      </c>
      <c r="W461">
        <v>91.930574527857843</v>
      </c>
      <c r="X461">
        <v>91.016012855850718</v>
      </c>
      <c r="Y461">
        <v>98.047044420211549</v>
      </c>
      <c r="Z461">
        <v>94.014500796080171</v>
      </c>
      <c r="AA461">
        <v>101.045532360441</v>
      </c>
      <c r="AB461">
        <v>95.391945905626187</v>
      </c>
      <c r="AC461">
        <v>102.42297746998702</v>
      </c>
      <c r="AD461">
        <v>96.005778620182113</v>
      </c>
      <c r="AE461">
        <v>103.03681018454294</v>
      </c>
      <c r="AF461">
        <v>96.275611897514281</v>
      </c>
      <c r="AG461">
        <v>103.30664346187511</v>
      </c>
      <c r="AH461">
        <v>96.393514703393478</v>
      </c>
      <c r="AI461">
        <v>103.42454626775431</v>
      </c>
      <c r="AJ461">
        <v>96.444896278169679</v>
      </c>
      <c r="AK461">
        <v>103.47592784253051</v>
      </c>
      <c r="AL461">
        <v>96.467262424652489</v>
      </c>
      <c r="AM461">
        <v>103.49829398901332</v>
      </c>
      <c r="AN461">
        <v>96.476993423289883</v>
      </c>
      <c r="AO461">
        <v>103.50802498765071</v>
      </c>
      <c r="AP461">
        <v>96.481226235611175</v>
      </c>
      <c r="AQ461">
        <v>103.51225779997201</v>
      </c>
    </row>
    <row r="462" spans="1:43">
      <c r="A462">
        <v>2.0685248218511201</v>
      </c>
      <c r="B462">
        <v>10.823008350162262</v>
      </c>
      <c r="C462">
        <v>20.363061928203269</v>
      </c>
      <c r="D462">
        <v>11.032248088065188</v>
      </c>
      <c r="E462">
        <v>20.572301666106192</v>
      </c>
      <c r="F462">
        <v>11.493547420020029</v>
      </c>
      <c r="G462">
        <v>21.033600998061033</v>
      </c>
      <c r="H462">
        <v>12.50081211304602</v>
      </c>
      <c r="I462">
        <v>22.040865691087024</v>
      </c>
      <c r="J462">
        <v>14.65475027233617</v>
      </c>
      <c r="K462">
        <v>24.194803850377173</v>
      </c>
      <c r="L462">
        <v>19.061826106119344</v>
      </c>
      <c r="M462">
        <v>28.601879684160348</v>
      </c>
      <c r="N462">
        <v>27.316627975309498</v>
      </c>
      <c r="O462">
        <v>36.856681553350505</v>
      </c>
      <c r="P462">
        <v>40.498398070838469</v>
      </c>
      <c r="Q462">
        <v>50.03845164887948</v>
      </c>
      <c r="R462">
        <v>56.992012956138886</v>
      </c>
      <c r="S462">
        <v>66.53206653417989</v>
      </c>
      <c r="T462">
        <v>72.328879733122591</v>
      </c>
      <c r="U462">
        <v>81.868933311163602</v>
      </c>
      <c r="V462">
        <v>83.121591172694153</v>
      </c>
      <c r="W462">
        <v>92.661644750735164</v>
      </c>
      <c r="X462">
        <v>89.315695963500758</v>
      </c>
      <c r="Y462">
        <v>98.855749541541769</v>
      </c>
      <c r="Z462">
        <v>92.462190385567112</v>
      </c>
      <c r="AA462">
        <v>102.00224396360812</v>
      </c>
      <c r="AB462">
        <v>93.961686352672118</v>
      </c>
      <c r="AC462">
        <v>103.50173993071313</v>
      </c>
      <c r="AD462">
        <v>94.654517728293271</v>
      </c>
      <c r="AE462">
        <v>104.19457130633428</v>
      </c>
      <c r="AF462">
        <v>94.970054547254648</v>
      </c>
      <c r="AG462">
        <v>104.51010812529566</v>
      </c>
      <c r="AH462">
        <v>95.112815836908922</v>
      </c>
      <c r="AI462">
        <v>104.65286941494993</v>
      </c>
      <c r="AJ462">
        <v>95.177214022182397</v>
      </c>
      <c r="AK462">
        <v>104.71726760022341</v>
      </c>
      <c r="AL462">
        <v>95.206224249929605</v>
      </c>
      <c r="AM462">
        <v>104.74627782797062</v>
      </c>
      <c r="AN462">
        <v>95.219284897824281</v>
      </c>
      <c r="AO462">
        <v>104.75933847586529</v>
      </c>
      <c r="AP462">
        <v>95.225163302267433</v>
      </c>
      <c r="AQ462">
        <v>104.76521688030844</v>
      </c>
    </row>
    <row r="463" spans="1:43">
      <c r="A463">
        <v>1.7284628856221897</v>
      </c>
      <c r="B463">
        <v>13.747297542274129</v>
      </c>
      <c r="C463">
        <v>21.718982659271905</v>
      </c>
      <c r="D463">
        <v>13.91959748622876</v>
      </c>
      <c r="E463">
        <v>21.891282603226536</v>
      </c>
      <c r="F463">
        <v>14.305918377314544</v>
      </c>
      <c r="G463">
        <v>22.27760349431232</v>
      </c>
      <c r="H463">
        <v>15.164798444219507</v>
      </c>
      <c r="I463">
        <v>23.136483561217283</v>
      </c>
      <c r="J463">
        <v>17.038844062880955</v>
      </c>
      <c r="K463">
        <v>25.010529179878731</v>
      </c>
      <c r="L463">
        <v>20.965893388058475</v>
      </c>
      <c r="M463">
        <v>28.937578505056251</v>
      </c>
      <c r="N463">
        <v>28.540049899754138</v>
      </c>
      <c r="O463">
        <v>36.511735016751913</v>
      </c>
      <c r="P463">
        <v>41.060321845145211</v>
      </c>
      <c r="Q463">
        <v>49.032006962142987</v>
      </c>
      <c r="R463">
        <v>57.283965274875435</v>
      </c>
      <c r="S463">
        <v>65.255650391873218</v>
      </c>
      <c r="T463">
        <v>72.773126475505507</v>
      </c>
      <c r="U463">
        <v>80.744811592503282</v>
      </c>
      <c r="V463">
        <v>83.800153399751622</v>
      </c>
      <c r="W463">
        <v>91.771838516749398</v>
      </c>
      <c r="X463">
        <v>90.116772224326269</v>
      </c>
      <c r="Y463">
        <v>98.088457341324045</v>
      </c>
      <c r="Z463">
        <v>93.293306307489402</v>
      </c>
      <c r="AA463">
        <v>101.26499142448718</v>
      </c>
      <c r="AB463">
        <v>94.786309500911401</v>
      </c>
      <c r="AC463">
        <v>102.75799461790918</v>
      </c>
      <c r="AD463">
        <v>95.465701081528195</v>
      </c>
      <c r="AE463">
        <v>103.43738619852597</v>
      </c>
      <c r="AF463">
        <v>95.770301670924212</v>
      </c>
      <c r="AG463">
        <v>103.74198678792199</v>
      </c>
      <c r="AH463">
        <v>95.90595741076811</v>
      </c>
      <c r="AI463">
        <v>103.87764252776589</v>
      </c>
      <c r="AJ463">
        <v>95.966192599974192</v>
      </c>
      <c r="AK463">
        <v>103.93787771697197</v>
      </c>
      <c r="AL463">
        <v>95.992903390483889</v>
      </c>
      <c r="AM463">
        <v>103.96458850748166</v>
      </c>
      <c r="AN463">
        <v>96.004741104552991</v>
      </c>
      <c r="AO463">
        <v>103.97642622155077</v>
      </c>
      <c r="AP463">
        <v>96.009985987037254</v>
      </c>
      <c r="AQ463">
        <v>103.98167110403503</v>
      </c>
    </row>
    <row r="464" spans="1:43">
      <c r="A464">
        <v>1.3227701841678272</v>
      </c>
      <c r="B464">
        <v>15.542942774505413</v>
      </c>
      <c r="C464">
        <v>21.643569798697101</v>
      </c>
      <c r="D464">
        <v>15.66437908304486</v>
      </c>
      <c r="E464">
        <v>21.765006107236548</v>
      </c>
      <c r="F464">
        <v>15.947849082761959</v>
      </c>
      <c r="G464">
        <v>22.048476106953647</v>
      </c>
      <c r="H464">
        <v>16.605166845822662</v>
      </c>
      <c r="I464">
        <v>22.70579387001435</v>
      </c>
      <c r="J464">
        <v>18.106132484582702</v>
      </c>
      <c r="K464">
        <v>24.20675950877439</v>
      </c>
      <c r="L464">
        <v>21.416501064123906</v>
      </c>
      <c r="M464">
        <v>27.517128088315594</v>
      </c>
      <c r="N464">
        <v>28.189361671721517</v>
      </c>
      <c r="O464">
        <v>34.289988695913209</v>
      </c>
      <c r="P464">
        <v>40.139765509064091</v>
      </c>
      <c r="Q464">
        <v>46.240392533255772</v>
      </c>
      <c r="R464">
        <v>56.593886384052567</v>
      </c>
      <c r="S464">
        <v>62.694513408244248</v>
      </c>
      <c r="T464">
        <v>72.920891963157601</v>
      </c>
      <c r="U464">
        <v>79.021518987349282</v>
      </c>
      <c r="V464">
        <v>84.621712904529048</v>
      </c>
      <c r="W464">
        <v>90.722339928720729</v>
      </c>
      <c r="X464">
        <v>91.195335432239958</v>
      </c>
      <c r="Y464">
        <v>97.295962456431639</v>
      </c>
      <c r="Z464">
        <v>94.393267261511554</v>
      </c>
      <c r="AA464">
        <v>100.49389428570323</v>
      </c>
      <c r="AB464">
        <v>95.84001286377206</v>
      </c>
      <c r="AC464">
        <v>101.94063988796374</v>
      </c>
      <c r="AD464">
        <v>96.47295123347223</v>
      </c>
      <c r="AE464">
        <v>102.57357825766391</v>
      </c>
      <c r="AF464">
        <v>96.745788357656068</v>
      </c>
      <c r="AG464">
        <v>102.84641538184775</v>
      </c>
      <c r="AH464">
        <v>96.862647659798384</v>
      </c>
      <c r="AI464">
        <v>102.96327468399006</v>
      </c>
      <c r="AJ464">
        <v>96.912562453029253</v>
      </c>
      <c r="AK464">
        <v>103.01318947722093</v>
      </c>
      <c r="AL464">
        <v>96.933857810375002</v>
      </c>
      <c r="AM464">
        <v>103.03448483456668</v>
      </c>
      <c r="AN464">
        <v>96.942938582746578</v>
      </c>
      <c r="AO464">
        <v>103.04356560693826</v>
      </c>
      <c r="AP464">
        <v>96.946809980194587</v>
      </c>
      <c r="AQ464">
        <v>103.04743700438627</v>
      </c>
    </row>
    <row r="465" spans="1:43">
      <c r="A465">
        <v>1.364588477817785</v>
      </c>
      <c r="B465">
        <v>11.574716253666317</v>
      </c>
      <c r="C465">
        <v>17.868209593866645</v>
      </c>
      <c r="D465">
        <v>11.876214817719116</v>
      </c>
      <c r="E465">
        <v>18.169708157919445</v>
      </c>
      <c r="F465">
        <v>12.49887154734855</v>
      </c>
      <c r="G465">
        <v>18.792364887548874</v>
      </c>
      <c r="H465">
        <v>13.769903954061764</v>
      </c>
      <c r="I465">
        <v>20.063397294262092</v>
      </c>
      <c r="J465">
        <v>16.303903591365945</v>
      </c>
      <c r="K465">
        <v>22.597396931566273</v>
      </c>
      <c r="L465">
        <v>21.126045941823818</v>
      </c>
      <c r="M465">
        <v>27.419539282024147</v>
      </c>
      <c r="N465">
        <v>29.539551663306433</v>
      </c>
      <c r="O465">
        <v>35.833045003506761</v>
      </c>
      <c r="P465">
        <v>42.213911786363575</v>
      </c>
      <c r="Q465">
        <v>48.507405126563903</v>
      </c>
      <c r="R465">
        <v>57.632230463301113</v>
      </c>
      <c r="S465">
        <v>63.925723803501441</v>
      </c>
      <c r="T465">
        <v>72.17277489651363</v>
      </c>
      <c r="U465">
        <v>78.466268236713944</v>
      </c>
      <c r="V465">
        <v>82.941148664531283</v>
      </c>
      <c r="W465">
        <v>89.234642004731597</v>
      </c>
      <c r="X465">
        <v>89.573030282023282</v>
      </c>
      <c r="Y465">
        <v>95.866523622223596</v>
      </c>
      <c r="Z465">
        <v>93.204506449984905</v>
      </c>
      <c r="AA465">
        <v>99.497999790185219</v>
      </c>
      <c r="AB465">
        <v>95.06591313278048</v>
      </c>
      <c r="AC465">
        <v>101.35940647298079</v>
      </c>
      <c r="AD465">
        <v>95.987757950617393</v>
      </c>
      <c r="AE465">
        <v>102.28125129081771</v>
      </c>
      <c r="AF465">
        <v>96.436514150158374</v>
      </c>
      <c r="AG465">
        <v>102.73000749035869</v>
      </c>
      <c r="AH465">
        <v>96.653141671804676</v>
      </c>
      <c r="AI465">
        <v>102.94663501200499</v>
      </c>
      <c r="AJ465">
        <v>96.757289751358783</v>
      </c>
      <c r="AK465">
        <v>103.0507830915591</v>
      </c>
      <c r="AL465">
        <v>96.807263184773973</v>
      </c>
      <c r="AM465">
        <v>103.10075652497429</v>
      </c>
      <c r="AN465">
        <v>96.831219454017827</v>
      </c>
      <c r="AO465">
        <v>103.12471279421814</v>
      </c>
      <c r="AP465">
        <v>96.842698441522359</v>
      </c>
      <c r="AQ465">
        <v>103.13619178172267</v>
      </c>
    </row>
    <row r="466" spans="1:43">
      <c r="A466">
        <v>1.2025997101956312</v>
      </c>
      <c r="B466">
        <v>14.631512749636581</v>
      </c>
      <c r="C466">
        <v>20.177912554467472</v>
      </c>
      <c r="D466">
        <v>14.810498125343315</v>
      </c>
      <c r="E466">
        <v>20.356897930174206</v>
      </c>
      <c r="F466">
        <v>15.205947428769942</v>
      </c>
      <c r="G466">
        <v>20.752347233600833</v>
      </c>
      <c r="H466">
        <v>16.072299773275091</v>
      </c>
      <c r="I466">
        <v>21.618699578105982</v>
      </c>
      <c r="J466">
        <v>17.935669944438406</v>
      </c>
      <c r="K466">
        <v>23.482069749269296</v>
      </c>
      <c r="L466">
        <v>21.789367994871363</v>
      </c>
      <c r="M466">
        <v>27.335767799702253</v>
      </c>
      <c r="N466">
        <v>29.150632604618632</v>
      </c>
      <c r="O466">
        <v>34.697032409449527</v>
      </c>
      <c r="P466">
        <v>41.293936024855689</v>
      </c>
      <c r="Q466">
        <v>46.840335829686587</v>
      </c>
      <c r="R466">
        <v>57.185173448780219</v>
      </c>
      <c r="S466">
        <v>62.731573253611117</v>
      </c>
      <c r="T466">
        <v>72.693192560406388</v>
      </c>
      <c r="U466">
        <v>78.239592365237272</v>
      </c>
      <c r="V466">
        <v>84.048631564328545</v>
      </c>
      <c r="W466">
        <v>89.595031369159429</v>
      </c>
      <c r="X466">
        <v>90.734405430927325</v>
      </c>
      <c r="Y466">
        <v>96.280805235758208</v>
      </c>
      <c r="Z466">
        <v>94.176949270834101</v>
      </c>
      <c r="AA466">
        <v>99.723349075664984</v>
      </c>
      <c r="AB466">
        <v>95.827606036303763</v>
      </c>
      <c r="AC466">
        <v>101.37400584113465</v>
      </c>
      <c r="AD466">
        <v>96.592001733031552</v>
      </c>
      <c r="AE466">
        <v>102.13840153786244</v>
      </c>
      <c r="AF466">
        <v>96.940270318168317</v>
      </c>
      <c r="AG466">
        <v>102.4866701229992</v>
      </c>
      <c r="AH466">
        <v>97.097769036970547</v>
      </c>
      <c r="AI466">
        <v>102.64416884180143</v>
      </c>
      <c r="AJ466">
        <v>97.168755336967791</v>
      </c>
      <c r="AK466">
        <v>102.71515514179868</v>
      </c>
      <c r="AL466">
        <v>97.200700937612126</v>
      </c>
      <c r="AM466">
        <v>102.74710074244301</v>
      </c>
      <c r="AN466">
        <v>97.215067404848654</v>
      </c>
      <c r="AO466">
        <v>102.76146720967954</v>
      </c>
      <c r="AP466">
        <v>97.221526252774552</v>
      </c>
      <c r="AQ466">
        <v>102.76792605760544</v>
      </c>
    </row>
    <row r="467" spans="1:43">
      <c r="A467">
        <v>1.5226489153920635</v>
      </c>
      <c r="B467">
        <v>14.224450045395908</v>
      </c>
      <c r="C467">
        <v>21.246919430310943</v>
      </c>
      <c r="D467">
        <v>14.447817666253183</v>
      </c>
      <c r="E467">
        <v>21.470287051168217</v>
      </c>
      <c r="F467">
        <v>14.928662451296876</v>
      </c>
      <c r="G467">
        <v>21.951131836211911</v>
      </c>
      <c r="H467">
        <v>15.95355527442015</v>
      </c>
      <c r="I467">
        <v>22.976024659335184</v>
      </c>
      <c r="J467">
        <v>18.092571501498199</v>
      </c>
      <c r="K467">
        <v>25.115040886413233</v>
      </c>
      <c r="L467">
        <v>22.367133957523365</v>
      </c>
      <c r="M467">
        <v>29.389603342438399</v>
      </c>
      <c r="N467">
        <v>30.2134679112601</v>
      </c>
      <c r="O467">
        <v>37.23593729617513</v>
      </c>
      <c r="P467">
        <v>42.59973875247951</v>
      </c>
      <c r="Q467">
        <v>49.622208137394537</v>
      </c>
      <c r="R467">
        <v>58.155292275466913</v>
      </c>
      <c r="S467">
        <v>65.177761660381947</v>
      </c>
      <c r="T467">
        <v>72.924505227869304</v>
      </c>
      <c r="U467">
        <v>79.946974612784345</v>
      </c>
      <c r="V467">
        <v>83.658121255841039</v>
      </c>
      <c r="W467">
        <v>90.68059064075608</v>
      </c>
      <c r="X467">
        <v>90.038070009578277</v>
      </c>
      <c r="Y467">
        <v>97.060539394493318</v>
      </c>
      <c r="Z467">
        <v>93.386962969876379</v>
      </c>
      <c r="AA467">
        <v>100.40943235479142</v>
      </c>
      <c r="AB467">
        <v>95.030624902394763</v>
      </c>
      <c r="AC467">
        <v>102.0530942873098</v>
      </c>
      <c r="AD467">
        <v>95.810743352442429</v>
      </c>
      <c r="AE467">
        <v>102.83321273735747</v>
      </c>
      <c r="AF467">
        <v>96.175107532755788</v>
      </c>
      <c r="AG467">
        <v>103.19757691767083</v>
      </c>
      <c r="AH467">
        <v>96.344011585936912</v>
      </c>
      <c r="AI467">
        <v>103.36648097085195</v>
      </c>
      <c r="AJ467">
        <v>96.422035050122162</v>
      </c>
      <c r="AK467">
        <v>103.4445044350372</v>
      </c>
      <c r="AL467">
        <v>96.458018925117841</v>
      </c>
      <c r="AM467">
        <v>103.48048831003288</v>
      </c>
      <c r="AN467">
        <v>96.474602055707535</v>
      </c>
      <c r="AO467">
        <v>103.49707144062258</v>
      </c>
      <c r="AP467">
        <v>96.482241745361364</v>
      </c>
      <c r="AQ467">
        <v>103.50471113027641</v>
      </c>
    </row>
    <row r="468" spans="1:43">
      <c r="A468">
        <v>1.1179189419401767</v>
      </c>
      <c r="B468">
        <v>16.543032202162561</v>
      </c>
      <c r="C468">
        <v>21.698883603777407</v>
      </c>
      <c r="D468">
        <v>16.751758090553469</v>
      </c>
      <c r="E468">
        <v>21.907609492168316</v>
      </c>
      <c r="F468">
        <v>17.198556961087096</v>
      </c>
      <c r="G468">
        <v>22.354408362701943</v>
      </c>
      <c r="H468">
        <v>18.146123712459868</v>
      </c>
      <c r="I468">
        <v>23.301975114074715</v>
      </c>
      <c r="J468">
        <v>20.11667609395278</v>
      </c>
      <c r="K468">
        <v>25.272527495567626</v>
      </c>
      <c r="L468">
        <v>24.052473452544824</v>
      </c>
      <c r="M468">
        <v>29.20832485415967</v>
      </c>
      <c r="N468">
        <v>31.315801023068882</v>
      </c>
      <c r="O468">
        <v>36.471652424683725</v>
      </c>
      <c r="P468">
        <v>42.952802551931612</v>
      </c>
      <c r="Q468">
        <v>48.108653953546465</v>
      </c>
      <c r="R468">
        <v>57.948706399506776</v>
      </c>
      <c r="S468">
        <v>63.104557801121629</v>
      </c>
      <c r="T468">
        <v>72.660579812490468</v>
      </c>
      <c r="U468">
        <v>77.816431214105322</v>
      </c>
      <c r="V468">
        <v>83.698694861881961</v>
      </c>
      <c r="W468">
        <v>88.854546263496815</v>
      </c>
      <c r="X468">
        <v>90.427590398920259</v>
      </c>
      <c r="Y468">
        <v>95.583441800535113</v>
      </c>
      <c r="Z468">
        <v>94.023664008800964</v>
      </c>
      <c r="AA468">
        <v>99.179515410415817</v>
      </c>
      <c r="AB468">
        <v>95.811102067132552</v>
      </c>
      <c r="AC468">
        <v>100.96695346874741</v>
      </c>
      <c r="AD468">
        <v>96.667547694404888</v>
      </c>
      <c r="AE468">
        <v>101.82339909601974</v>
      </c>
      <c r="AF468">
        <v>97.070692492875779</v>
      </c>
      <c r="AG468">
        <v>102.22654389449063</v>
      </c>
      <c r="AH468">
        <v>97.258874112540724</v>
      </c>
      <c r="AI468">
        <v>102.41472551415558</v>
      </c>
      <c r="AJ468">
        <v>97.346370082435129</v>
      </c>
      <c r="AK468">
        <v>102.50222148404998</v>
      </c>
      <c r="AL468">
        <v>97.386977482057688</v>
      </c>
      <c r="AM468">
        <v>102.54282888367254</v>
      </c>
      <c r="AN468">
        <v>97.405807631195103</v>
      </c>
      <c r="AO468">
        <v>102.56165903280996</v>
      </c>
      <c r="AP468">
        <v>97.414535966068257</v>
      </c>
      <c r="AQ468">
        <v>102.57038736768311</v>
      </c>
    </row>
    <row r="469" spans="1:43">
      <c r="A469">
        <v>1.9225546020063125</v>
      </c>
      <c r="B469">
        <v>10.402340229100705</v>
      </c>
      <c r="C469">
        <v>19.269177946540299</v>
      </c>
      <c r="D469">
        <v>10.583605364324825</v>
      </c>
      <c r="E469">
        <v>19.450443081764416</v>
      </c>
      <c r="F469">
        <v>10.99159517074083</v>
      </c>
      <c r="G469">
        <v>19.858432888180424</v>
      </c>
      <c r="H469">
        <v>11.901947836865961</v>
      </c>
      <c r="I469">
        <v>20.768785554305556</v>
      </c>
      <c r="J469">
        <v>13.894419541408272</v>
      </c>
      <c r="K469">
        <v>22.761257258847866</v>
      </c>
      <c r="L469">
        <v>18.076996696616451</v>
      </c>
      <c r="M469">
        <v>26.943834414056045</v>
      </c>
      <c r="N469">
        <v>26.135829677745559</v>
      </c>
      <c r="O469">
        <v>35.002667395185149</v>
      </c>
      <c r="P469">
        <v>39.379680446513127</v>
      </c>
      <c r="Q469">
        <v>48.246518163952722</v>
      </c>
      <c r="R469">
        <v>56.338888144546303</v>
      </c>
      <c r="S469">
        <v>65.205725861985897</v>
      </c>
      <c r="T469">
        <v>72.273637497200539</v>
      </c>
      <c r="U469">
        <v>81.140475214640119</v>
      </c>
      <c r="V469">
        <v>83.439056333742556</v>
      </c>
      <c r="W469">
        <v>92.305894051182136</v>
      </c>
      <c r="X469">
        <v>89.754003967443964</v>
      </c>
      <c r="Y469">
        <v>98.620841684883544</v>
      </c>
      <c r="Z469">
        <v>92.900480508959589</v>
      </c>
      <c r="AA469">
        <v>101.76731822639917</v>
      </c>
      <c r="AB469">
        <v>94.369351426026128</v>
      </c>
      <c r="AC469">
        <v>103.23618914346571</v>
      </c>
      <c r="AD469">
        <v>95.034170996076057</v>
      </c>
      <c r="AE469">
        <v>103.90100871351564</v>
      </c>
      <c r="AF469">
        <v>95.330852066635657</v>
      </c>
      <c r="AG469">
        <v>104.19768978407524</v>
      </c>
      <c r="AH469">
        <v>95.462413249313812</v>
      </c>
      <c r="AI469">
        <v>104.32925096675339</v>
      </c>
      <c r="AJ469">
        <v>95.520589392104853</v>
      </c>
      <c r="AK469">
        <v>104.38742710954443</v>
      </c>
      <c r="AL469">
        <v>95.546282806910909</v>
      </c>
      <c r="AM469">
        <v>104.41312052435049</v>
      </c>
      <c r="AN469">
        <v>95.557624034103739</v>
      </c>
      <c r="AO469">
        <v>104.42446175154332</v>
      </c>
      <c r="AP469">
        <v>95.562628905245006</v>
      </c>
      <c r="AQ469">
        <v>104.42946662268459</v>
      </c>
    </row>
    <row r="470" spans="1:43">
      <c r="A470">
        <v>1.4364777683095344</v>
      </c>
      <c r="B470">
        <v>11.61727727266484</v>
      </c>
      <c r="C470">
        <v>18.242324614892997</v>
      </c>
      <c r="D470">
        <v>11.864918601426741</v>
      </c>
      <c r="E470">
        <v>18.489965943654898</v>
      </c>
      <c r="F470">
        <v>12.39757543248815</v>
      </c>
      <c r="G470">
        <v>19.022622774716307</v>
      </c>
      <c r="H470">
        <v>13.531169620513808</v>
      </c>
      <c r="I470">
        <v>20.156216962741965</v>
      </c>
      <c r="J470">
        <v>15.890049777025141</v>
      </c>
      <c r="K470">
        <v>22.515097119253298</v>
      </c>
      <c r="L470">
        <v>20.576909162241598</v>
      </c>
      <c r="M470">
        <v>27.201956504469756</v>
      </c>
      <c r="N470">
        <v>29.089197305854725</v>
      </c>
      <c r="O470">
        <v>35.714244648082882</v>
      </c>
      <c r="P470">
        <v>42.295040768902659</v>
      </c>
      <c r="Q470">
        <v>48.920088111130816</v>
      </c>
      <c r="R470">
        <v>58.492922612177395</v>
      </c>
      <c r="S470">
        <v>65.117969954405552</v>
      </c>
      <c r="T470">
        <v>73.48958284049742</v>
      </c>
      <c r="U470">
        <v>80.114630182725577</v>
      </c>
      <c r="V470">
        <v>84.16400161020735</v>
      </c>
      <c r="W470">
        <v>90.789048952435508</v>
      </c>
      <c r="X470">
        <v>90.422292791861025</v>
      </c>
      <c r="Y470">
        <v>97.047340134089183</v>
      </c>
      <c r="Z470">
        <v>93.682330974331236</v>
      </c>
      <c r="AA470">
        <v>100.30737831655939</v>
      </c>
      <c r="AB470">
        <v>95.276328566845507</v>
      </c>
      <c r="AC470">
        <v>101.90137590907366</v>
      </c>
      <c r="AD470">
        <v>96.031573615531073</v>
      </c>
      <c r="AE470">
        <v>102.65662095775923</v>
      </c>
      <c r="AF470">
        <v>96.384074372316562</v>
      </c>
      <c r="AG470">
        <v>103.00912171454472</v>
      </c>
      <c r="AH470">
        <v>96.547444677067688</v>
      </c>
      <c r="AI470">
        <v>103.17249201929585</v>
      </c>
      <c r="AJ470">
        <v>96.62291317935663</v>
      </c>
      <c r="AK470">
        <v>103.24796052158479</v>
      </c>
      <c r="AL470">
        <v>96.657722984409702</v>
      </c>
      <c r="AM470">
        <v>103.28277032663786</v>
      </c>
      <c r="AN470">
        <v>96.673767787842863</v>
      </c>
      <c r="AO470">
        <v>103.29881513007102</v>
      </c>
      <c r="AP470">
        <v>96.68116090349848</v>
      </c>
      <c r="AQ470">
        <v>103.30620824572664</v>
      </c>
    </row>
    <row r="471" spans="1:43">
      <c r="A471">
        <v>1.5627575258717554</v>
      </c>
      <c r="B471">
        <v>16.85759743170976</v>
      </c>
      <c r="C471">
        <v>24.065048059718901</v>
      </c>
      <c r="D471">
        <v>16.990154759433167</v>
      </c>
      <c r="E471">
        <v>24.197605387442309</v>
      </c>
      <c r="F471">
        <v>17.290419640750351</v>
      </c>
      <c r="G471">
        <v>24.497870268759492</v>
      </c>
      <c r="H471">
        <v>17.965888688367393</v>
      </c>
      <c r="I471">
        <v>25.173339316376534</v>
      </c>
      <c r="J471">
        <v>19.462078792669942</v>
      </c>
      <c r="K471">
        <v>26.669529420679083</v>
      </c>
      <c r="L471">
        <v>22.665554513748319</v>
      </c>
      <c r="M471">
        <v>29.87300514175746</v>
      </c>
      <c r="N471">
        <v>29.052188361166692</v>
      </c>
      <c r="O471">
        <v>36.259638989175834</v>
      </c>
      <c r="P471">
        <v>40.1489434063283</v>
      </c>
      <c r="Q471">
        <v>47.356394034337441</v>
      </c>
      <c r="R471">
        <v>55.497752518631323</v>
      </c>
      <c r="S471">
        <v>62.705203146640464</v>
      </c>
      <c r="T471">
        <v>71.173675858189512</v>
      </c>
      <c r="U471">
        <v>78.381126486198639</v>
      </c>
      <c r="V471">
        <v>82.929594866928824</v>
      </c>
      <c r="W471">
        <v>90.137045494937951</v>
      </c>
      <c r="X471">
        <v>89.863942035236917</v>
      </c>
      <c r="Y471">
        <v>97.071392663246044</v>
      </c>
      <c r="Z471">
        <v>93.389831087411551</v>
      </c>
      <c r="AA471">
        <v>100.59728171542068</v>
      </c>
      <c r="AB471">
        <v>95.047692637821143</v>
      </c>
      <c r="AC471">
        <v>102.25514326583027</v>
      </c>
      <c r="AD471">
        <v>95.798480636314409</v>
      </c>
      <c r="AE471">
        <v>103.00593126432354</v>
      </c>
      <c r="AF471">
        <v>96.132694086649067</v>
      </c>
      <c r="AG471">
        <v>103.34014471465819</v>
      </c>
      <c r="AH471">
        <v>96.280330254960035</v>
      </c>
      <c r="AI471">
        <v>103.48778088296916</v>
      </c>
      <c r="AJ471">
        <v>96.345325863252043</v>
      </c>
      <c r="AK471">
        <v>103.55277649126117</v>
      </c>
      <c r="AL471">
        <v>96.373896777794101</v>
      </c>
      <c r="AM471">
        <v>103.58134740580323</v>
      </c>
      <c r="AN471">
        <v>96.386447766291255</v>
      </c>
      <c r="AO471">
        <v>103.59389839430038</v>
      </c>
      <c r="AP471">
        <v>96.391959724429853</v>
      </c>
      <c r="AQ471">
        <v>103.59941035243898</v>
      </c>
    </row>
    <row r="472" spans="1:43">
      <c r="A472">
        <v>2.0067025455560863</v>
      </c>
      <c r="B472">
        <v>11.036042621525755</v>
      </c>
      <c r="C472">
        <v>20.290971350234148</v>
      </c>
      <c r="D472">
        <v>11.339929946443739</v>
      </c>
      <c r="E472">
        <v>20.594858675152132</v>
      </c>
      <c r="F472">
        <v>11.975373782236787</v>
      </c>
      <c r="G472">
        <v>21.23030251094518</v>
      </c>
      <c r="H472">
        <v>13.287935933635275</v>
      </c>
      <c r="I472">
        <v>22.542864662343668</v>
      </c>
      <c r="J472">
        <v>15.931809381271396</v>
      </c>
      <c r="K472">
        <v>25.186738109979789</v>
      </c>
      <c r="L472">
        <v>20.997460193075767</v>
      </c>
      <c r="M472">
        <v>30.25238892178416</v>
      </c>
      <c r="N472">
        <v>29.834634550991225</v>
      </c>
      <c r="O472">
        <v>39.089563279699618</v>
      </c>
      <c r="P472">
        <v>42.994805476011777</v>
      </c>
      <c r="Q472">
        <v>52.24973420472017</v>
      </c>
      <c r="R472">
        <v>58.606364045087687</v>
      </c>
      <c r="S472">
        <v>67.86129277379608</v>
      </c>
      <c r="T472">
        <v>72.820374012884216</v>
      </c>
      <c r="U472">
        <v>82.075302741592608</v>
      </c>
      <c r="V472">
        <v>82.964313081388227</v>
      </c>
      <c r="W472">
        <v>92.219241810096619</v>
      </c>
      <c r="X472">
        <v>89.013082857207152</v>
      </c>
      <c r="Y472">
        <v>98.268011585915545</v>
      </c>
      <c r="Z472">
        <v>92.241078001014301</v>
      </c>
      <c r="AA472">
        <v>101.49600672972269</v>
      </c>
      <c r="AB472">
        <v>93.862199545592887</v>
      </c>
      <c r="AC472">
        <v>103.11712827430128</v>
      </c>
      <c r="AD472">
        <v>94.651510641726759</v>
      </c>
      <c r="AE472">
        <v>103.90643937043515</v>
      </c>
      <c r="AF472">
        <v>95.030022997379902</v>
      </c>
      <c r="AG472">
        <v>104.28495172608829</v>
      </c>
      <c r="AH472">
        <v>95.210214373806693</v>
      </c>
      <c r="AI472">
        <v>104.46514310251509</v>
      </c>
      <c r="AJ472">
        <v>95.295695885825907</v>
      </c>
      <c r="AK472">
        <v>104.5506246145343</v>
      </c>
      <c r="AL472">
        <v>95.33618056181686</v>
      </c>
      <c r="AM472">
        <v>104.59110929052525</v>
      </c>
      <c r="AN472">
        <v>95.355339354002581</v>
      </c>
      <c r="AO472">
        <v>104.61026808271097</v>
      </c>
      <c r="AP472">
        <v>95.364402608440429</v>
      </c>
      <c r="AQ472">
        <v>104.61933133714882</v>
      </c>
    </row>
    <row r="473" spans="1:43">
      <c r="A473">
        <v>2.1436707176623431</v>
      </c>
      <c r="B473">
        <v>12.987670608026482</v>
      </c>
      <c r="C473">
        <v>22.874297678749777</v>
      </c>
      <c r="D473">
        <v>13.158432620051643</v>
      </c>
      <c r="E473">
        <v>23.045059690774941</v>
      </c>
      <c r="F473">
        <v>13.542148172314148</v>
      </c>
      <c r="G473">
        <v>23.428775243037443</v>
      </c>
      <c r="H473">
        <v>14.397122200417519</v>
      </c>
      <c r="I473">
        <v>24.283749271140813</v>
      </c>
      <c r="J473">
        <v>16.266732058856263</v>
      </c>
      <c r="K473">
        <v>26.153359129579556</v>
      </c>
      <c r="L473">
        <v>20.192559216204323</v>
      </c>
      <c r="M473">
        <v>30.079186286927616</v>
      </c>
      <c r="N473">
        <v>27.7767333674852</v>
      </c>
      <c r="O473">
        <v>37.663360438208493</v>
      </c>
      <c r="P473">
        <v>40.321519674578198</v>
      </c>
      <c r="Q473">
        <v>50.208146745301491</v>
      </c>
      <c r="R473">
        <v>56.560469295264305</v>
      </c>
      <c r="S473">
        <v>66.447096365987605</v>
      </c>
      <c r="T473">
        <v>72.021650590780808</v>
      </c>
      <c r="U473">
        <v>81.908277661504115</v>
      </c>
      <c r="V473">
        <v>82.987799354306546</v>
      </c>
      <c r="W473">
        <v>92.874426425029853</v>
      </c>
      <c r="X473">
        <v>89.246038091651769</v>
      </c>
      <c r="Y473">
        <v>99.132665162375076</v>
      </c>
      <c r="Z473">
        <v>92.382828583128756</v>
      </c>
      <c r="AA473">
        <v>102.26945565385206</v>
      </c>
      <c r="AB473">
        <v>93.852952165400339</v>
      </c>
      <c r="AC473">
        <v>103.73957923612365</v>
      </c>
      <c r="AD473">
        <v>94.520233834038422</v>
      </c>
      <c r="AE473">
        <v>104.40686090476173</v>
      </c>
      <c r="AF473">
        <v>94.818699390386641</v>
      </c>
      <c r="AG473">
        <v>104.70532646110995</v>
      </c>
      <c r="AH473">
        <v>94.951322233498146</v>
      </c>
      <c r="AI473">
        <v>104.83794930422145</v>
      </c>
      <c r="AJ473">
        <v>95.010080486934527</v>
      </c>
      <c r="AK473">
        <v>104.89670755765783</v>
      </c>
      <c r="AL473">
        <v>95.036079371103227</v>
      </c>
      <c r="AM473">
        <v>104.92270644182653</v>
      </c>
      <c r="AN473">
        <v>95.047576531223896</v>
      </c>
      <c r="AO473">
        <v>104.9342036019472</v>
      </c>
      <c r="AP473">
        <v>95.052659481905792</v>
      </c>
      <c r="AQ473">
        <v>104.9392865526291</v>
      </c>
    </row>
    <row r="474" spans="1:43">
      <c r="A474">
        <v>1.979015048490858</v>
      </c>
      <c r="B474">
        <v>13.489552684246732</v>
      </c>
      <c r="C474">
        <v>22.616786447608874</v>
      </c>
      <c r="D474">
        <v>13.655226730028534</v>
      </c>
      <c r="E474">
        <v>22.782460493390676</v>
      </c>
      <c r="F474">
        <v>14.023367894361421</v>
      </c>
      <c r="G474">
        <v>23.150601657723563</v>
      </c>
      <c r="H474">
        <v>14.8348938691603</v>
      </c>
      <c r="I474">
        <v>23.962127632522442</v>
      </c>
      <c r="J474">
        <v>16.592710843391519</v>
      </c>
      <c r="K474">
        <v>25.719944606753661</v>
      </c>
      <c r="L474">
        <v>20.259718892374185</v>
      </c>
      <c r="M474">
        <v>29.386952655736327</v>
      </c>
      <c r="N474">
        <v>27.34320206954094</v>
      </c>
      <c r="O474">
        <v>36.470435832903085</v>
      </c>
      <c r="P474">
        <v>39.195761743390207</v>
      </c>
      <c r="Q474">
        <v>48.322995506752349</v>
      </c>
      <c r="R474">
        <v>54.955701900627361</v>
      </c>
      <c r="S474">
        <v>64.082935663989502</v>
      </c>
      <c r="T474">
        <v>70.552177264797223</v>
      </c>
      <c r="U474">
        <v>79.679411028159365</v>
      </c>
      <c r="V474">
        <v>82.070290473007901</v>
      </c>
      <c r="W474">
        <v>91.197524236370043</v>
      </c>
      <c r="X474">
        <v>88.869166510180207</v>
      </c>
      <c r="Y474">
        <v>97.996400273542349</v>
      </c>
      <c r="Z474">
        <v>92.364300280811207</v>
      </c>
      <c r="AA474">
        <v>101.49153404417335</v>
      </c>
      <c r="AB474">
        <v>94.033840266496682</v>
      </c>
      <c r="AC474">
        <v>103.16107402985882</v>
      </c>
      <c r="AD474">
        <v>94.803329559992406</v>
      </c>
      <c r="AE474">
        <v>103.93056332335455</v>
      </c>
      <c r="AF474">
        <v>95.152134645023665</v>
      </c>
      <c r="AG474">
        <v>104.27936840838581</v>
      </c>
      <c r="AH474">
        <v>95.309052672058542</v>
      </c>
      <c r="AI474">
        <v>104.43628643542068</v>
      </c>
      <c r="AJ474">
        <v>95.379405185043538</v>
      </c>
      <c r="AK474">
        <v>104.50663894840568</v>
      </c>
      <c r="AL474">
        <v>95.410898673050312</v>
      </c>
      <c r="AM474">
        <v>104.53813243641245</v>
      </c>
      <c r="AN474">
        <v>95.424987142492213</v>
      </c>
      <c r="AO474">
        <v>104.55222090585436</v>
      </c>
      <c r="AP474">
        <v>95.431287620333265</v>
      </c>
      <c r="AQ474">
        <v>104.55852138369541</v>
      </c>
    </row>
    <row r="475" spans="1:43">
      <c r="A475">
        <v>1.4505740290320439</v>
      </c>
      <c r="B475">
        <v>15.050232994204602</v>
      </c>
      <c r="C475">
        <v>21.740292407413097</v>
      </c>
      <c r="D475">
        <v>15.209609750286642</v>
      </c>
      <c r="E475">
        <v>21.899669163495137</v>
      </c>
      <c r="F475">
        <v>15.568849602731092</v>
      </c>
      <c r="G475">
        <v>22.258909015939587</v>
      </c>
      <c r="H475">
        <v>16.372133832873171</v>
      </c>
      <c r="I475">
        <v>23.062193246081666</v>
      </c>
      <c r="J475">
        <v>18.136635893522428</v>
      </c>
      <c r="K475">
        <v>24.826695306730922</v>
      </c>
      <c r="L475">
        <v>21.865432420162929</v>
      </c>
      <c r="M475">
        <v>28.555491833371423</v>
      </c>
      <c r="N475">
        <v>29.13877345694203</v>
      </c>
      <c r="O475">
        <v>35.828832870150521</v>
      </c>
      <c r="P475">
        <v>41.341396481300798</v>
      </c>
      <c r="Q475">
        <v>48.031455894509286</v>
      </c>
      <c r="R475">
        <v>57.425215867480269</v>
      </c>
      <c r="S475">
        <v>64.115275280688763</v>
      </c>
      <c r="T475">
        <v>73.017004572991866</v>
      </c>
      <c r="U475">
        <v>79.707063986200367</v>
      </c>
      <c r="V475">
        <v>84.224333281389733</v>
      </c>
      <c r="W475">
        <v>90.914392694598234</v>
      </c>
      <c r="X475">
        <v>90.665816291771435</v>
      </c>
      <c r="Y475">
        <v>97.355875704979937</v>
      </c>
      <c r="Z475">
        <v>93.901963051070609</v>
      </c>
      <c r="AA475">
        <v>100.59202246427911</v>
      </c>
      <c r="AB475">
        <v>95.41806365766999</v>
      </c>
      <c r="AC475">
        <v>102.10812307087849</v>
      </c>
      <c r="AD475">
        <v>96.105050481640077</v>
      </c>
      <c r="AE475">
        <v>102.79510989484858</v>
      </c>
      <c r="AF475">
        <v>96.411633358567357</v>
      </c>
      <c r="AG475">
        <v>103.10169277177586</v>
      </c>
      <c r="AH475">
        <v>96.547521069919881</v>
      </c>
      <c r="AI475">
        <v>103.23758048312838</v>
      </c>
      <c r="AJ475">
        <v>96.607568553238139</v>
      </c>
      <c r="AK475">
        <v>103.29762796644664</v>
      </c>
      <c r="AL475">
        <v>96.634067382100781</v>
      </c>
      <c r="AM475">
        <v>103.32412679530928</v>
      </c>
      <c r="AN475">
        <v>96.645754334771169</v>
      </c>
      <c r="AO475">
        <v>103.33581374797967</v>
      </c>
      <c r="AP475">
        <v>96.650907361651619</v>
      </c>
      <c r="AQ475">
        <v>103.34096677486012</v>
      </c>
    </row>
    <row r="476" spans="1:43">
      <c r="A476">
        <v>1.6777792235910187</v>
      </c>
      <c r="B476">
        <v>14.507776843660359</v>
      </c>
      <c r="C476">
        <v>22.245708492388907</v>
      </c>
      <c r="D476">
        <v>14.632385947376775</v>
      </c>
      <c r="E476">
        <v>22.370317596105323</v>
      </c>
      <c r="F476">
        <v>14.923468391239339</v>
      </c>
      <c r="G476">
        <v>22.661400039967887</v>
      </c>
      <c r="H476">
        <v>15.598803002957002</v>
      </c>
      <c r="I476">
        <v>23.33673465168555</v>
      </c>
      <c r="J476">
        <v>17.141134570007289</v>
      </c>
      <c r="K476">
        <v>24.879066218735836</v>
      </c>
      <c r="L476">
        <v>20.540209729890254</v>
      </c>
      <c r="M476">
        <v>28.278141378618802</v>
      </c>
      <c r="N476">
        <v>27.476715287792256</v>
      </c>
      <c r="O476">
        <v>35.214646936520801</v>
      </c>
      <c r="P476">
        <v>39.646545701881116</v>
      </c>
      <c r="Q476">
        <v>47.384477350609664</v>
      </c>
      <c r="R476">
        <v>56.246445077197528</v>
      </c>
      <c r="S476">
        <v>63.984376725926076</v>
      </c>
      <c r="T476">
        <v>72.530925978412682</v>
      </c>
      <c r="U476">
        <v>80.268857627141216</v>
      </c>
      <c r="V476">
        <v>84.081760136454662</v>
      </c>
      <c r="W476">
        <v>91.819691785183196</v>
      </c>
      <c r="X476">
        <v>90.524547640444183</v>
      </c>
      <c r="Y476">
        <v>98.262479289172717</v>
      </c>
      <c r="Z476">
        <v>93.645274421615554</v>
      </c>
      <c r="AA476">
        <v>101.38320607034409</v>
      </c>
      <c r="AB476">
        <v>95.053510484653501</v>
      </c>
      <c r="AC476">
        <v>102.79144213338203</v>
      </c>
      <c r="AD476">
        <v>95.668607037204538</v>
      </c>
      <c r="AE476">
        <v>103.40653868593307</v>
      </c>
      <c r="AF476">
        <v>95.933440582356752</v>
      </c>
      <c r="AG476">
        <v>103.67137223108529</v>
      </c>
      <c r="AH476">
        <v>96.046760392770921</v>
      </c>
      <c r="AI476">
        <v>103.78469204149945</v>
      </c>
      <c r="AJ476">
        <v>96.09511998990655</v>
      </c>
      <c r="AK476">
        <v>103.83305163863508</v>
      </c>
      <c r="AL476">
        <v>96.11573415746409</v>
      </c>
      <c r="AM476">
        <v>103.85366580619262</v>
      </c>
      <c r="AN476">
        <v>96.124517066984609</v>
      </c>
      <c r="AO476">
        <v>103.86244871571314</v>
      </c>
      <c r="AP476">
        <v>96.128258356428049</v>
      </c>
      <c r="AQ476">
        <v>103.86619000515658</v>
      </c>
    </row>
    <row r="477" spans="1:43">
      <c r="A477">
        <v>1.746461976389782</v>
      </c>
      <c r="B477">
        <v>15.054079463320138</v>
      </c>
      <c r="C477">
        <v>23.108776535729305</v>
      </c>
      <c r="D477">
        <v>15.158407169502008</v>
      </c>
      <c r="E477">
        <v>23.213104241911175</v>
      </c>
      <c r="F477">
        <v>15.408042901660371</v>
      </c>
      <c r="G477">
        <v>23.462739974069535</v>
      </c>
      <c r="H477">
        <v>16.001735863440011</v>
      </c>
      <c r="I477">
        <v>24.056432935849173</v>
      </c>
      <c r="J477">
        <v>17.393406454834654</v>
      </c>
      <c r="K477">
        <v>25.448103527243816</v>
      </c>
      <c r="L477">
        <v>20.547897387355867</v>
      </c>
      <c r="M477">
        <v>28.602594459765029</v>
      </c>
      <c r="N477">
        <v>27.184503565070067</v>
      </c>
      <c r="O477">
        <v>35.239200637479236</v>
      </c>
      <c r="P477">
        <v>39.191795694561364</v>
      </c>
      <c r="Q477">
        <v>47.246492766970533</v>
      </c>
      <c r="R477">
        <v>55.972334249235026</v>
      </c>
      <c r="S477">
        <v>64.027031321644188</v>
      </c>
      <c r="T477">
        <v>72.584155627313891</v>
      </c>
      <c r="U477">
        <v>80.63885269972306</v>
      </c>
      <c r="V477">
        <v>84.267159051896698</v>
      </c>
      <c r="W477">
        <v>92.321856124305867</v>
      </c>
      <c r="X477">
        <v>90.653189056870033</v>
      </c>
      <c r="Y477">
        <v>98.707886129279203</v>
      </c>
      <c r="Z477">
        <v>93.670999388395146</v>
      </c>
      <c r="AA477">
        <v>101.72569646080431</v>
      </c>
      <c r="AB477">
        <v>94.998793600576633</v>
      </c>
      <c r="AC477">
        <v>103.0534906729858</v>
      </c>
      <c r="AD477">
        <v>95.564572257889679</v>
      </c>
      <c r="AE477">
        <v>103.61926933029885</v>
      </c>
      <c r="AF477">
        <v>95.802352094439684</v>
      </c>
      <c r="AG477">
        <v>103.85704916684885</v>
      </c>
      <c r="AH477">
        <v>95.901704212683498</v>
      </c>
      <c r="AI477">
        <v>103.95640128509267</v>
      </c>
      <c r="AJ477">
        <v>95.943115797960914</v>
      </c>
      <c r="AK477">
        <v>103.99781287037008</v>
      </c>
      <c r="AL477">
        <v>95.960359302443564</v>
      </c>
      <c r="AM477">
        <v>104.01505637485273</v>
      </c>
      <c r="AN477">
        <v>95.967536344797153</v>
      </c>
      <c r="AO477">
        <v>104.02223341720632</v>
      </c>
      <c r="AP477">
        <v>95.970523026999814</v>
      </c>
      <c r="AQ477">
        <v>104.02522009940898</v>
      </c>
    </row>
    <row r="478" spans="1:43">
      <c r="A478">
        <v>1.2368179314782932</v>
      </c>
      <c r="B478">
        <v>17.268120250864481</v>
      </c>
      <c r="C478">
        <v>22.972334775119297</v>
      </c>
      <c r="D478">
        <v>17.453331344452547</v>
      </c>
      <c r="E478">
        <v>23.157545868707363</v>
      </c>
      <c r="F478">
        <v>17.851691266470194</v>
      </c>
      <c r="G478">
        <v>23.55590579072501</v>
      </c>
      <c r="H478">
        <v>18.701290611742753</v>
      </c>
      <c r="I478">
        <v>24.405505135997569</v>
      </c>
      <c r="J478">
        <v>20.481054603853106</v>
      </c>
      <c r="K478">
        <v>26.185269128107922</v>
      </c>
      <c r="L478">
        <v>24.073156229658441</v>
      </c>
      <c r="M478">
        <v>29.777370753913257</v>
      </c>
      <c r="N478">
        <v>30.807737862132836</v>
      </c>
      <c r="O478">
        <v>36.511952386387655</v>
      </c>
      <c r="P478">
        <v>41.849723858979281</v>
      </c>
      <c r="Q478">
        <v>47.553938383234104</v>
      </c>
      <c r="R478">
        <v>56.506349112405793</v>
      </c>
      <c r="S478">
        <v>62.210563636660616</v>
      </c>
      <c r="T478">
        <v>71.33177643755505</v>
      </c>
      <c r="U478">
        <v>77.035990961809858</v>
      </c>
      <c r="V478">
        <v>82.728456909927331</v>
      </c>
      <c r="W478">
        <v>88.43267143418214</v>
      </c>
      <c r="X478">
        <v>89.777840203374922</v>
      </c>
      <c r="Y478">
        <v>95.48205472762973</v>
      </c>
      <c r="Z478">
        <v>93.568883539634072</v>
      </c>
      <c r="AA478">
        <v>99.273098063888881</v>
      </c>
      <c r="AB478">
        <v>95.455292069475064</v>
      </c>
      <c r="AC478">
        <v>101.15950659372987</v>
      </c>
      <c r="AD478">
        <v>96.357696261193894</v>
      </c>
      <c r="AE478">
        <v>102.0619107854487</v>
      </c>
      <c r="AF478">
        <v>96.78123834393196</v>
      </c>
      <c r="AG478">
        <v>102.48545286818677</v>
      </c>
      <c r="AH478">
        <v>96.978249560983031</v>
      </c>
      <c r="AI478">
        <v>102.68246408523784</v>
      </c>
      <c r="AJ478">
        <v>97.069506603093217</v>
      </c>
      <c r="AK478">
        <v>102.77372112734803</v>
      </c>
      <c r="AL478">
        <v>97.11169551483826</v>
      </c>
      <c r="AM478">
        <v>102.81591003909307</v>
      </c>
      <c r="AN478">
        <v>97.13118229552731</v>
      </c>
      <c r="AO478">
        <v>102.83539681978212</v>
      </c>
      <c r="AP478">
        <v>97.140179376225802</v>
      </c>
      <c r="AQ478">
        <v>102.84439390048061</v>
      </c>
    </row>
    <row r="479" spans="1:43">
      <c r="A479">
        <v>1.6636129220564209</v>
      </c>
      <c r="B479">
        <v>15.021919951675546</v>
      </c>
      <c r="C479">
        <v>22.694516500619404</v>
      </c>
      <c r="D479">
        <v>15.142117475710915</v>
      </c>
      <c r="E479">
        <v>22.814714024654773</v>
      </c>
      <c r="F479">
        <v>15.423788507826103</v>
      </c>
      <c r="G479">
        <v>23.096385056769961</v>
      </c>
      <c r="H479">
        <v>16.079467705906268</v>
      </c>
      <c r="I479">
        <v>23.752064254850126</v>
      </c>
      <c r="J479">
        <v>17.582351968441365</v>
      </c>
      <c r="K479">
        <v>25.254948517385223</v>
      </c>
      <c r="L479">
        <v>20.908326809061411</v>
      </c>
      <c r="M479">
        <v>28.580923358005268</v>
      </c>
      <c r="N479">
        <v>27.729736094519286</v>
      </c>
      <c r="O479">
        <v>35.40233264346314</v>
      </c>
      <c r="P479">
        <v>39.768494666842443</v>
      </c>
      <c r="Q479">
        <v>47.441091215786301</v>
      </c>
      <c r="R479">
        <v>56.288651504052197</v>
      </c>
      <c r="S479">
        <v>63.961248052996055</v>
      </c>
      <c r="T479">
        <v>72.56735171616566</v>
      </c>
      <c r="U479">
        <v>80.239948265109518</v>
      </c>
      <c r="V479">
        <v>84.133575511842722</v>
      </c>
      <c r="W479">
        <v>91.806172060786579</v>
      </c>
      <c r="X479">
        <v>90.579676178704588</v>
      </c>
      <c r="Y479">
        <v>98.252272727648446</v>
      </c>
      <c r="Z479">
        <v>93.694984935071361</v>
      </c>
      <c r="AA479">
        <v>101.36758148401522</v>
      </c>
      <c r="AB479">
        <v>95.09678649563017</v>
      </c>
      <c r="AC479">
        <v>102.76938304457403</v>
      </c>
      <c r="AD479">
        <v>95.707221940743395</v>
      </c>
      <c r="AE479">
        <v>103.37981848968725</v>
      </c>
      <c r="AF479">
        <v>95.969244025704228</v>
      </c>
      <c r="AG479">
        <v>103.64184057464809</v>
      </c>
      <c r="AH479">
        <v>96.081017848676225</v>
      </c>
      <c r="AI479">
        <v>103.75361439762008</v>
      </c>
      <c r="AJ479">
        <v>96.128572195734762</v>
      </c>
      <c r="AK479">
        <v>103.80116874467862</v>
      </c>
      <c r="AL479">
        <v>96.148781427704563</v>
      </c>
      <c r="AM479">
        <v>103.82137797664842</v>
      </c>
      <c r="AN479">
        <v>96.157365648215347</v>
      </c>
      <c r="AO479">
        <v>103.8299621971592</v>
      </c>
      <c r="AP479">
        <v>96.161011200512007</v>
      </c>
      <c r="AQ479">
        <v>103.83360774945587</v>
      </c>
    </row>
    <row r="480" spans="1:43">
      <c r="A480">
        <v>1.9641764197355513</v>
      </c>
      <c r="B480">
        <v>15.733706182863408</v>
      </c>
      <c r="C480">
        <v>24.792504067741092</v>
      </c>
      <c r="D480">
        <v>15.904048544493953</v>
      </c>
      <c r="E480">
        <v>24.962846429371638</v>
      </c>
      <c r="F480">
        <v>16.273929434467171</v>
      </c>
      <c r="G480">
        <v>25.332727319344855</v>
      </c>
      <c r="H480">
        <v>17.070709452499209</v>
      </c>
      <c r="I480">
        <v>26.129507337376893</v>
      </c>
      <c r="J480">
        <v>18.757999841202842</v>
      </c>
      <c r="K480">
        <v>27.816797726080527</v>
      </c>
      <c r="L480">
        <v>22.205188021073798</v>
      </c>
      <c r="M480">
        <v>31.263985905951483</v>
      </c>
      <c r="N480">
        <v>28.758962730750344</v>
      </c>
      <c r="O480">
        <v>37.817760615628032</v>
      </c>
      <c r="P480">
        <v>39.671197097474533</v>
      </c>
      <c r="Q480">
        <v>48.729994982352224</v>
      </c>
      <c r="R480">
        <v>54.36924974006385</v>
      </c>
      <c r="S480">
        <v>63.428047624941541</v>
      </c>
      <c r="T480">
        <v>69.388855024178369</v>
      </c>
      <c r="U480">
        <v>78.44765290905606</v>
      </c>
      <c r="V480">
        <v>80.971905793798086</v>
      </c>
      <c r="W480">
        <v>90.030703678675778</v>
      </c>
      <c r="X480">
        <v>88.114246559497602</v>
      </c>
      <c r="Y480">
        <v>97.173044444375293</v>
      </c>
      <c r="Z480">
        <v>91.92873117076779</v>
      </c>
      <c r="AA480">
        <v>100.98752905564548</v>
      </c>
      <c r="AB480">
        <v>93.810567207321853</v>
      </c>
      <c r="AC480">
        <v>102.86936509219954</v>
      </c>
      <c r="AD480">
        <v>94.702620710859506</v>
      </c>
      <c r="AE480">
        <v>103.7614185957372</v>
      </c>
      <c r="AF480">
        <v>95.117474894463541</v>
      </c>
      <c r="AG480">
        <v>104.17627277934123</v>
      </c>
      <c r="AH480">
        <v>95.308688243491872</v>
      </c>
      <c r="AI480">
        <v>104.36748612836956</v>
      </c>
      <c r="AJ480">
        <v>95.396458511761296</v>
      </c>
      <c r="AK480">
        <v>104.45525639663899</v>
      </c>
      <c r="AL480">
        <v>95.436670214968927</v>
      </c>
      <c r="AM480">
        <v>104.49546809984662</v>
      </c>
      <c r="AN480">
        <v>95.455077075579283</v>
      </c>
      <c r="AO480">
        <v>104.51387496045697</v>
      </c>
      <c r="AP480">
        <v>95.46349943956055</v>
      </c>
      <c r="AQ480">
        <v>104.52229732443824</v>
      </c>
    </row>
    <row r="481" spans="1:43">
      <c r="A481">
        <v>1.7805658875149115</v>
      </c>
      <c r="B481">
        <v>15.969097124918296</v>
      </c>
      <c r="C481">
        <v>24.181081717359891</v>
      </c>
      <c r="D481">
        <v>16.158329304964631</v>
      </c>
      <c r="E481">
        <v>24.370313897406227</v>
      </c>
      <c r="F481">
        <v>16.570669643585397</v>
      </c>
      <c r="G481">
        <v>24.782654236026993</v>
      </c>
      <c r="H481">
        <v>17.461188182121237</v>
      </c>
      <c r="I481">
        <v>25.673172774562833</v>
      </c>
      <c r="J481">
        <v>19.34790650113958</v>
      </c>
      <c r="K481">
        <v>27.559891093581175</v>
      </c>
      <c r="L481">
        <v>23.187829899789879</v>
      </c>
      <c r="M481">
        <v>31.399814492231474</v>
      </c>
      <c r="N481">
        <v>30.401153429726513</v>
      </c>
      <c r="O481">
        <v>38.613138022168108</v>
      </c>
      <c r="P481">
        <v>42.115428757651927</v>
      </c>
      <c r="Q481">
        <v>50.327413350093522</v>
      </c>
      <c r="R481">
        <v>57.279454957283448</v>
      </c>
      <c r="S481">
        <v>65.491439549725044</v>
      </c>
      <c r="T481">
        <v>72.044328960054173</v>
      </c>
      <c r="U481">
        <v>80.256313552495754</v>
      </c>
      <c r="V481">
        <v>82.928703191397858</v>
      </c>
      <c r="W481">
        <v>91.140687783839439</v>
      </c>
      <c r="X481">
        <v>89.417795936079983</v>
      </c>
      <c r="Y481">
        <v>97.629780528521565</v>
      </c>
      <c r="Z481">
        <v>92.8084256651358</v>
      </c>
      <c r="AA481">
        <v>101.02041025757738</v>
      </c>
      <c r="AB481">
        <v>94.458505921773707</v>
      </c>
      <c r="AC481">
        <v>102.67049051421529</v>
      </c>
      <c r="AD481">
        <v>95.233737682464451</v>
      </c>
      <c r="AE481">
        <v>103.44572227490603</v>
      </c>
      <c r="AF481">
        <v>95.591919522646208</v>
      </c>
      <c r="AG481">
        <v>103.80390411508779</v>
      </c>
      <c r="AH481">
        <v>95.756132963186531</v>
      </c>
      <c r="AI481">
        <v>103.96811755562811</v>
      </c>
      <c r="AJ481">
        <v>95.831151226955512</v>
      </c>
      <c r="AK481">
        <v>104.04313581939709</v>
      </c>
      <c r="AL481">
        <v>95.865366340798346</v>
      </c>
      <c r="AM481">
        <v>104.07735093323993</v>
      </c>
      <c r="AN481">
        <v>95.880959934774893</v>
      </c>
      <c r="AO481">
        <v>104.09294452721647</v>
      </c>
      <c r="AP481">
        <v>95.8880643335673</v>
      </c>
      <c r="AQ481">
        <v>104.10004892600888</v>
      </c>
    </row>
    <row r="482" spans="1:43">
      <c r="A482">
        <v>1.6551472656340565</v>
      </c>
      <c r="B482">
        <v>15.186667902089404</v>
      </c>
      <c r="C482">
        <v>22.820220773631135</v>
      </c>
      <c r="D482">
        <v>15.302291256076778</v>
      </c>
      <c r="E482">
        <v>22.935844127618509</v>
      </c>
      <c r="F482">
        <v>15.579248825358448</v>
      </c>
      <c r="G482">
        <v>23.212801696900179</v>
      </c>
      <c r="H482">
        <v>16.238174503643382</v>
      </c>
      <c r="I482">
        <v>23.871727375185113</v>
      </c>
      <c r="J482">
        <v>17.780893100317932</v>
      </c>
      <c r="K482">
        <v>25.414445971859664</v>
      </c>
      <c r="L482">
        <v>21.260930956529691</v>
      </c>
      <c r="M482">
        <v>28.894483828071422</v>
      </c>
      <c r="N482">
        <v>28.49294207292272</v>
      </c>
      <c r="O482">
        <v>36.126494944464454</v>
      </c>
      <c r="P482">
        <v>41.255015204074297</v>
      </c>
      <c r="Q482">
        <v>48.888568075616035</v>
      </c>
      <c r="R482">
        <v>58.400939080333643</v>
      </c>
      <c r="S482">
        <v>66.034491951875381</v>
      </c>
      <c r="T482">
        <v>74.610008865239436</v>
      </c>
      <c r="U482">
        <v>82.24356173678116</v>
      </c>
      <c r="V482">
        <v>85.569810749196222</v>
      </c>
      <c r="W482">
        <v>93.203363620737946</v>
      </c>
      <c r="X482">
        <v>91.408490793998411</v>
      </c>
      <c r="Y482">
        <v>99.042043665540135</v>
      </c>
      <c r="Z482">
        <v>94.128824539869044</v>
      </c>
      <c r="AA482">
        <v>101.76237741141077</v>
      </c>
      <c r="AB482">
        <v>95.316884990885427</v>
      </c>
      <c r="AC482">
        <v>102.95043786242715</v>
      </c>
      <c r="AD482">
        <v>95.821038136050376</v>
      </c>
      <c r="AE482">
        <v>103.4545910075921</v>
      </c>
      <c r="AF482">
        <v>96.032358485802703</v>
      </c>
      <c r="AG482">
        <v>103.66591135734443</v>
      </c>
      <c r="AH482">
        <v>96.120477919905397</v>
      </c>
      <c r="AI482">
        <v>103.75403079144712</v>
      </c>
      <c r="AJ482">
        <v>96.157143880439293</v>
      </c>
      <c r="AK482">
        <v>103.79069675198102</v>
      </c>
      <c r="AL482">
        <v>96.172386635473856</v>
      </c>
      <c r="AM482">
        <v>103.80593950701558</v>
      </c>
      <c r="AN482">
        <v>96.178720974438534</v>
      </c>
      <c r="AO482">
        <v>103.81227384598026</v>
      </c>
      <c r="AP482">
        <v>96.181352887637303</v>
      </c>
      <c r="AQ482">
        <v>103.81490575917903</v>
      </c>
    </row>
    <row r="483" spans="1:43">
      <c r="A483">
        <v>1.1924098191483701</v>
      </c>
      <c r="B483">
        <v>15.971079340757301</v>
      </c>
      <c r="C483">
        <v>21.470483283842491</v>
      </c>
      <c r="D483">
        <v>16.14542344899402</v>
      </c>
      <c r="E483">
        <v>21.644827392079211</v>
      </c>
      <c r="F483">
        <v>16.53100764400957</v>
      </c>
      <c r="G483">
        <v>22.030411587094761</v>
      </c>
      <c r="H483">
        <v>17.376656152351401</v>
      </c>
      <c r="I483">
        <v>22.876060095436593</v>
      </c>
      <c r="J483">
        <v>19.197673963356976</v>
      </c>
      <c r="K483">
        <v>24.697077906442168</v>
      </c>
      <c r="L483">
        <v>22.969084668282768</v>
      </c>
      <c r="M483">
        <v>28.46848861136796</v>
      </c>
      <c r="N483">
        <v>30.185553334501844</v>
      </c>
      <c r="O483">
        <v>35.684957277587031</v>
      </c>
      <c r="P483">
        <v>42.114306759208773</v>
      </c>
      <c r="Q483">
        <v>47.613710702293957</v>
      </c>
      <c r="R483">
        <v>57.757691266739165</v>
      </c>
      <c r="S483">
        <v>63.25709520982435</v>
      </c>
      <c r="T483">
        <v>73.049079178548681</v>
      </c>
      <c r="U483">
        <v>78.548483121633865</v>
      </c>
      <c r="V483">
        <v>84.254777383090413</v>
      </c>
      <c r="W483">
        <v>89.754181326175598</v>
      </c>
      <c r="X483">
        <v>90.852143167265467</v>
      </c>
      <c r="Y483">
        <v>96.351547110350651</v>
      </c>
      <c r="Z483">
        <v>94.247249438899431</v>
      </c>
      <c r="AA483">
        <v>99.746653381984615</v>
      </c>
      <c r="AB483">
        <v>95.873835681084628</v>
      </c>
      <c r="AC483">
        <v>101.37323962416981</v>
      </c>
      <c r="AD483">
        <v>96.626399103653213</v>
      </c>
      <c r="AE483">
        <v>102.1258030467384</v>
      </c>
      <c r="AF483">
        <v>96.968954151448841</v>
      </c>
      <c r="AG483">
        <v>102.46835809453403</v>
      </c>
      <c r="AH483">
        <v>97.123722158270297</v>
      </c>
      <c r="AI483">
        <v>102.62312610135548</v>
      </c>
      <c r="AJ483">
        <v>97.193411566656962</v>
      </c>
      <c r="AK483">
        <v>102.69281550974215</v>
      </c>
      <c r="AL483">
        <v>97.224743845703898</v>
      </c>
      <c r="AM483">
        <v>102.72414778878908</v>
      </c>
      <c r="AN483">
        <v>97.23882117155398</v>
      </c>
      <c r="AO483">
        <v>102.73822511463916</v>
      </c>
      <c r="AP483">
        <v>97.245144050435627</v>
      </c>
      <c r="AQ483">
        <v>102.74454799352081</v>
      </c>
    </row>
    <row r="484" spans="1:43">
      <c r="A484">
        <v>1.5176102327281318</v>
      </c>
      <c r="B484">
        <v>16.08825156495195</v>
      </c>
      <c r="C484">
        <v>23.087482503768161</v>
      </c>
      <c r="D484">
        <v>16.181320190889245</v>
      </c>
      <c r="E484">
        <v>23.180551129705457</v>
      </c>
      <c r="F484">
        <v>16.410958436103691</v>
      </c>
      <c r="G484">
        <v>23.410189374919902</v>
      </c>
      <c r="H484">
        <v>16.974236507249405</v>
      </c>
      <c r="I484">
        <v>23.973467446065616</v>
      </c>
      <c r="J484">
        <v>18.336130080236948</v>
      </c>
      <c r="K484">
        <v>25.33536101905316</v>
      </c>
      <c r="L484">
        <v>21.517278748703784</v>
      </c>
      <c r="M484">
        <v>28.516509687519996</v>
      </c>
      <c r="N484">
        <v>28.384937472120978</v>
      </c>
      <c r="O484">
        <v>35.384168410937193</v>
      </c>
      <c r="P484">
        <v>40.982003172041708</v>
      </c>
      <c r="Q484">
        <v>47.981234110857919</v>
      </c>
      <c r="R484">
        <v>58.42594473668553</v>
      </c>
      <c r="S484">
        <v>65.425175675501748</v>
      </c>
      <c r="T484">
        <v>75.090839677324055</v>
      </c>
      <c r="U484">
        <v>82.090070616140281</v>
      </c>
      <c r="V484">
        <v>86.228654246627485</v>
      </c>
      <c r="W484">
        <v>93.227885185443711</v>
      </c>
      <c r="X484">
        <v>92.012528153303137</v>
      </c>
      <c r="Y484">
        <v>99.011759092119362</v>
      </c>
      <c r="Z484">
        <v>94.626511177261747</v>
      </c>
      <c r="AA484">
        <v>101.62574211607797</v>
      </c>
      <c r="AB484">
        <v>95.733330870121762</v>
      </c>
      <c r="AC484">
        <v>102.73256180893799</v>
      </c>
      <c r="AD484">
        <v>96.188987812341438</v>
      </c>
      <c r="AE484">
        <v>103.18821875115766</v>
      </c>
      <c r="AF484">
        <v>96.374396287530558</v>
      </c>
      <c r="AG484">
        <v>103.37362722634678</v>
      </c>
      <c r="AH484">
        <v>96.449480947772514</v>
      </c>
      <c r="AI484">
        <v>103.44871188658874</v>
      </c>
      <c r="AJ484">
        <v>96.479829180229473</v>
      </c>
      <c r="AK484">
        <v>103.4790601190457</v>
      </c>
      <c r="AL484">
        <v>96.492085951783551</v>
      </c>
      <c r="AM484">
        <v>103.49131689059978</v>
      </c>
      <c r="AN484">
        <v>96.497034543664611</v>
      </c>
      <c r="AO484">
        <v>103.49626548248084</v>
      </c>
      <c r="AP484">
        <v>96.499032250745927</v>
      </c>
      <c r="AQ484">
        <v>103.49826318956215</v>
      </c>
    </row>
    <row r="485" spans="1:43">
      <c r="A485">
        <v>1.9704987196680879</v>
      </c>
      <c r="B485">
        <v>12.193527160199816</v>
      </c>
      <c r="C485">
        <v>21.281483544630277</v>
      </c>
      <c r="D485">
        <v>12.348703148729021</v>
      </c>
      <c r="E485">
        <v>21.436659533159478</v>
      </c>
      <c r="F485">
        <v>12.70372808722337</v>
      </c>
      <c r="G485">
        <v>21.791684471653831</v>
      </c>
      <c r="H485">
        <v>13.509576634743455</v>
      </c>
      <c r="I485">
        <v>22.597533019173916</v>
      </c>
      <c r="J485">
        <v>15.306291540687232</v>
      </c>
      <c r="K485">
        <v>24.394247925117689</v>
      </c>
      <c r="L485">
        <v>19.157262526319776</v>
      </c>
      <c r="M485">
        <v>28.245218910750239</v>
      </c>
      <c r="N485">
        <v>26.755800466116831</v>
      </c>
      <c r="O485">
        <v>35.843756850547294</v>
      </c>
      <c r="P485">
        <v>39.568271750591123</v>
      </c>
      <c r="Q485">
        <v>48.656228135021578</v>
      </c>
      <c r="R485">
        <v>56.355014444549084</v>
      </c>
      <c r="S485">
        <v>65.44297082897954</v>
      </c>
      <c r="T485">
        <v>72.339007190703015</v>
      </c>
      <c r="U485">
        <v>81.426963575133485</v>
      </c>
      <c r="V485">
        <v>83.546325851561775</v>
      </c>
      <c r="W485">
        <v>92.634282235992245</v>
      </c>
      <c r="X485">
        <v>89.827685985106953</v>
      </c>
      <c r="Y485">
        <v>98.915642369537423</v>
      </c>
      <c r="Z485">
        <v>92.913986837154283</v>
      </c>
      <c r="AA485">
        <v>102.00194322158475</v>
      </c>
      <c r="AB485">
        <v>94.332370234673093</v>
      </c>
      <c r="AC485">
        <v>103.42032661910356</v>
      </c>
      <c r="AD485">
        <v>94.964151309156108</v>
      </c>
      <c r="AE485">
        <v>104.05210769358658</v>
      </c>
      <c r="AF485">
        <v>95.241634794414438</v>
      </c>
      <c r="AG485">
        <v>104.32959117884491</v>
      </c>
      <c r="AH485">
        <v>95.362755072463131</v>
      </c>
      <c r="AI485">
        <v>104.4507114568936</v>
      </c>
      <c r="AJ485">
        <v>95.415480486682398</v>
      </c>
      <c r="AK485">
        <v>104.50343687111287</v>
      </c>
      <c r="AL485">
        <v>95.438405551302196</v>
      </c>
      <c r="AM485">
        <v>104.52636193573267</v>
      </c>
      <c r="AN485">
        <v>95.448368277504372</v>
      </c>
      <c r="AO485">
        <v>104.53632466193484</v>
      </c>
      <c r="AP485">
        <v>95.452696892126383</v>
      </c>
      <c r="AQ485">
        <v>104.54065327655685</v>
      </c>
    </row>
    <row r="486" spans="1:43">
      <c r="A486">
        <v>1.5572154009063162</v>
      </c>
      <c r="B486">
        <v>14.439816651440344</v>
      </c>
      <c r="C486">
        <v>21.621706953294357</v>
      </c>
      <c r="D486">
        <v>14.614906701712355</v>
      </c>
      <c r="E486">
        <v>21.796797003566368</v>
      </c>
      <c r="F486">
        <v>15.006452170877713</v>
      </c>
      <c r="G486">
        <v>22.188342472731726</v>
      </c>
      <c r="H486">
        <v>15.874563121649102</v>
      </c>
      <c r="I486">
        <v>23.056453423503115</v>
      </c>
      <c r="J486">
        <v>17.763190058961694</v>
      </c>
      <c r="K486">
        <v>24.945080360815705</v>
      </c>
      <c r="L486">
        <v>21.707984915986017</v>
      </c>
      <c r="M486">
        <v>28.889875217840029</v>
      </c>
      <c r="N486">
        <v>29.289106913336468</v>
      </c>
      <c r="O486">
        <v>36.470997215190479</v>
      </c>
      <c r="P486">
        <v>41.774621581604379</v>
      </c>
      <c r="Q486">
        <v>48.95651188345839</v>
      </c>
      <c r="R486">
        <v>57.903693675504627</v>
      </c>
      <c r="S486">
        <v>65.085583977358638</v>
      </c>
      <c r="T486">
        <v>73.279620342204709</v>
      </c>
      <c r="U486">
        <v>80.461510644058734</v>
      </c>
      <c r="V486">
        <v>84.230502538418037</v>
      </c>
      <c r="W486">
        <v>91.412392840272062</v>
      </c>
      <c r="X486">
        <v>90.514727245274344</v>
      </c>
      <c r="Y486">
        <v>97.696617547128369</v>
      </c>
      <c r="Z486">
        <v>93.682667361188265</v>
      </c>
      <c r="AA486">
        <v>100.86455766304229</v>
      </c>
      <c r="AB486">
        <v>95.175536361375748</v>
      </c>
      <c r="AC486">
        <v>102.35742666322977</v>
      </c>
      <c r="AD486">
        <v>95.856653770810254</v>
      </c>
      <c r="AE486">
        <v>103.03854407266428</v>
      </c>
      <c r="AF486">
        <v>96.162820595142989</v>
      </c>
      <c r="AG486">
        <v>103.34471089699701</v>
      </c>
      <c r="AH486">
        <v>96.299523170830511</v>
      </c>
      <c r="AI486">
        <v>103.48141347268454</v>
      </c>
      <c r="AJ486">
        <v>96.360377313962033</v>
      </c>
      <c r="AK486">
        <v>103.54226761581606</v>
      </c>
      <c r="AL486">
        <v>96.387430731826129</v>
      </c>
      <c r="AM486">
        <v>103.56932103368015</v>
      </c>
      <c r="AN486">
        <v>96.399450484636816</v>
      </c>
      <c r="AO486">
        <v>103.58134078649084</v>
      </c>
      <c r="AP486">
        <v>96.40478941210624</v>
      </c>
      <c r="AQ486">
        <v>103.58667971396027</v>
      </c>
    </row>
    <row r="487" spans="1:43">
      <c r="A487">
        <v>2.4804439621541623</v>
      </c>
      <c r="B487">
        <v>13.997154278273712</v>
      </c>
      <c r="C487">
        <v>25.436982336562387</v>
      </c>
      <c r="D487">
        <v>14.099126518150165</v>
      </c>
      <c r="E487">
        <v>25.53895457643884</v>
      </c>
      <c r="F487">
        <v>14.340768308305677</v>
      </c>
      <c r="G487">
        <v>25.780596366594352</v>
      </c>
      <c r="H487">
        <v>14.910027911234096</v>
      </c>
      <c r="I487">
        <v>26.349855969522771</v>
      </c>
      <c r="J487">
        <v>16.232726873372499</v>
      </c>
      <c r="K487">
        <v>27.672554931661175</v>
      </c>
      <c r="L487">
        <v>19.210035755130196</v>
      </c>
      <c r="M487">
        <v>30.649863813418872</v>
      </c>
      <c r="N487">
        <v>25.458103518284219</v>
      </c>
      <c r="O487">
        <v>36.897931576572894</v>
      </c>
      <c r="P487">
        <v>36.836333301811337</v>
      </c>
      <c r="Q487">
        <v>48.276161360100019</v>
      </c>
      <c r="R487">
        <v>53.056254699988813</v>
      </c>
      <c r="S487">
        <v>64.496082758277481</v>
      </c>
      <c r="T487">
        <v>69.624445836639566</v>
      </c>
      <c r="U487">
        <v>81.064273894928235</v>
      </c>
      <c r="V487">
        <v>81.678098312735031</v>
      </c>
      <c r="W487">
        <v>93.1179263710237</v>
      </c>
      <c r="X487">
        <v>88.455190486880625</v>
      </c>
      <c r="Y487">
        <v>99.895018545169293</v>
      </c>
      <c r="Z487">
        <v>91.725133023583425</v>
      </c>
      <c r="AA487">
        <v>103.16496108187209</v>
      </c>
      <c r="AB487">
        <v>93.186353804826723</v>
      </c>
      <c r="AC487">
        <v>104.62618186311539</v>
      </c>
      <c r="AD487">
        <v>93.816853450000451</v>
      </c>
      <c r="AE487">
        <v>105.25668150828912</v>
      </c>
      <c r="AF487">
        <v>94.08478689338294</v>
      </c>
      <c r="AG487">
        <v>105.52461495167161</v>
      </c>
      <c r="AH487">
        <v>94.197907180699175</v>
      </c>
      <c r="AI487">
        <v>105.63773523898784</v>
      </c>
      <c r="AJ487">
        <v>94.245534665139715</v>
      </c>
      <c r="AK487">
        <v>105.68536272342838</v>
      </c>
      <c r="AL487">
        <v>94.265564190076589</v>
      </c>
      <c r="AM487">
        <v>105.70539224836526</v>
      </c>
      <c r="AN487">
        <v>94.273983404469533</v>
      </c>
      <c r="AO487">
        <v>105.7138114627582</v>
      </c>
      <c r="AP487">
        <v>94.277521612212212</v>
      </c>
      <c r="AQ487">
        <v>105.71734967050088</v>
      </c>
    </row>
    <row r="488" spans="1:43">
      <c r="A488">
        <v>1.6323316515130299</v>
      </c>
      <c r="B488">
        <v>13.503146979380418</v>
      </c>
      <c r="C488">
        <v>21.031474049988461</v>
      </c>
      <c r="D488">
        <v>13.744385398197348</v>
      </c>
      <c r="E488">
        <v>21.272712468805391</v>
      </c>
      <c r="F488">
        <v>14.253136195395943</v>
      </c>
      <c r="G488">
        <v>21.781463266003986</v>
      </c>
      <c r="H488">
        <v>15.315244402830899</v>
      </c>
      <c r="I488">
        <v>22.843571473438942</v>
      </c>
      <c r="J488">
        <v>17.486480791546775</v>
      </c>
      <c r="K488">
        <v>25.014807862154818</v>
      </c>
      <c r="L488">
        <v>21.740418924853554</v>
      </c>
      <c r="M488">
        <v>29.268745995461597</v>
      </c>
      <c r="N488">
        <v>29.421579703817031</v>
      </c>
      <c r="O488">
        <v>36.949906774425074</v>
      </c>
      <c r="P488">
        <v>41.444790054718069</v>
      </c>
      <c r="Q488">
        <v>48.973117125326112</v>
      </c>
      <c r="R488">
        <v>56.617447900927431</v>
      </c>
      <c r="S488">
        <v>64.145774971535474</v>
      </c>
      <c r="T488">
        <v>71.308257366017088</v>
      </c>
      <c r="U488">
        <v>78.836584436625131</v>
      </c>
      <c r="V488">
        <v>82.303239766488431</v>
      </c>
      <c r="W488">
        <v>89.831566837096474</v>
      </c>
      <c r="X488">
        <v>89.049279232940677</v>
      </c>
      <c r="Y488">
        <v>96.57760630354872</v>
      </c>
      <c r="Z488">
        <v>92.696459317363221</v>
      </c>
      <c r="AA488">
        <v>100.22478638797126</v>
      </c>
      <c r="AB488">
        <v>94.534265969487251</v>
      </c>
      <c r="AC488">
        <v>102.06259304009529</v>
      </c>
      <c r="AD488">
        <v>95.427513132106739</v>
      </c>
      <c r="AE488">
        <v>102.95584020271478</v>
      </c>
      <c r="AF488">
        <v>95.854049630956283</v>
      </c>
      <c r="AG488">
        <v>103.38237670156433</v>
      </c>
      <c r="AH488">
        <v>96.056003886493386</v>
      </c>
      <c r="AI488">
        <v>103.58433095710143</v>
      </c>
      <c r="AJ488">
        <v>96.151239604437336</v>
      </c>
      <c r="AK488">
        <v>103.67956667504538</v>
      </c>
      <c r="AL488">
        <v>96.196064635958749</v>
      </c>
      <c r="AM488">
        <v>103.72439170656679</v>
      </c>
      <c r="AN488">
        <v>96.217143748547869</v>
      </c>
      <c r="AO488">
        <v>103.74547081915591</v>
      </c>
      <c r="AP488">
        <v>96.227052092190576</v>
      </c>
      <c r="AQ488">
        <v>103.75537916279862</v>
      </c>
    </row>
    <row r="489" spans="1:43">
      <c r="A489">
        <v>1.6552585643024926</v>
      </c>
      <c r="B489">
        <v>14.147039004610985</v>
      </c>
      <c r="C489">
        <v>21.781105186531608</v>
      </c>
      <c r="D489">
        <v>14.297294975894772</v>
      </c>
      <c r="E489">
        <v>21.931361157815395</v>
      </c>
      <c r="F489">
        <v>14.646290321741994</v>
      </c>
      <c r="G489">
        <v>22.280356503662617</v>
      </c>
      <c r="H489">
        <v>15.450370987516688</v>
      </c>
      <c r="I489">
        <v>23.084437169437312</v>
      </c>
      <c r="J489">
        <v>17.268981000287845</v>
      </c>
      <c r="K489">
        <v>24.903047182208468</v>
      </c>
      <c r="L489">
        <v>21.215398854523151</v>
      </c>
      <c r="M489">
        <v>28.849465036443775</v>
      </c>
      <c r="N489">
        <v>29.059811572267154</v>
      </c>
      <c r="O489">
        <v>36.693877754187774</v>
      </c>
      <c r="P489">
        <v>42.248274988579482</v>
      </c>
      <c r="Q489">
        <v>49.882341170500098</v>
      </c>
      <c r="R489">
        <v>59.220044363911654</v>
      </c>
      <c r="S489">
        <v>66.85411054583227</v>
      </c>
      <c r="T489">
        <v>74.883064723074284</v>
      </c>
      <c r="U489">
        <v>82.5171309049949</v>
      </c>
      <c r="V489">
        <v>85.480883952686526</v>
      </c>
      <c r="W489">
        <v>93.114950134607142</v>
      </c>
      <c r="X489">
        <v>91.234547019994949</v>
      </c>
      <c r="Y489">
        <v>98.868613201915565</v>
      </c>
      <c r="Z489">
        <v>93.989871140620508</v>
      </c>
      <c r="AA489">
        <v>101.62393732254112</v>
      </c>
      <c r="AB489">
        <v>95.229945578816952</v>
      </c>
      <c r="AC489">
        <v>102.86401176073757</v>
      </c>
      <c r="AD489">
        <v>95.772426814480539</v>
      </c>
      <c r="AE489">
        <v>103.40649299640116</v>
      </c>
      <c r="AF489">
        <v>96.006785525303201</v>
      </c>
      <c r="AG489">
        <v>103.64085170722382</v>
      </c>
      <c r="AH489">
        <v>96.107483030760847</v>
      </c>
      <c r="AI489">
        <v>103.74154921268146</v>
      </c>
      <c r="AJ489">
        <v>96.150648976037274</v>
      </c>
      <c r="AK489">
        <v>103.78471515795789</v>
      </c>
      <c r="AL489">
        <v>96.169134355938098</v>
      </c>
      <c r="AM489">
        <v>103.80320053785871</v>
      </c>
      <c r="AN489">
        <v>96.177047134051435</v>
      </c>
      <c r="AO489">
        <v>103.81111331597205</v>
      </c>
      <c r="AP489">
        <v>96.180433623643253</v>
      </c>
      <c r="AQ489">
        <v>103.81449980556387</v>
      </c>
    </row>
    <row r="490" spans="1:43">
      <c r="A490">
        <v>2.3876527671654753</v>
      </c>
      <c r="B490">
        <v>8.0061859958686501</v>
      </c>
      <c r="C490">
        <v>19.018060295801973</v>
      </c>
      <c r="D490">
        <v>8.3742049895563646</v>
      </c>
      <c r="E490">
        <v>19.386079289489686</v>
      </c>
      <c r="F490">
        <v>9.1168881238684616</v>
      </c>
      <c r="G490">
        <v>20.128762423801781</v>
      </c>
      <c r="H490">
        <v>10.595993143748542</v>
      </c>
      <c r="I490">
        <v>21.607867443681862</v>
      </c>
      <c r="J490">
        <v>13.465722627389182</v>
      </c>
      <c r="K490">
        <v>24.477596927322502</v>
      </c>
      <c r="L490">
        <v>18.76137132950133</v>
      </c>
      <c r="M490">
        <v>29.773245629434648</v>
      </c>
      <c r="N490">
        <v>27.687227948647902</v>
      </c>
      <c r="O490">
        <v>38.699102248581227</v>
      </c>
      <c r="P490">
        <v>40.658499741529504</v>
      </c>
      <c r="Q490">
        <v>51.670374041462829</v>
      </c>
      <c r="R490">
        <v>55.955441724813276</v>
      </c>
      <c r="S490">
        <v>66.967316024746594</v>
      </c>
      <c r="T490">
        <v>70.116019824917046</v>
      </c>
      <c r="U490">
        <v>81.127894124850357</v>
      </c>
      <c r="V490">
        <v>80.572968459665233</v>
      </c>
      <c r="W490">
        <v>91.584842759598544</v>
      </c>
      <c r="X490">
        <v>87.077017880711793</v>
      </c>
      <c r="Y490">
        <v>98.088892180645104</v>
      </c>
      <c r="Z490">
        <v>90.700407827172029</v>
      </c>
      <c r="AA490">
        <v>101.71228212710534</v>
      </c>
      <c r="AB490">
        <v>92.595992640603271</v>
      </c>
      <c r="AC490">
        <v>103.60786694053658</v>
      </c>
      <c r="AD490">
        <v>93.555114591679228</v>
      </c>
      <c r="AE490">
        <v>104.56698889161254</v>
      </c>
      <c r="AF490">
        <v>94.032213638661162</v>
      </c>
      <c r="AG490">
        <v>105.04408793859447</v>
      </c>
      <c r="AH490">
        <v>94.267528069966772</v>
      </c>
      <c r="AI490">
        <v>105.27940236990008</v>
      </c>
      <c r="AJ490">
        <v>94.38310265623285</v>
      </c>
      <c r="AK490">
        <v>105.39497695616616</v>
      </c>
      <c r="AL490">
        <v>94.439749826704542</v>
      </c>
      <c r="AM490">
        <v>105.45162412663785</v>
      </c>
      <c r="AN490">
        <v>94.467486461378058</v>
      </c>
      <c r="AO490">
        <v>105.47936076131137</v>
      </c>
      <c r="AP490">
        <v>94.481060642909938</v>
      </c>
      <c r="AQ490">
        <v>105.49293494284325</v>
      </c>
    </row>
    <row r="491" spans="1:43">
      <c r="A491">
        <v>1.2009517459608232</v>
      </c>
      <c r="B491">
        <v>14.42812995141224</v>
      </c>
      <c r="C491">
        <v>19.966929331569141</v>
      </c>
      <c r="D491">
        <v>14.587224664787351</v>
      </c>
      <c r="E491">
        <v>20.126024044944252</v>
      </c>
      <c r="F491">
        <v>14.948032528133615</v>
      </c>
      <c r="G491">
        <v>20.486831908290515</v>
      </c>
      <c r="H491">
        <v>15.759788870815688</v>
      </c>
      <c r="I491">
        <v>21.298588250972589</v>
      </c>
      <c r="J491">
        <v>17.55372045533667</v>
      </c>
      <c r="K491">
        <v>23.092519835493572</v>
      </c>
      <c r="L491">
        <v>21.366116786648874</v>
      </c>
      <c r="M491">
        <v>26.904916166805776</v>
      </c>
      <c r="N491">
        <v>28.834905797711162</v>
      </c>
      <c r="O491">
        <v>34.373705177868061</v>
      </c>
      <c r="P491">
        <v>41.382861630668465</v>
      </c>
      <c r="Q491">
        <v>46.921661010825368</v>
      </c>
      <c r="R491">
        <v>57.865086763783609</v>
      </c>
      <c r="S491">
        <v>63.403886143940511</v>
      </c>
      <c r="T491">
        <v>73.708353948868421</v>
      </c>
      <c r="U491">
        <v>79.247153329025309</v>
      </c>
      <c r="V491">
        <v>84.969924164321441</v>
      </c>
      <c r="W491">
        <v>90.508723544478329</v>
      </c>
      <c r="X491">
        <v>91.371640149944795</v>
      </c>
      <c r="Y491">
        <v>96.910439530101684</v>
      </c>
      <c r="Z491">
        <v>94.55725324798378</v>
      </c>
      <c r="AA491">
        <v>100.09605262814067</v>
      </c>
      <c r="AB491">
        <v>96.037608043382647</v>
      </c>
      <c r="AC491">
        <v>101.57640742353954</v>
      </c>
      <c r="AD491">
        <v>96.703605460373339</v>
      </c>
      <c r="AE491">
        <v>102.24240484053023</v>
      </c>
      <c r="AF491">
        <v>96.998858690300068</v>
      </c>
      <c r="AG491">
        <v>102.53765807045696</v>
      </c>
      <c r="AH491">
        <v>97.128898019852301</v>
      </c>
      <c r="AI491">
        <v>102.66769740000919</v>
      </c>
      <c r="AJ491">
        <v>97.186006520927052</v>
      </c>
      <c r="AK491">
        <v>102.72480590108394</v>
      </c>
      <c r="AL491">
        <v>97.211054669662118</v>
      </c>
      <c r="AM491">
        <v>102.74985404981901</v>
      </c>
      <c r="AN491">
        <v>97.222034829793046</v>
      </c>
      <c r="AO491">
        <v>102.76083420994993</v>
      </c>
      <c r="AP491">
        <v>97.226846941358929</v>
      </c>
      <c r="AQ491">
        <v>102.76564632151582</v>
      </c>
    </row>
    <row r="492" spans="1:43">
      <c r="A492">
        <v>1.3028705567385253</v>
      </c>
      <c r="B492">
        <v>15.635694344971665</v>
      </c>
      <c r="C492">
        <v>21.644544122957189</v>
      </c>
      <c r="D492">
        <v>15.753944737490141</v>
      </c>
      <c r="E492">
        <v>21.762794515475665</v>
      </c>
      <c r="F492">
        <v>16.033347335155124</v>
      </c>
      <c r="G492">
        <v>22.042197113140649</v>
      </c>
      <c r="H492">
        <v>16.689126975657302</v>
      </c>
      <c r="I492">
        <v>22.697976753642827</v>
      </c>
      <c r="J492">
        <v>18.204461165829706</v>
      </c>
      <c r="K492">
        <v>24.21331094381523</v>
      </c>
      <c r="L492">
        <v>21.583212673840613</v>
      </c>
      <c r="M492">
        <v>27.592062451826138</v>
      </c>
      <c r="N492">
        <v>28.552148400125489</v>
      </c>
      <c r="O492">
        <v>34.560998178111014</v>
      </c>
      <c r="P492">
        <v>40.867801112484166</v>
      </c>
      <c r="Q492">
        <v>46.876650890469683</v>
      </c>
      <c r="R492">
        <v>57.669738487224805</v>
      </c>
      <c r="S492">
        <v>63.678588265210323</v>
      </c>
      <c r="T492">
        <v>74.008540163596791</v>
      </c>
      <c r="U492">
        <v>80.017389941582309</v>
      </c>
      <c r="V492">
        <v>85.423960319023848</v>
      </c>
      <c r="W492">
        <v>91.432810097009366</v>
      </c>
      <c r="X492">
        <v>91.685395292276965</v>
      </c>
      <c r="Y492">
        <v>97.694245070262482</v>
      </c>
      <c r="Z492">
        <v>94.671442030532674</v>
      </c>
      <c r="AA492">
        <v>100.68029180851819</v>
      </c>
      <c r="AB492">
        <v>96.000310028957514</v>
      </c>
      <c r="AC492">
        <v>102.00915980694303</v>
      </c>
      <c r="AD492">
        <v>96.573425955653605</v>
      </c>
      <c r="AE492">
        <v>102.58227573363912</v>
      </c>
      <c r="AF492">
        <v>96.817248905395189</v>
      </c>
      <c r="AG492">
        <v>102.82609868338071</v>
      </c>
      <c r="AH492">
        <v>96.920376428818116</v>
      </c>
      <c r="AI492">
        <v>102.92922620680363</v>
      </c>
      <c r="AJ492">
        <v>96.96388770453126</v>
      </c>
      <c r="AK492">
        <v>102.97273748251678</v>
      </c>
      <c r="AL492">
        <v>96.982226723411088</v>
      </c>
      <c r="AM492">
        <v>102.99107650139661</v>
      </c>
      <c r="AN492">
        <v>96.989952807204816</v>
      </c>
      <c r="AO492">
        <v>102.99880258519033</v>
      </c>
      <c r="AP492">
        <v>96.993207142289222</v>
      </c>
      <c r="AQ492">
        <v>103.00205692027474</v>
      </c>
    </row>
    <row r="493" spans="1:43">
      <c r="A493">
        <v>1.2796968129775499</v>
      </c>
      <c r="B493">
        <v>14.555404202106283</v>
      </c>
      <c r="C493">
        <v>20.457376482298159</v>
      </c>
      <c r="D493">
        <v>14.822466265084094</v>
      </c>
      <c r="E493">
        <v>20.724438545275969</v>
      </c>
      <c r="F493">
        <v>15.37567412103675</v>
      </c>
      <c r="G493">
        <v>21.277646401228626</v>
      </c>
      <c r="H493">
        <v>16.509384290312486</v>
      </c>
      <c r="I493">
        <v>22.411356570504363</v>
      </c>
      <c r="J493">
        <v>18.782460864554285</v>
      </c>
      <c r="K493">
        <v>24.684433144746162</v>
      </c>
      <c r="L493">
        <v>23.146415984460184</v>
      </c>
      <c r="M493">
        <v>29.048388264652061</v>
      </c>
      <c r="N493">
        <v>30.867159602391627</v>
      </c>
      <c r="O493">
        <v>36.769131882583501</v>
      </c>
      <c r="P493">
        <v>42.738493527121598</v>
      </c>
      <c r="Q493">
        <v>48.640465807313468</v>
      </c>
      <c r="R493">
        <v>57.55902389409362</v>
      </c>
      <c r="S493">
        <v>63.460996174285491</v>
      </c>
      <c r="T493">
        <v>71.911319173933663</v>
      </c>
      <c r="U493">
        <v>77.813291454125533</v>
      </c>
      <c r="V493">
        <v>82.769596884173865</v>
      </c>
      <c r="W493">
        <v>88.671569164365735</v>
      </c>
      <c r="X493">
        <v>89.54836242658881</v>
      </c>
      <c r="Y493">
        <v>95.45033470678068</v>
      </c>
      <c r="Z493">
        <v>93.285977980978103</v>
      </c>
      <c r="AA493">
        <v>99.187950261169973</v>
      </c>
      <c r="AB493">
        <v>95.206723559644757</v>
      </c>
      <c r="AC493">
        <v>101.10869583983663</v>
      </c>
      <c r="AD493">
        <v>96.158132774217947</v>
      </c>
      <c r="AE493">
        <v>102.06010505440982</v>
      </c>
      <c r="AF493">
        <v>96.620808911601429</v>
      </c>
      <c r="AG493">
        <v>102.5227811917933</v>
      </c>
      <c r="AH493">
        <v>96.843798197887409</v>
      </c>
      <c r="AI493">
        <v>102.74577047807928</v>
      </c>
      <c r="AJ493">
        <v>96.950803553378535</v>
      </c>
      <c r="AK493">
        <v>102.8527758335704</v>
      </c>
      <c r="AL493">
        <v>97.002044987554754</v>
      </c>
      <c r="AM493">
        <v>102.90401726774662</v>
      </c>
      <c r="AN493">
        <v>97.026558360157154</v>
      </c>
      <c r="AO493">
        <v>102.92853064034902</v>
      </c>
      <c r="AP493">
        <v>97.038279698290339</v>
      </c>
      <c r="AQ493">
        <v>102.94025197848221</v>
      </c>
    </row>
    <row r="494" spans="1:43">
      <c r="A494">
        <v>1.2736914023411212</v>
      </c>
      <c r="B494">
        <v>13.856913552262673</v>
      </c>
      <c r="C494">
        <v>19.731188828955023</v>
      </c>
      <c r="D494">
        <v>14.056363243617431</v>
      </c>
      <c r="E494">
        <v>19.930638520309781</v>
      </c>
      <c r="F494">
        <v>14.498996554514344</v>
      </c>
      <c r="G494">
        <v>20.373271831206694</v>
      </c>
      <c r="H494">
        <v>15.472075778883694</v>
      </c>
      <c r="I494">
        <v>21.346351055576044</v>
      </c>
      <c r="J494">
        <v>17.567514564800966</v>
      </c>
      <c r="K494">
        <v>23.441789841493318</v>
      </c>
      <c r="L494">
        <v>21.885639656698583</v>
      </c>
      <c r="M494">
        <v>27.759914933390935</v>
      </c>
      <c r="N494">
        <v>30.029320683279895</v>
      </c>
      <c r="O494">
        <v>35.903595959972243</v>
      </c>
      <c r="P494">
        <v>43.102577546305433</v>
      </c>
      <c r="Q494">
        <v>48.976852822997778</v>
      </c>
      <c r="R494">
        <v>59.490797272913703</v>
      </c>
      <c r="S494">
        <v>65.365072549606055</v>
      </c>
      <c r="T494">
        <v>74.688611499764832</v>
      </c>
      <c r="U494">
        <v>80.562886776457177</v>
      </c>
      <c r="V494">
        <v>85.315826201073548</v>
      </c>
      <c r="W494">
        <v>91.190101477765893</v>
      </c>
      <c r="X494">
        <v>91.366769585588912</v>
      </c>
      <c r="Y494">
        <v>97.241044862281257</v>
      </c>
      <c r="Z494">
        <v>94.416035832093783</v>
      </c>
      <c r="AA494">
        <v>100.29031110878613</v>
      </c>
      <c r="AB494">
        <v>95.858266524534784</v>
      </c>
      <c r="AC494">
        <v>101.73254180122713</v>
      </c>
      <c r="AD494">
        <v>96.519925128050772</v>
      </c>
      <c r="AE494">
        <v>102.39420040474312</v>
      </c>
      <c r="AF494">
        <v>96.819226560626092</v>
      </c>
      <c r="AG494">
        <v>102.69350183731844</v>
      </c>
      <c r="AH494">
        <v>96.953751421453944</v>
      </c>
      <c r="AI494">
        <v>102.82802669814629</v>
      </c>
      <c r="AJ494">
        <v>97.014041258959736</v>
      </c>
      <c r="AK494">
        <v>102.88831653565208</v>
      </c>
      <c r="AL494">
        <v>97.041026359134051</v>
      </c>
      <c r="AM494">
        <v>102.9153016358264</v>
      </c>
      <c r="AN494">
        <v>97.053097615725434</v>
      </c>
      <c r="AO494">
        <v>102.92737289241778</v>
      </c>
      <c r="AP494">
        <v>97.058496057460303</v>
      </c>
      <c r="AQ494">
        <v>102.93277133415265</v>
      </c>
    </row>
    <row r="495" spans="1:43">
      <c r="A495">
        <v>1.330543042803872</v>
      </c>
      <c r="B495">
        <v>15.279425372965425</v>
      </c>
      <c r="C495">
        <v>21.415900885441651</v>
      </c>
      <c r="D495">
        <v>15.439538149842763</v>
      </c>
      <c r="E495">
        <v>21.576013662318989</v>
      </c>
      <c r="F495">
        <v>15.802163729023521</v>
      </c>
      <c r="G495">
        <v>21.938639241499747</v>
      </c>
      <c r="H495">
        <v>16.616793907616092</v>
      </c>
      <c r="I495">
        <v>22.753269420092316</v>
      </c>
      <c r="J495">
        <v>18.413890517639992</v>
      </c>
      <c r="K495">
        <v>24.550366030116216</v>
      </c>
      <c r="L495">
        <v>22.224208213599461</v>
      </c>
      <c r="M495">
        <v>28.360683726075685</v>
      </c>
      <c r="N495">
        <v>29.664934874871442</v>
      </c>
      <c r="O495">
        <v>35.801410387347666</v>
      </c>
      <c r="P495">
        <v>42.110663017653501</v>
      </c>
      <c r="Q495">
        <v>48.247138530129725</v>
      </c>
      <c r="R495">
        <v>58.372505688730307</v>
      </c>
      <c r="S495">
        <v>64.508981201206538</v>
      </c>
      <c r="T495">
        <v>73.92711978947446</v>
      </c>
      <c r="U495">
        <v>80.063595301950699</v>
      </c>
      <c r="V495">
        <v>84.947064457385309</v>
      </c>
      <c r="W495">
        <v>91.083539969861548</v>
      </c>
      <c r="X495">
        <v>91.2026846176676</v>
      </c>
      <c r="Y495">
        <v>97.339160130143839</v>
      </c>
      <c r="Z495">
        <v>94.315476862298908</v>
      </c>
      <c r="AA495">
        <v>100.45195237477515</v>
      </c>
      <c r="AB495">
        <v>95.762981873115109</v>
      </c>
      <c r="AC495">
        <v>101.89945738559135</v>
      </c>
      <c r="AD495">
        <v>96.414859141826241</v>
      </c>
      <c r="AE495">
        <v>102.55133465430248</v>
      </c>
      <c r="AF495">
        <v>96.704183899827783</v>
      </c>
      <c r="AG495">
        <v>102.84065941230402</v>
      </c>
      <c r="AH495">
        <v>96.831764985100619</v>
      </c>
      <c r="AI495">
        <v>102.96824049757686</v>
      </c>
      <c r="AJ495">
        <v>96.887862242539569</v>
      </c>
      <c r="AK495">
        <v>103.02433775501581</v>
      </c>
      <c r="AL495">
        <v>96.912497037098817</v>
      </c>
      <c r="AM495">
        <v>103.04897254957505</v>
      </c>
      <c r="AN495">
        <v>96.923309273048034</v>
      </c>
      <c r="AO495">
        <v>103.05978478552427</v>
      </c>
      <c r="AP495">
        <v>96.92805361959401</v>
      </c>
      <c r="AQ495">
        <v>103.06452913207025</v>
      </c>
    </row>
    <row r="496" spans="1:43">
      <c r="A496">
        <v>1.9532394472695411</v>
      </c>
      <c r="B496">
        <v>12.55059535245897</v>
      </c>
      <c r="C496">
        <v>21.558951829911862</v>
      </c>
      <c r="D496">
        <v>12.721876378415857</v>
      </c>
      <c r="E496">
        <v>21.730232855868749</v>
      </c>
      <c r="F496">
        <v>13.108806079392039</v>
      </c>
      <c r="G496">
        <v>22.117162556844931</v>
      </c>
      <c r="H496">
        <v>13.975488120411036</v>
      </c>
      <c r="I496">
        <v>22.983844597863929</v>
      </c>
      <c r="J496">
        <v>15.880309071742708</v>
      </c>
      <c r="K496">
        <v>24.888665549195601</v>
      </c>
      <c r="L496">
        <v>19.89779274906974</v>
      </c>
      <c r="M496">
        <v>28.906149226522633</v>
      </c>
      <c r="N496">
        <v>27.68064458790959</v>
      </c>
      <c r="O496">
        <v>36.689001065362483</v>
      </c>
      <c r="P496">
        <v>40.546677570733642</v>
      </c>
      <c r="Q496">
        <v>49.555034048186535</v>
      </c>
      <c r="R496">
        <v>57.10990897174549</v>
      </c>
      <c r="S496">
        <v>66.118265449198375</v>
      </c>
      <c r="T496">
        <v>72.722307466184375</v>
      </c>
      <c r="U496">
        <v>81.730663943637254</v>
      </c>
      <c r="V496">
        <v>83.665574733428286</v>
      </c>
      <c r="W496">
        <v>92.673931210881165</v>
      </c>
      <c r="X496">
        <v>89.843205132170198</v>
      </c>
      <c r="Y496">
        <v>98.851561609623076</v>
      </c>
      <c r="Z496">
        <v>92.911929709191881</v>
      </c>
      <c r="AA496">
        <v>101.92028618664476</v>
      </c>
      <c r="AB496">
        <v>94.339566217044521</v>
      </c>
      <c r="AC496">
        <v>103.3479226944974</v>
      </c>
      <c r="AD496">
        <v>94.98343450550648</v>
      </c>
      <c r="AE496">
        <v>103.99179098295936</v>
      </c>
      <c r="AF496">
        <v>95.269750032465168</v>
      </c>
      <c r="AG496">
        <v>104.27810650991805</v>
      </c>
      <c r="AH496">
        <v>95.396268960218009</v>
      </c>
      <c r="AI496">
        <v>104.40462543767089</v>
      </c>
      <c r="AJ496">
        <v>95.452020185645921</v>
      </c>
      <c r="AK496">
        <v>104.4603766630988</v>
      </c>
      <c r="AL496">
        <v>95.476557045367201</v>
      </c>
      <c r="AM496">
        <v>104.48491352282008</v>
      </c>
      <c r="AN496">
        <v>95.48735019717347</v>
      </c>
      <c r="AO496">
        <v>104.49570667462635</v>
      </c>
      <c r="AP496">
        <v>95.492096703801096</v>
      </c>
      <c r="AQ496">
        <v>104.50045318125397</v>
      </c>
    </row>
    <row r="497" spans="1:43">
      <c r="A497">
        <v>2.3395647872075562</v>
      </c>
      <c r="B497">
        <v>11.940565444837448</v>
      </c>
      <c r="C497">
        <v>22.730657583680838</v>
      </c>
      <c r="D497">
        <v>12.152283725153774</v>
      </c>
      <c r="E497">
        <v>22.942375863997164</v>
      </c>
      <c r="F497">
        <v>12.610073427366425</v>
      </c>
      <c r="G497">
        <v>23.400165566209814</v>
      </c>
      <c r="H497">
        <v>13.590607319609736</v>
      </c>
      <c r="I497">
        <v>24.380699458453122</v>
      </c>
      <c r="J497">
        <v>15.648870250718277</v>
      </c>
      <c r="K497">
        <v>26.438962389561667</v>
      </c>
      <c r="L497">
        <v>19.792240172126391</v>
      </c>
      <c r="M497">
        <v>30.582332310969775</v>
      </c>
      <c r="N497">
        <v>27.471930348010829</v>
      </c>
      <c r="O497">
        <v>38.262022486854221</v>
      </c>
      <c r="P497">
        <v>39.747538447075236</v>
      </c>
      <c r="Q497">
        <v>50.537630585918627</v>
      </c>
      <c r="R497">
        <v>55.382091578805948</v>
      </c>
      <c r="S497">
        <v>66.172183717649332</v>
      </c>
      <c r="T497">
        <v>70.412471233447789</v>
      </c>
      <c r="U497">
        <v>81.202563372291181</v>
      </c>
      <c r="V497">
        <v>81.423575524880022</v>
      </c>
      <c r="W497">
        <v>92.213667663723413</v>
      </c>
      <c r="X497">
        <v>87.988389046477536</v>
      </c>
      <c r="Y497">
        <v>98.778481185320928</v>
      </c>
      <c r="Z497">
        <v>91.432572769933955</v>
      </c>
      <c r="AA497">
        <v>102.22266490877735</v>
      </c>
      <c r="AB497">
        <v>93.118874233048132</v>
      </c>
      <c r="AC497">
        <v>103.90896637189152</v>
      </c>
      <c r="AD497">
        <v>93.916555257263056</v>
      </c>
      <c r="AE497">
        <v>104.70664739610645</v>
      </c>
      <c r="AF497">
        <v>94.287735540207564</v>
      </c>
      <c r="AG497">
        <v>105.07782767905096</v>
      </c>
      <c r="AH497">
        <v>94.45913295275561</v>
      </c>
      <c r="AI497">
        <v>105.249225091599</v>
      </c>
      <c r="AJ497">
        <v>94.537997146875696</v>
      </c>
      <c r="AK497">
        <v>105.32808928571909</v>
      </c>
      <c r="AL497">
        <v>94.574225156698802</v>
      </c>
      <c r="AM497">
        <v>105.36431729554219</v>
      </c>
      <c r="AN497">
        <v>94.590854776689937</v>
      </c>
      <c r="AO497">
        <v>105.38094691553333</v>
      </c>
      <c r="AP497">
        <v>94.598485578111877</v>
      </c>
      <c r="AQ497">
        <v>105.38857771695527</v>
      </c>
    </row>
    <row r="498" spans="1:43">
      <c r="A498">
        <v>2.0278609564821357</v>
      </c>
      <c r="B498">
        <v>11.345164642466967</v>
      </c>
      <c r="C498">
        <v>20.697676137274378</v>
      </c>
      <c r="D498">
        <v>11.478877285167831</v>
      </c>
      <c r="E498">
        <v>20.831388779975242</v>
      </c>
      <c r="F498">
        <v>11.795455785049976</v>
      </c>
      <c r="G498">
        <v>21.14796727985739</v>
      </c>
      <c r="H498">
        <v>12.539496209646357</v>
      </c>
      <c r="I498">
        <v>21.892007704453768</v>
      </c>
      <c r="J498">
        <v>14.25836317368441</v>
      </c>
      <c r="K498">
        <v>23.610874668491824</v>
      </c>
      <c r="L498">
        <v>18.076248269590423</v>
      </c>
      <c r="M498">
        <v>27.428759764397839</v>
      </c>
      <c r="N498">
        <v>25.863232423202035</v>
      </c>
      <c r="O498">
        <v>35.215743918009451</v>
      </c>
      <c r="P498">
        <v>39.30514364676992</v>
      </c>
      <c r="Q498">
        <v>48.657655141577337</v>
      </c>
      <c r="R498">
        <v>56.971798732337845</v>
      </c>
      <c r="S498">
        <v>66.324310227145261</v>
      </c>
      <c r="T498">
        <v>73.417099636311008</v>
      </c>
      <c r="U498">
        <v>82.76961113111841</v>
      </c>
      <c r="V498">
        <v>84.482629980800127</v>
      </c>
      <c r="W498">
        <v>93.835141475607529</v>
      </c>
      <c r="X498">
        <v>90.401281040654226</v>
      </c>
      <c r="Y498">
        <v>99.753792535461628</v>
      </c>
      <c r="Z498">
        <v>93.183123224266112</v>
      </c>
      <c r="AA498">
        <v>102.53563471907351</v>
      </c>
      <c r="AB498">
        <v>94.410985796254877</v>
      </c>
      <c r="AC498">
        <v>103.76349729106228</v>
      </c>
      <c r="AD498">
        <v>94.937862041820964</v>
      </c>
      <c r="AE498">
        <v>104.29037353662837</v>
      </c>
      <c r="AF498">
        <v>95.161201238348852</v>
      </c>
      <c r="AG498">
        <v>104.51371273315625</v>
      </c>
      <c r="AH498">
        <v>95.255382751954926</v>
      </c>
      <c r="AI498">
        <v>104.60789424676233</v>
      </c>
      <c r="AJ498">
        <v>95.295011811591422</v>
      </c>
      <c r="AK498">
        <v>104.64752330639882</v>
      </c>
      <c r="AL498">
        <v>95.31167126616694</v>
      </c>
      <c r="AM498">
        <v>104.66418276097434</v>
      </c>
      <c r="AN498">
        <v>95.318671928542059</v>
      </c>
      <c r="AO498">
        <v>104.67118342334946</v>
      </c>
      <c r="AP498">
        <v>95.32161327787027</v>
      </c>
      <c r="AQ498">
        <v>104.67412477267767</v>
      </c>
    </row>
    <row r="499" spans="1:43">
      <c r="A499">
        <v>1.7510702392908188</v>
      </c>
      <c r="B499">
        <v>13.472418648759991</v>
      </c>
      <c r="C499">
        <v>21.548369067763396</v>
      </c>
      <c r="D499">
        <v>13.74585962340641</v>
      </c>
      <c r="E499">
        <v>21.821810042409815</v>
      </c>
      <c r="F499">
        <v>14.312617115514417</v>
      </c>
      <c r="G499">
        <v>22.388567534517822</v>
      </c>
      <c r="H499">
        <v>15.474463446912473</v>
      </c>
      <c r="I499">
        <v>23.550413865915878</v>
      </c>
      <c r="J499">
        <v>17.803372778925052</v>
      </c>
      <c r="K499">
        <v>25.879323197928457</v>
      </c>
      <c r="L499">
        <v>22.268491974930051</v>
      </c>
      <c r="M499">
        <v>30.344442393933456</v>
      </c>
      <c r="N499">
        <v>30.142415043868972</v>
      </c>
      <c r="O499">
        <v>38.218365462872377</v>
      </c>
      <c r="P499">
        <v>42.176364046146958</v>
      </c>
      <c r="Q499">
        <v>50.252314465150363</v>
      </c>
      <c r="R499">
        <v>57.067335677298125</v>
      </c>
      <c r="S499">
        <v>65.143286096301523</v>
      </c>
      <c r="T499">
        <v>71.341146516673831</v>
      </c>
      <c r="U499">
        <v>79.417096935677222</v>
      </c>
      <c r="V499">
        <v>82.039925659423062</v>
      </c>
      <c r="W499">
        <v>90.115876078426453</v>
      </c>
      <c r="X499">
        <v>88.672721021683344</v>
      </c>
      <c r="Y499">
        <v>96.748671440686735</v>
      </c>
      <c r="Z499">
        <v>92.313058286635595</v>
      </c>
      <c r="AA499">
        <v>100.38900870563901</v>
      </c>
      <c r="AB499">
        <v>94.178359140660262</v>
      </c>
      <c r="AC499">
        <v>102.25430955966365</v>
      </c>
      <c r="AD499">
        <v>95.100530145218755</v>
      </c>
      <c r="AE499">
        <v>103.17648056422215</v>
      </c>
      <c r="AF499">
        <v>95.548366633093821</v>
      </c>
      <c r="AG499">
        <v>103.62431705209721</v>
      </c>
      <c r="AH499">
        <v>95.763964431750111</v>
      </c>
      <c r="AI499">
        <v>103.83991485075353</v>
      </c>
      <c r="AJ499">
        <v>95.867322351659709</v>
      </c>
      <c r="AK499">
        <v>103.9432727706631</v>
      </c>
      <c r="AL499">
        <v>95.916772447489677</v>
      </c>
      <c r="AM499">
        <v>103.9927228664931</v>
      </c>
      <c r="AN499">
        <v>95.940408293689302</v>
      </c>
      <c r="AO499">
        <v>104.01635871269272</v>
      </c>
      <c r="AP499">
        <v>95.951700392762802</v>
      </c>
      <c r="AQ499">
        <v>104.02765081176622</v>
      </c>
    </row>
    <row r="500" spans="1:43">
      <c r="A500">
        <v>2.3739675399068756</v>
      </c>
      <c r="B500">
        <v>10.786205227373667</v>
      </c>
      <c r="C500">
        <v>21.73496314606005</v>
      </c>
      <c r="D500">
        <v>11.030504578125342</v>
      </c>
      <c r="E500">
        <v>21.979262496811725</v>
      </c>
      <c r="F500">
        <v>11.545956963142395</v>
      </c>
      <c r="G500">
        <v>22.494714881828777</v>
      </c>
      <c r="H500">
        <v>12.622551452348969</v>
      </c>
      <c r="I500">
        <v>23.571309371035351</v>
      </c>
      <c r="J500">
        <v>14.824313697743747</v>
      </c>
      <c r="K500">
        <v>25.77307161643013</v>
      </c>
      <c r="L500">
        <v>19.139373914396447</v>
      </c>
      <c r="M500">
        <v>30.08813183308283</v>
      </c>
      <c r="N500">
        <v>26.931481730323519</v>
      </c>
      <c r="O500">
        <v>37.880239649009901</v>
      </c>
      <c r="P500">
        <v>39.124376950447797</v>
      </c>
      <c r="Q500">
        <v>50.073134869134179</v>
      </c>
      <c r="R500">
        <v>54.498149506560857</v>
      </c>
      <c r="S500">
        <v>65.446907425247247</v>
      </c>
      <c r="T500">
        <v>69.364737743423618</v>
      </c>
      <c r="U500">
        <v>80.313495662110014</v>
      </c>
      <c r="V500">
        <v>80.47569802646106</v>
      </c>
      <c r="W500">
        <v>91.424455945147457</v>
      </c>
      <c r="X500">
        <v>87.284381308106376</v>
      </c>
      <c r="Y500">
        <v>98.233139226792773</v>
      </c>
      <c r="Z500">
        <v>90.961743705390077</v>
      </c>
      <c r="AA500">
        <v>101.91050162407647</v>
      </c>
      <c r="AB500">
        <v>92.813292364970636</v>
      </c>
      <c r="AC500">
        <v>103.76205028365703</v>
      </c>
      <c r="AD500">
        <v>93.712629871306589</v>
      </c>
      <c r="AE500">
        <v>104.66138778999299</v>
      </c>
      <c r="AF500">
        <v>94.141827695268418</v>
      </c>
      <c r="AG500">
        <v>105.09058561395481</v>
      </c>
      <c r="AH500">
        <v>94.344933951201995</v>
      </c>
      <c r="AI500">
        <v>105.29369186988839</v>
      </c>
      <c r="AJ500">
        <v>94.440664150395108</v>
      </c>
      <c r="AK500">
        <v>105.3894220690815</v>
      </c>
      <c r="AL500">
        <v>94.485699504398681</v>
      </c>
      <c r="AM500">
        <v>105.43445742308508</v>
      </c>
      <c r="AN500">
        <v>94.506867110906185</v>
      </c>
      <c r="AO500">
        <v>105.45562502959258</v>
      </c>
      <c r="AP500">
        <v>94.516812190097085</v>
      </c>
      <c r="AQ500">
        <v>105.46557010878348</v>
      </c>
    </row>
    <row r="501" spans="1:43">
      <c r="A501">
        <v>2.1248460826856275</v>
      </c>
      <c r="B501">
        <v>11.579820806004829</v>
      </c>
      <c r="C501">
        <v>21.379628504599818</v>
      </c>
      <c r="D501">
        <v>11.835754609062249</v>
      </c>
      <c r="E501">
        <v>21.635562307657239</v>
      </c>
      <c r="F501">
        <v>12.378739881360161</v>
      </c>
      <c r="G501">
        <v>22.178547579955151</v>
      </c>
      <c r="H501">
        <v>13.51835095519488</v>
      </c>
      <c r="I501">
        <v>23.318158653789869</v>
      </c>
      <c r="J501">
        <v>15.856843443501973</v>
      </c>
      <c r="K501">
        <v>25.656651142096962</v>
      </c>
      <c r="L501">
        <v>20.441009403678066</v>
      </c>
      <c r="M501">
        <v>30.240817102273056</v>
      </c>
      <c r="N501">
        <v>28.672546537490796</v>
      </c>
      <c r="O501">
        <v>38.472354236085785</v>
      </c>
      <c r="P501">
        <v>41.363709003542283</v>
      </c>
      <c r="Q501">
        <v>51.163516702137272</v>
      </c>
      <c r="R501">
        <v>56.968879166891064</v>
      </c>
      <c r="S501">
        <v>66.768686865486046</v>
      </c>
      <c r="T501">
        <v>71.592251286074458</v>
      </c>
      <c r="U501">
        <v>81.392058984669461</v>
      </c>
      <c r="V501">
        <v>82.194253655494435</v>
      </c>
      <c r="W501">
        <v>91.994061354089439</v>
      </c>
      <c r="X501">
        <v>88.53582040586295</v>
      </c>
      <c r="Y501">
        <v>98.335628104457925</v>
      </c>
      <c r="Z501">
        <v>91.901996647803969</v>
      </c>
      <c r="AA501">
        <v>101.70180434639897</v>
      </c>
      <c r="AB501">
        <v>93.576074851559213</v>
      </c>
      <c r="AC501">
        <v>103.37588255015422</v>
      </c>
      <c r="AD501">
        <v>94.381655774228733</v>
      </c>
      <c r="AE501">
        <v>104.18146347282371</v>
      </c>
      <c r="AF501">
        <v>94.763160438588159</v>
      </c>
      <c r="AG501">
        <v>104.56296813718316</v>
      </c>
      <c r="AH501">
        <v>94.942463937536871</v>
      </c>
      <c r="AI501">
        <v>104.74227163613185</v>
      </c>
      <c r="AJ501">
        <v>95.026433666544648</v>
      </c>
      <c r="AK501">
        <v>104.82624136513962</v>
      </c>
      <c r="AL501">
        <v>95.065691638237638</v>
      </c>
      <c r="AM501">
        <v>104.86549933683261</v>
      </c>
      <c r="AN501">
        <v>95.08403133036586</v>
      </c>
      <c r="AO501">
        <v>104.88383902896084</v>
      </c>
      <c r="AP501">
        <v>95.092595730032457</v>
      </c>
      <c r="AQ501">
        <v>104.89240342862743</v>
      </c>
    </row>
    <row r="502" spans="1:43">
      <c r="A502">
        <v>2.1044770568412043</v>
      </c>
      <c r="B502">
        <v>14.634896331777876</v>
      </c>
      <c r="C502">
        <v>24.340761914795834</v>
      </c>
      <c r="D502">
        <v>14.863162483773811</v>
      </c>
      <c r="E502">
        <v>24.569028066791766</v>
      </c>
      <c r="F502">
        <v>15.339803243793975</v>
      </c>
      <c r="G502">
        <v>25.045668826811934</v>
      </c>
      <c r="H502">
        <v>16.325574436044498</v>
      </c>
      <c r="I502">
        <v>26.031440019062451</v>
      </c>
      <c r="J502">
        <v>18.324476087500884</v>
      </c>
      <c r="K502">
        <v>28.030341670518844</v>
      </c>
      <c r="L502">
        <v>22.220327161512508</v>
      </c>
      <c r="M502">
        <v>31.926192744530468</v>
      </c>
      <c r="N502">
        <v>29.258973048788057</v>
      </c>
      <c r="O502">
        <v>38.96483863180601</v>
      </c>
      <c r="P502">
        <v>40.391619688121416</v>
      </c>
      <c r="Q502">
        <v>50.097485271139369</v>
      </c>
      <c r="R502">
        <v>54.764753098598199</v>
      </c>
      <c r="S502">
        <v>64.470618681616159</v>
      </c>
      <c r="T502">
        <v>69.143602103697631</v>
      </c>
      <c r="U502">
        <v>78.849467686715585</v>
      </c>
      <c r="V502">
        <v>80.2885371694247</v>
      </c>
      <c r="W502">
        <v>89.994402752442653</v>
      </c>
      <c r="X502">
        <v>87.338496751356573</v>
      </c>
      <c r="Y502">
        <v>97.044362334374526</v>
      </c>
      <c r="Z502">
        <v>91.241791089168373</v>
      </c>
      <c r="AA502">
        <v>100.94765667218633</v>
      </c>
      <c r="AB502">
        <v>93.244838604437135</v>
      </c>
      <c r="AC502">
        <v>102.95070418745509</v>
      </c>
      <c r="AD502">
        <v>94.23273598277548</v>
      </c>
      <c r="AE502">
        <v>103.93860156579343</v>
      </c>
      <c r="AF502">
        <v>94.710424137989577</v>
      </c>
      <c r="AG502">
        <v>104.41628972100753</v>
      </c>
      <c r="AH502">
        <v>94.939196358623576</v>
      </c>
      <c r="AI502">
        <v>104.64506194164153</v>
      </c>
      <c r="AJ502">
        <v>95.048254524167106</v>
      </c>
      <c r="AK502">
        <v>104.75412010718506</v>
      </c>
      <c r="AL502">
        <v>95.100129349522035</v>
      </c>
      <c r="AM502">
        <v>104.80599493253999</v>
      </c>
      <c r="AN502">
        <v>95.124778383398635</v>
      </c>
      <c r="AO502">
        <v>104.83064396641659</v>
      </c>
      <c r="AP502">
        <v>95.136484876115134</v>
      </c>
      <c r="AQ502">
        <v>104.84235045913309</v>
      </c>
    </row>
    <row r="503" spans="1:43">
      <c r="A503">
        <v>1.7647815482733924</v>
      </c>
      <c r="B503">
        <v>13.602769114023385</v>
      </c>
      <c r="C503">
        <v>21.741956203400303</v>
      </c>
      <c r="D503">
        <v>13.865304063642142</v>
      </c>
      <c r="E503">
        <v>22.00449115301906</v>
      </c>
      <c r="F503">
        <v>14.414662160726177</v>
      </c>
      <c r="G503">
        <v>22.553849250103095</v>
      </c>
      <c r="H503">
        <v>15.551792081143503</v>
      </c>
      <c r="I503">
        <v>23.690979170520421</v>
      </c>
      <c r="J503">
        <v>17.853569663215549</v>
      </c>
      <c r="K503">
        <v>25.992756752592467</v>
      </c>
      <c r="L503">
        <v>22.309095289614906</v>
      </c>
      <c r="M503">
        <v>30.448282378991824</v>
      </c>
      <c r="N503">
        <v>30.23232065916644</v>
      </c>
      <c r="O503">
        <v>38.371507748543358</v>
      </c>
      <c r="P503">
        <v>42.406023310272154</v>
      </c>
      <c r="Q503">
        <v>50.545210399649072</v>
      </c>
      <c r="R503">
        <v>57.467925556436434</v>
      </c>
      <c r="S503">
        <v>65.607112645813345</v>
      </c>
      <c r="T503">
        <v>71.811519312843146</v>
      </c>
      <c r="U503">
        <v>79.950706402220064</v>
      </c>
      <c r="V503">
        <v>82.442013440481489</v>
      </c>
      <c r="W503">
        <v>90.581200529858407</v>
      </c>
      <c r="X503">
        <v>88.946919818480509</v>
      </c>
      <c r="Y503">
        <v>97.086106907857427</v>
      </c>
      <c r="Z503">
        <v>92.47184093969959</v>
      </c>
      <c r="AA503">
        <v>100.61102802907651</v>
      </c>
      <c r="AB503">
        <v>94.256948639322545</v>
      </c>
      <c r="AC503">
        <v>102.39613572869946</v>
      </c>
      <c r="AD503">
        <v>95.130011309871065</v>
      </c>
      <c r="AE503">
        <v>103.26919839924798</v>
      </c>
      <c r="AF503">
        <v>95.549730420805076</v>
      </c>
      <c r="AG503">
        <v>103.68891751018199</v>
      </c>
      <c r="AH503">
        <v>95.74983913659959</v>
      </c>
      <c r="AI503">
        <v>103.88902622597651</v>
      </c>
      <c r="AJ503">
        <v>95.844866848803079</v>
      </c>
      <c r="AK503">
        <v>103.98405393818</v>
      </c>
      <c r="AL503">
        <v>95.889908621559627</v>
      </c>
      <c r="AM503">
        <v>104.02909571093655</v>
      </c>
      <c r="AN503">
        <v>95.91123869043561</v>
      </c>
      <c r="AO503">
        <v>104.05042577981253</v>
      </c>
      <c r="AP503">
        <v>95.921335520730523</v>
      </c>
      <c r="AQ503">
        <v>104.06052261010744</v>
      </c>
    </row>
    <row r="504" spans="1:43">
      <c r="A504">
        <v>1.0279720361633131</v>
      </c>
      <c r="B504">
        <v>15.506127515073654</v>
      </c>
      <c r="C504">
        <v>20.247143043690674</v>
      </c>
      <c r="D504">
        <v>15.69669027058611</v>
      </c>
      <c r="E504">
        <v>20.43770579920313</v>
      </c>
      <c r="F504">
        <v>16.114646472205038</v>
      </c>
      <c r="G504">
        <v>20.855662000822058</v>
      </c>
      <c r="H504">
        <v>17.02322930444388</v>
      </c>
      <c r="I504">
        <v>21.7642448330609</v>
      </c>
      <c r="J504">
        <v>18.960778063119474</v>
      </c>
      <c r="K504">
        <v>23.701793591736493</v>
      </c>
      <c r="L504">
        <v>22.928428591874283</v>
      </c>
      <c r="M504">
        <v>27.669444120491303</v>
      </c>
      <c r="N504">
        <v>30.418631629934421</v>
      </c>
      <c r="O504">
        <v>35.159647158551437</v>
      </c>
      <c r="P504">
        <v>42.608936121446163</v>
      </c>
      <c r="Q504">
        <v>47.34995165006319</v>
      </c>
      <c r="R504">
        <v>58.35076733272787</v>
      </c>
      <c r="S504">
        <v>63.091782861344882</v>
      </c>
      <c r="T504">
        <v>73.564564265106</v>
      </c>
      <c r="U504">
        <v>78.305579793723027</v>
      </c>
      <c r="V504">
        <v>84.662500725636434</v>
      </c>
      <c r="W504">
        <v>89.403516254253461</v>
      </c>
      <c r="X504">
        <v>91.207056763017192</v>
      </c>
      <c r="Y504">
        <v>95.948072291634219</v>
      </c>
      <c r="Z504">
        <v>94.593207303029786</v>
      </c>
      <c r="AA504">
        <v>99.334222831646812</v>
      </c>
      <c r="AB504">
        <v>96.227056997274715</v>
      </c>
      <c r="AC504">
        <v>100.96807252589174</v>
      </c>
      <c r="AD504">
        <v>96.988826712943151</v>
      </c>
      <c r="AE504">
        <v>101.72984224156018</v>
      </c>
      <c r="AF504">
        <v>97.338310777314504</v>
      </c>
      <c r="AG504">
        <v>102.07932630593153</v>
      </c>
      <c r="AH504">
        <v>97.497459045102346</v>
      </c>
      <c r="AI504">
        <v>102.23847457371937</v>
      </c>
      <c r="AJ504">
        <v>97.569686612833237</v>
      </c>
      <c r="AK504">
        <v>102.31070214145026</v>
      </c>
      <c r="AL504">
        <v>97.602415763131091</v>
      </c>
      <c r="AM504">
        <v>102.34343129174812</v>
      </c>
      <c r="AN504">
        <v>97.617236269467085</v>
      </c>
      <c r="AO504">
        <v>102.35825179808411</v>
      </c>
      <c r="AP504">
        <v>97.623945209751639</v>
      </c>
      <c r="AQ504">
        <v>102.36496073836867</v>
      </c>
    </row>
    <row r="505" spans="1:43">
      <c r="A505">
        <v>1.5122374764593889</v>
      </c>
      <c r="B505">
        <v>12.312001078483689</v>
      </c>
      <c r="C505">
        <v>19.286452820974045</v>
      </c>
      <c r="D505">
        <v>12.550843819911924</v>
      </c>
      <c r="E505">
        <v>19.525295562402277</v>
      </c>
      <c r="F505">
        <v>13.061625618070453</v>
      </c>
      <c r="G505">
        <v>20.036077360560807</v>
      </c>
      <c r="H505">
        <v>14.142881846399304</v>
      </c>
      <c r="I505">
        <v>21.117333588889657</v>
      </c>
      <c r="J505">
        <v>16.3831325889787</v>
      </c>
      <c r="K505">
        <v>23.357584331469052</v>
      </c>
      <c r="L505">
        <v>20.824955565775298</v>
      </c>
      <c r="M505">
        <v>27.79940730826565</v>
      </c>
      <c r="N505">
        <v>28.910952480540043</v>
      </c>
      <c r="O505">
        <v>35.885404223030399</v>
      </c>
      <c r="P505">
        <v>41.575313683148316</v>
      </c>
      <c r="Q505">
        <v>48.549765425638675</v>
      </c>
      <c r="R505">
        <v>57.390027899120632</v>
      </c>
      <c r="S505">
        <v>64.364479641610984</v>
      </c>
      <c r="T505">
        <v>72.380134519104274</v>
      </c>
      <c r="U505">
        <v>79.354586261594619</v>
      </c>
      <c r="V505">
        <v>83.30219217658103</v>
      </c>
      <c r="W505">
        <v>90.276643919071375</v>
      </c>
      <c r="X505">
        <v>89.829210641485787</v>
      </c>
      <c r="Y505">
        <v>96.803662383976132</v>
      </c>
      <c r="Z505">
        <v>93.277912788719902</v>
      </c>
      <c r="AA505">
        <v>100.25236453121025</v>
      </c>
      <c r="AB505">
        <v>94.982137461619359</v>
      </c>
      <c r="AC505">
        <v>101.9565892041097</v>
      </c>
      <c r="AD505">
        <v>95.796447159693159</v>
      </c>
      <c r="AE505">
        <v>102.7708989021835</v>
      </c>
      <c r="AF505">
        <v>96.179281488574688</v>
      </c>
      <c r="AG505">
        <v>103.15373323106503</v>
      </c>
      <c r="AH505">
        <v>96.3578921896667</v>
      </c>
      <c r="AI505">
        <v>103.33234393215704</v>
      </c>
      <c r="AJ505">
        <v>96.440925010300873</v>
      </c>
      <c r="AK505">
        <v>103.41537675279122</v>
      </c>
      <c r="AL505">
        <v>96.479461207601176</v>
      </c>
      <c r="AM505">
        <v>103.45391295009152</v>
      </c>
      <c r="AN505">
        <v>96.497332341402512</v>
      </c>
      <c r="AO505">
        <v>103.47178408389286</v>
      </c>
      <c r="AP505">
        <v>96.505617094864533</v>
      </c>
      <c r="AQ505">
        <v>103.48006883735488</v>
      </c>
    </row>
    <row r="506" spans="1:43">
      <c r="A506">
        <v>1.8502398311651003</v>
      </c>
      <c r="B506">
        <v>13.534207057063806</v>
      </c>
      <c r="C506">
        <v>22.067528453586572</v>
      </c>
      <c r="D506">
        <v>13.72199595874525</v>
      </c>
      <c r="E506">
        <v>22.255317355268016</v>
      </c>
      <c r="F506">
        <v>14.136848963372358</v>
      </c>
      <c r="G506">
        <v>22.670170359895124</v>
      </c>
      <c r="H506">
        <v>15.045192492885882</v>
      </c>
      <c r="I506">
        <v>23.578513889408647</v>
      </c>
      <c r="J506">
        <v>16.995846749495641</v>
      </c>
      <c r="K506">
        <v>25.529168146018407</v>
      </c>
      <c r="L506">
        <v>21.015731387605328</v>
      </c>
      <c r="M506">
        <v>29.549052784128094</v>
      </c>
      <c r="N506">
        <v>28.638948602843449</v>
      </c>
      <c r="O506">
        <v>37.172269999366215</v>
      </c>
      <c r="P506">
        <v>41.054236311998245</v>
      </c>
      <c r="Q506">
        <v>49.587557708521011</v>
      </c>
      <c r="R506">
        <v>57.003388235065657</v>
      </c>
      <c r="S506">
        <v>65.536709631588423</v>
      </c>
      <c r="T506">
        <v>72.248356651217051</v>
      </c>
      <c r="U506">
        <v>80.781678047739803</v>
      </c>
      <c r="V506">
        <v>83.214631885478255</v>
      </c>
      <c r="W506">
        <v>91.747953282001006</v>
      </c>
      <c r="X506">
        <v>89.594237307502013</v>
      </c>
      <c r="Y506">
        <v>98.127558704024764</v>
      </c>
      <c r="Z506">
        <v>92.856679782705442</v>
      </c>
      <c r="AA506">
        <v>101.39000117922819</v>
      </c>
      <c r="AB506">
        <v>94.415375871555796</v>
      </c>
      <c r="AC506">
        <v>102.94869726807855</v>
      </c>
      <c r="AD506">
        <v>95.135853608919135</v>
      </c>
      <c r="AE506">
        <v>103.66917500544189</v>
      </c>
      <c r="AF506">
        <v>95.463785188442273</v>
      </c>
      <c r="AG506">
        <v>103.99710658496502</v>
      </c>
      <c r="AH506">
        <v>95.61199780123556</v>
      </c>
      <c r="AI506">
        <v>104.14531919775831</v>
      </c>
      <c r="AJ506">
        <v>95.678770829085693</v>
      </c>
      <c r="AK506">
        <v>104.21209222560844</v>
      </c>
      <c r="AL506">
        <v>95.708810280579215</v>
      </c>
      <c r="AM506">
        <v>104.24213167710197</v>
      </c>
      <c r="AN506">
        <v>95.722315500295522</v>
      </c>
      <c r="AO506">
        <v>104.25563689681827</v>
      </c>
      <c r="AP506">
        <v>95.72838544635772</v>
      </c>
      <c r="AQ506">
        <v>104.26170684288047</v>
      </c>
    </row>
    <row r="507" spans="1:43">
      <c r="A507">
        <v>1.2315092759040069</v>
      </c>
      <c r="B507">
        <v>14.751399011282894</v>
      </c>
      <c r="C507">
        <v>20.431129972144582</v>
      </c>
      <c r="D507">
        <v>14.887379267286045</v>
      </c>
      <c r="E507">
        <v>20.567110228147733</v>
      </c>
      <c r="F507">
        <v>15.203930456262446</v>
      </c>
      <c r="G507">
        <v>20.883661417124131</v>
      </c>
      <c r="H507">
        <v>15.93546588713094</v>
      </c>
      <c r="I507">
        <v>21.615196847992628</v>
      </c>
      <c r="J507">
        <v>17.597808400896739</v>
      </c>
      <c r="K507">
        <v>23.277539361758421</v>
      </c>
      <c r="L507">
        <v>21.235091624050874</v>
      </c>
      <c r="M507">
        <v>26.914822584912564</v>
      </c>
      <c r="N507">
        <v>28.574519312474301</v>
      </c>
      <c r="O507">
        <v>34.254250273335991</v>
      </c>
      <c r="P507">
        <v>41.230092160414969</v>
      </c>
      <c r="Q507">
        <v>46.909823121276659</v>
      </c>
      <c r="R507">
        <v>58.100794964490099</v>
      </c>
      <c r="S507">
        <v>63.780525925351789</v>
      </c>
      <c r="T507">
        <v>74.265793813736209</v>
      </c>
      <c r="U507">
        <v>79.945524774597899</v>
      </c>
      <c r="V507">
        <v>85.531244296771334</v>
      </c>
      <c r="W507">
        <v>91.210975257633024</v>
      </c>
      <c r="X507">
        <v>91.7558918977508</v>
      </c>
      <c r="Y507">
        <v>97.43562285861249</v>
      </c>
      <c r="Z507">
        <v>94.761400892276299</v>
      </c>
      <c r="AA507">
        <v>100.44113185313799</v>
      </c>
      <c r="AB507">
        <v>96.118020299450762</v>
      </c>
      <c r="AC507">
        <v>101.79775126031245</v>
      </c>
      <c r="AD507">
        <v>96.711689616858152</v>
      </c>
      <c r="AE507">
        <v>102.39142057771984</v>
      </c>
      <c r="AF507">
        <v>96.967956504648939</v>
      </c>
      <c r="AG507">
        <v>102.64768746551063</v>
      </c>
      <c r="AH507">
        <v>97.077924646872489</v>
      </c>
      <c r="AI507">
        <v>102.75765560773418</v>
      </c>
      <c r="AJ507">
        <v>97.124993659195312</v>
      </c>
      <c r="AK507">
        <v>102.804724620057</v>
      </c>
      <c r="AL507">
        <v>97.145118361222089</v>
      </c>
      <c r="AM507">
        <v>102.82484932208378</v>
      </c>
      <c r="AN507">
        <v>97.153718811356569</v>
      </c>
      <c r="AO507">
        <v>102.83344977221826</v>
      </c>
      <c r="AP507">
        <v>97.157393548590747</v>
      </c>
      <c r="AQ507">
        <v>102.83712450945244</v>
      </c>
    </row>
    <row r="508" spans="1:43">
      <c r="A508">
        <v>1.6304561057160993</v>
      </c>
      <c r="B508">
        <v>14.363677199013758</v>
      </c>
      <c r="C508">
        <v>21.883354236901972</v>
      </c>
      <c r="D508">
        <v>14.546186810468733</v>
      </c>
      <c r="E508">
        <v>22.065863848356948</v>
      </c>
      <c r="F508">
        <v>14.944606837859897</v>
      </c>
      <c r="G508">
        <v>22.464283875748112</v>
      </c>
      <c r="H508">
        <v>15.80705654047199</v>
      </c>
      <c r="I508">
        <v>23.326733578360205</v>
      </c>
      <c r="J508">
        <v>17.640367745752378</v>
      </c>
      <c r="K508">
        <v>25.160044783640593</v>
      </c>
      <c r="L508">
        <v>21.39126007223739</v>
      </c>
      <c r="M508">
        <v>28.910937110125605</v>
      </c>
      <c r="N508">
        <v>28.498735008074036</v>
      </c>
      <c r="O508">
        <v>36.018412045962251</v>
      </c>
      <c r="P508">
        <v>40.198758055611975</v>
      </c>
      <c r="Q508">
        <v>47.71843509350019</v>
      </c>
      <c r="R508">
        <v>55.622637790810778</v>
      </c>
      <c r="S508">
        <v>63.142314828698993</v>
      </c>
      <c r="T508">
        <v>70.934985835056693</v>
      </c>
      <c r="U508">
        <v>78.454662872944908</v>
      </c>
      <c r="V508">
        <v>82.403504594428142</v>
      </c>
      <c r="W508">
        <v>89.923181632316357</v>
      </c>
      <c r="X508">
        <v>89.309453668159634</v>
      </c>
      <c r="Y508">
        <v>96.829130706047849</v>
      </c>
      <c r="Z508">
        <v>92.935633911611404</v>
      </c>
      <c r="AA508">
        <v>100.45531094949962</v>
      </c>
      <c r="AB508">
        <v>94.70340241050549</v>
      </c>
      <c r="AC508">
        <v>102.2230794483937</v>
      </c>
      <c r="AD508">
        <v>95.533979942720435</v>
      </c>
      <c r="AE508">
        <v>103.05365698060865</v>
      </c>
      <c r="AF508">
        <v>95.917452082096474</v>
      </c>
      <c r="AG508">
        <v>103.43712911998469</v>
      </c>
      <c r="AH508">
        <v>96.093067043925231</v>
      </c>
      <c r="AI508">
        <v>103.61274408181345</v>
      </c>
      <c r="AJ508">
        <v>96.173192574244638</v>
      </c>
      <c r="AK508">
        <v>103.69286961213285</v>
      </c>
      <c r="AL508">
        <v>96.209688233615481</v>
      </c>
      <c r="AM508">
        <v>103.7293652715037</v>
      </c>
      <c r="AN508">
        <v>96.226298427712052</v>
      </c>
      <c r="AO508">
        <v>103.74597546560027</v>
      </c>
      <c r="AP508">
        <v>96.233855522658274</v>
      </c>
      <c r="AQ508">
        <v>103.75353256054649</v>
      </c>
    </row>
    <row r="509" spans="1:43">
      <c r="A509">
        <v>1.2091571064906621</v>
      </c>
      <c r="B509">
        <v>13.209338525182821</v>
      </c>
      <c r="C509">
        <v>18.785981095933757</v>
      </c>
      <c r="D509">
        <v>13.388770533842212</v>
      </c>
      <c r="E509">
        <v>18.965413104593146</v>
      </c>
      <c r="F509">
        <v>13.793043603531739</v>
      </c>
      <c r="G509">
        <v>19.369686174282673</v>
      </c>
      <c r="H509">
        <v>14.695969117827442</v>
      </c>
      <c r="I509">
        <v>20.272611688578376</v>
      </c>
      <c r="J509">
        <v>16.673813677121252</v>
      </c>
      <c r="K509">
        <v>22.250456247872187</v>
      </c>
      <c r="L509">
        <v>20.82775792934719</v>
      </c>
      <c r="M509">
        <v>26.404400500098124</v>
      </c>
      <c r="N509">
        <v>28.829865117872096</v>
      </c>
      <c r="O509">
        <v>34.40650768862303</v>
      </c>
      <c r="P509">
        <v>41.96200093507268</v>
      </c>
      <c r="Q509">
        <v>47.538643505823615</v>
      </c>
      <c r="R509">
        <v>58.729212556688509</v>
      </c>
      <c r="S509">
        <v>64.305855127439443</v>
      </c>
      <c r="T509">
        <v>74.421409502838415</v>
      </c>
      <c r="U509">
        <v>79.998052073589363</v>
      </c>
      <c r="V509">
        <v>85.373656156104232</v>
      </c>
      <c r="W509">
        <v>90.950298726855181</v>
      </c>
      <c r="X509">
        <v>91.548440464183187</v>
      </c>
      <c r="Y509">
        <v>97.125083034934136</v>
      </c>
      <c r="Z509">
        <v>94.617954500654037</v>
      </c>
      <c r="AA509">
        <v>100.19459707140498</v>
      </c>
      <c r="AB509">
        <v>96.048430217529997</v>
      </c>
      <c r="AC509">
        <v>101.62507278828095</v>
      </c>
      <c r="AD509">
        <v>96.694976894149434</v>
      </c>
      <c r="AE509">
        <v>102.27161946490038</v>
      </c>
      <c r="AF509">
        <v>96.983155256671608</v>
      </c>
      <c r="AG509">
        <v>102.55979782742256</v>
      </c>
      <c r="AH509">
        <v>97.110802748204108</v>
      </c>
      <c r="AI509">
        <v>102.68744531895506</v>
      </c>
      <c r="AJ509">
        <v>97.167187344564979</v>
      </c>
      <c r="AK509">
        <v>102.74382991531593</v>
      </c>
      <c r="AL509">
        <v>97.192063140613371</v>
      </c>
      <c r="AM509">
        <v>102.76870571136432</v>
      </c>
      <c r="AN509">
        <v>97.203031933903304</v>
      </c>
      <c r="AO509">
        <v>102.77967450465425</v>
      </c>
      <c r="AP509">
        <v>97.20786738767228</v>
      </c>
      <c r="AQ509">
        <v>102.78450995842323</v>
      </c>
    </row>
    <row r="510" spans="1:43">
      <c r="A510">
        <v>1.4382221190743869</v>
      </c>
      <c r="B510">
        <v>15.1003762749896</v>
      </c>
      <c r="C510">
        <v>21.733468577365102</v>
      </c>
      <c r="D510">
        <v>15.212308306857405</v>
      </c>
      <c r="E510">
        <v>21.845400609232907</v>
      </c>
      <c r="F510">
        <v>15.479715073105226</v>
      </c>
      <c r="G510">
        <v>22.112807375480728</v>
      </c>
      <c r="H510">
        <v>16.114430032887498</v>
      </c>
      <c r="I510">
        <v>22.747522335263</v>
      </c>
      <c r="J510">
        <v>17.598111833812609</v>
      </c>
      <c r="K510">
        <v>24.231204136188111</v>
      </c>
      <c r="L510">
        <v>20.945664039831144</v>
      </c>
      <c r="M510">
        <v>27.578756342206646</v>
      </c>
      <c r="N510">
        <v>27.930625202918112</v>
      </c>
      <c r="O510">
        <v>34.563717505293617</v>
      </c>
      <c r="P510">
        <v>40.391293798918753</v>
      </c>
      <c r="Q510">
        <v>47.024386101294255</v>
      </c>
      <c r="R510">
        <v>57.455565815681986</v>
      </c>
      <c r="S510">
        <v>64.088658118057495</v>
      </c>
      <c r="T510">
        <v>73.976636332628999</v>
      </c>
      <c r="U510">
        <v>80.609728635004501</v>
      </c>
      <c r="V510">
        <v>85.391286776514519</v>
      </c>
      <c r="W510">
        <v>92.024379078890021</v>
      </c>
      <c r="X510">
        <v>91.565906911427746</v>
      </c>
      <c r="Y510">
        <v>98.198999213803248</v>
      </c>
      <c r="Z510">
        <v>94.470390303435906</v>
      </c>
      <c r="AA510">
        <v>101.10348260581141</v>
      </c>
      <c r="AB510">
        <v>95.746598670928648</v>
      </c>
      <c r="AC510">
        <v>102.37969097330415</v>
      </c>
      <c r="AD510">
        <v>96.290495374068882</v>
      </c>
      <c r="AE510">
        <v>102.92358767644438</v>
      </c>
      <c r="AF510">
        <v>96.519271894271569</v>
      </c>
      <c r="AG510">
        <v>103.15236419664707</v>
      </c>
      <c r="AH510">
        <v>96.614969234578396</v>
      </c>
      <c r="AI510">
        <v>103.2480615369539</v>
      </c>
      <c r="AJ510">
        <v>96.654906652051224</v>
      </c>
      <c r="AK510">
        <v>103.28799895442673</v>
      </c>
      <c r="AL510">
        <v>96.671557601654115</v>
      </c>
      <c r="AM510">
        <v>103.30464990402962</v>
      </c>
      <c r="AN510">
        <v>96.678497009693473</v>
      </c>
      <c r="AO510">
        <v>103.31158931206897</v>
      </c>
      <c r="AP510">
        <v>96.681388572621557</v>
      </c>
      <c r="AQ510">
        <v>103.31448087499706</v>
      </c>
    </row>
    <row r="511" spans="1:43">
      <c r="A511">
        <v>1.2333965624633771</v>
      </c>
      <c r="B511">
        <v>14.395588215917483</v>
      </c>
      <c r="C511">
        <v>20.084023357992425</v>
      </c>
      <c r="D511">
        <v>14.604544201129757</v>
      </c>
      <c r="E511">
        <v>20.292979343204699</v>
      </c>
      <c r="F511">
        <v>15.05297371865994</v>
      </c>
      <c r="G511">
        <v>20.741408860734882</v>
      </c>
      <c r="H511">
        <v>16.006555294381027</v>
      </c>
      <c r="I511">
        <v>21.694990436455971</v>
      </c>
      <c r="J511">
        <v>17.99544337919308</v>
      </c>
      <c r="K511">
        <v>23.683878521268024</v>
      </c>
      <c r="L511">
        <v>21.98110473743175</v>
      </c>
      <c r="M511">
        <v>27.669539879506694</v>
      </c>
      <c r="N511">
        <v>29.364704594788012</v>
      </c>
      <c r="O511">
        <v>35.053139736862953</v>
      </c>
      <c r="P511">
        <v>41.244272901612334</v>
      </c>
      <c r="Q511">
        <v>46.932708043687271</v>
      </c>
      <c r="R511">
        <v>56.613170265309328</v>
      </c>
      <c r="S511">
        <v>62.301605407384265</v>
      </c>
      <c r="T511">
        <v>71.731265262348728</v>
      </c>
      <c r="U511">
        <v>77.419700404423679</v>
      </c>
      <c r="V511">
        <v>83.083086020476912</v>
      </c>
      <c r="W511">
        <v>88.771521162551863</v>
      </c>
      <c r="X511">
        <v>89.997249966457034</v>
      </c>
      <c r="Y511">
        <v>95.685685108531985</v>
      </c>
      <c r="Z511">
        <v>93.685539868847584</v>
      </c>
      <c r="AA511">
        <v>99.373975010922535</v>
      </c>
      <c r="AB511">
        <v>95.514665309214024</v>
      </c>
      <c r="AC511">
        <v>101.20310045128898</v>
      </c>
      <c r="AD511">
        <v>96.388982093750727</v>
      </c>
      <c r="AE511">
        <v>102.07741723582568</v>
      </c>
      <c r="AF511">
        <v>96.799541460974027</v>
      </c>
      <c r="AG511">
        <v>102.48797660304898</v>
      </c>
      <c r="AH511">
        <v>96.990721147888451</v>
      </c>
      <c r="AI511">
        <v>102.6791562899634</v>
      </c>
      <c r="AJ511">
        <v>97.079397557361588</v>
      </c>
      <c r="AK511">
        <v>102.76783269943654</v>
      </c>
      <c r="AL511">
        <v>97.1204543830207</v>
      </c>
      <c r="AM511">
        <v>102.80888952509565</v>
      </c>
      <c r="AN511">
        <v>97.13944753813702</v>
      </c>
      <c r="AO511">
        <v>102.82788268021197</v>
      </c>
      <c r="AP511">
        <v>97.148230474392037</v>
      </c>
      <c r="AQ511">
        <v>102.83666561646699</v>
      </c>
    </row>
    <row r="512" spans="1:43">
      <c r="A512">
        <v>2.1059449876131686</v>
      </c>
      <c r="B512">
        <v>11.17586425413708</v>
      </c>
      <c r="C512">
        <v>20.888499946010128</v>
      </c>
      <c r="D512">
        <v>11.491631433608825</v>
      </c>
      <c r="E512">
        <v>21.204267125481877</v>
      </c>
      <c r="F512">
        <v>12.12407293753647</v>
      </c>
      <c r="G512">
        <v>21.836708629409522</v>
      </c>
      <c r="H512">
        <v>13.376374793835476</v>
      </c>
      <c r="I512">
        <v>23.089010485708528</v>
      </c>
      <c r="J512">
        <v>15.800870846363969</v>
      </c>
      <c r="K512">
        <v>25.513506538237017</v>
      </c>
      <c r="L512">
        <v>20.296620286701753</v>
      </c>
      <c r="M512">
        <v>30.009255978574799</v>
      </c>
      <c r="N512">
        <v>28.003245405087767</v>
      </c>
      <c r="O512">
        <v>37.715881096960814</v>
      </c>
      <c r="P512">
        <v>39.590575626572345</v>
      </c>
      <c r="Q512">
        <v>49.303211318445392</v>
      </c>
      <c r="R512">
        <v>53.981364432478273</v>
      </c>
      <c r="S512">
        <v>63.694000124351319</v>
      </c>
      <c r="T512">
        <v>68.147773049310914</v>
      </c>
      <c r="U512">
        <v>77.860408741183974</v>
      </c>
      <c r="V512">
        <v>79.237358567424437</v>
      </c>
      <c r="W512">
        <v>88.949994259297497</v>
      </c>
      <c r="X512">
        <v>86.461913733095187</v>
      </c>
      <c r="Y512">
        <v>96.174549424968248</v>
      </c>
      <c r="Z512">
        <v>90.622122479155749</v>
      </c>
      <c r="AA512">
        <v>100.33475817102881</v>
      </c>
      <c r="AB512">
        <v>92.849308858539388</v>
      </c>
      <c r="AC512">
        <v>102.56194455041245</v>
      </c>
      <c r="AD512">
        <v>93.995245884583554</v>
      </c>
      <c r="AE512">
        <v>103.70788157645661</v>
      </c>
      <c r="AF512">
        <v>94.572823808002966</v>
      </c>
      <c r="AG512">
        <v>104.28545949987603</v>
      </c>
      <c r="AH512">
        <v>94.860911130210525</v>
      </c>
      <c r="AI512">
        <v>104.57354682208359</v>
      </c>
      <c r="AJ512">
        <v>95.003856193397013</v>
      </c>
      <c r="AK512">
        <v>104.71649188527007</v>
      </c>
      <c r="AL512">
        <v>95.074599779494136</v>
      </c>
      <c r="AM512">
        <v>104.7872354713672</v>
      </c>
      <c r="AN512">
        <v>95.109565848568835</v>
      </c>
      <c r="AO512">
        <v>104.8222015404419</v>
      </c>
      <c r="AP512">
        <v>95.126837369283351</v>
      </c>
      <c r="AQ512">
        <v>104.83947306115641</v>
      </c>
    </row>
    <row r="513" spans="1:43">
      <c r="A513">
        <v>1.6887546694129216</v>
      </c>
      <c r="B513">
        <v>15.601971220253839</v>
      </c>
      <c r="C513">
        <v>23.390521715842603</v>
      </c>
      <c r="D513">
        <v>15.811690269881526</v>
      </c>
      <c r="E513">
        <v>23.600240765470289</v>
      </c>
      <c r="F513">
        <v>16.261012383425289</v>
      </c>
      <c r="G513">
        <v>24.049562879014054</v>
      </c>
      <c r="H513">
        <v>17.214669295100762</v>
      </c>
      <c r="I513">
        <v>25.003219790689528</v>
      </c>
      <c r="J513">
        <v>19.198938289098827</v>
      </c>
      <c r="K513">
        <v>26.987488784687592</v>
      </c>
      <c r="L513">
        <v>23.16217104725709</v>
      </c>
      <c r="M513">
        <v>30.950721542845855</v>
      </c>
      <c r="N513">
        <v>30.468890337334095</v>
      </c>
      <c r="O513">
        <v>38.25744083292286</v>
      </c>
      <c r="P513">
        <v>42.145110413719529</v>
      </c>
      <c r="Q513">
        <v>49.933660909308294</v>
      </c>
      <c r="R513">
        <v>57.124646761671208</v>
      </c>
      <c r="S513">
        <v>64.913197257259966</v>
      </c>
      <c r="T513">
        <v>71.737504966815578</v>
      </c>
      <c r="U513">
        <v>79.526055462404344</v>
      </c>
      <c r="V513">
        <v>82.64104101296536</v>
      </c>
      <c r="W513">
        <v>90.429591508554125</v>
      </c>
      <c r="X513">
        <v>89.258939867170881</v>
      </c>
      <c r="Y513">
        <v>97.047490362759646</v>
      </c>
      <c r="Z513">
        <v>92.784830732364071</v>
      </c>
      <c r="AA513">
        <v>100.57338122795284</v>
      </c>
      <c r="AB513">
        <v>94.533650623947892</v>
      </c>
      <c r="AC513">
        <v>102.32220111953666</v>
      </c>
      <c r="AD513">
        <v>95.370277200378808</v>
      </c>
      <c r="AE513">
        <v>103.15882769596757</v>
      </c>
      <c r="AF513">
        <v>95.763593213313058</v>
      </c>
      <c r="AG513">
        <v>103.55214370890182</v>
      </c>
      <c r="AH513">
        <v>95.946982182460076</v>
      </c>
      <c r="AI513">
        <v>103.73553267804884</v>
      </c>
      <c r="AJ513">
        <v>96.032161204125941</v>
      </c>
      <c r="AK513">
        <v>103.82071169971471</v>
      </c>
      <c r="AL513">
        <v>96.071653703668701</v>
      </c>
      <c r="AM513">
        <v>103.86020419925747</v>
      </c>
      <c r="AN513">
        <v>96.08994885299235</v>
      </c>
      <c r="AO513">
        <v>103.87849934858112</v>
      </c>
      <c r="AP513">
        <v>96.098420935769767</v>
      </c>
      <c r="AQ513">
        <v>103.88697143135853</v>
      </c>
    </row>
    <row r="514" spans="1:43">
      <c r="A514">
        <v>2.5181176252539679</v>
      </c>
      <c r="B514">
        <v>11.819157542459472</v>
      </c>
      <c r="C514">
        <v>23.432736846397489</v>
      </c>
      <c r="D514">
        <v>12.035863272965788</v>
      </c>
      <c r="E514">
        <v>23.649442576903805</v>
      </c>
      <c r="F514">
        <v>12.496213666713832</v>
      </c>
      <c r="G514">
        <v>24.109792970651849</v>
      </c>
      <c r="H514">
        <v>13.465092359663846</v>
      </c>
      <c r="I514">
        <v>25.078671663601863</v>
      </c>
      <c r="J514">
        <v>15.4649381117475</v>
      </c>
      <c r="K514">
        <v>27.078517415685518</v>
      </c>
      <c r="L514">
        <v>19.43183940410097</v>
      </c>
      <c r="M514">
        <v>31.045418708038987</v>
      </c>
      <c r="N514">
        <v>26.714497615498974</v>
      </c>
      <c r="O514">
        <v>38.328076919436988</v>
      </c>
      <c r="P514">
        <v>38.363317524652601</v>
      </c>
      <c r="Q514">
        <v>49.976896828590611</v>
      </c>
      <c r="R514">
        <v>53.434264726452923</v>
      </c>
      <c r="S514">
        <v>65.047844030390934</v>
      </c>
      <c r="T514">
        <v>68.366946352928821</v>
      </c>
      <c r="U514">
        <v>79.980525656866845</v>
      </c>
      <c r="V514">
        <v>79.722483410032751</v>
      </c>
      <c r="W514">
        <v>91.336062713970776</v>
      </c>
      <c r="X514">
        <v>86.740902896145414</v>
      </c>
      <c r="Y514">
        <v>98.354482200083439</v>
      </c>
      <c r="Z514">
        <v>90.53805193230761</v>
      </c>
      <c r="AA514">
        <v>102.15163123624563</v>
      </c>
      <c r="AB514">
        <v>92.44547076712368</v>
      </c>
      <c r="AC514">
        <v>104.05905007106171</v>
      </c>
      <c r="AD514">
        <v>93.367926639685123</v>
      </c>
      <c r="AE514">
        <v>104.98150594362315</v>
      </c>
      <c r="AF514">
        <v>93.805844506769759</v>
      </c>
      <c r="AG514">
        <v>105.41942381070778</v>
      </c>
      <c r="AH514">
        <v>94.011906718453247</v>
      </c>
      <c r="AI514">
        <v>105.62548602239127</v>
      </c>
      <c r="AJ514">
        <v>94.108465607002529</v>
      </c>
      <c r="AK514">
        <v>105.72204491094055</v>
      </c>
      <c r="AL514">
        <v>94.153623766121086</v>
      </c>
      <c r="AM514">
        <v>105.76720307005911</v>
      </c>
      <c r="AN514">
        <v>94.174723768440415</v>
      </c>
      <c r="AO514">
        <v>105.78830307237844</v>
      </c>
      <c r="AP514">
        <v>94.18457845710212</v>
      </c>
      <c r="AQ514">
        <v>105.79815776104014</v>
      </c>
    </row>
    <row r="515" spans="1:43">
      <c r="A515">
        <v>1.3190486984678969</v>
      </c>
      <c r="B515">
        <v>16.61602428187744</v>
      </c>
      <c r="C515">
        <v>22.699487783257023</v>
      </c>
      <c r="D515">
        <v>16.762007731408048</v>
      </c>
      <c r="E515">
        <v>22.845471232787631</v>
      </c>
      <c r="F515">
        <v>17.092305045974257</v>
      </c>
      <c r="G515">
        <v>23.17576854735384</v>
      </c>
      <c r="H515">
        <v>17.834032066351021</v>
      </c>
      <c r="I515">
        <v>23.917495567730604</v>
      </c>
      <c r="J515">
        <v>19.47194593438174</v>
      </c>
      <c r="K515">
        <v>25.555409435761323</v>
      </c>
      <c r="L515">
        <v>22.958493327628336</v>
      </c>
      <c r="M515">
        <v>29.041956829007919</v>
      </c>
      <c r="N515">
        <v>29.832980839145392</v>
      </c>
      <c r="O515">
        <v>35.916444340524976</v>
      </c>
      <c r="P515">
        <v>41.548909030959258</v>
      </c>
      <c r="Q515">
        <v>47.632372532338842</v>
      </c>
      <c r="R515">
        <v>57.302525714500518</v>
      </c>
      <c r="S515">
        <v>63.385989215880102</v>
      </c>
      <c r="T515">
        <v>72.882373866533356</v>
      </c>
      <c r="U515">
        <v>78.96583736791294</v>
      </c>
      <c r="V515">
        <v>84.248029420744942</v>
      </c>
      <c r="W515">
        <v>90.331492922124525</v>
      </c>
      <c r="X515">
        <v>90.831297296036354</v>
      </c>
      <c r="Y515">
        <v>96.914760797415937</v>
      </c>
      <c r="Z515">
        <v>94.146292945909863</v>
      </c>
      <c r="AA515">
        <v>100.22975644728945</v>
      </c>
      <c r="AB515">
        <v>95.698118571138451</v>
      </c>
      <c r="AC515">
        <v>101.78158207251803</v>
      </c>
      <c r="AD515">
        <v>96.399709468198537</v>
      </c>
      <c r="AE515">
        <v>102.48317296957812</v>
      </c>
      <c r="AF515">
        <v>96.711903318873041</v>
      </c>
      <c r="AG515">
        <v>102.79536682025262</v>
      </c>
      <c r="AH515">
        <v>96.849840248665572</v>
      </c>
      <c r="AI515">
        <v>102.93330375004516</v>
      </c>
      <c r="AJ515">
        <v>96.910593758710149</v>
      </c>
      <c r="AK515">
        <v>102.99405726008973</v>
      </c>
      <c r="AL515">
        <v>96.937315225024349</v>
      </c>
      <c r="AM515">
        <v>103.02077872640393</v>
      </c>
      <c r="AN515">
        <v>96.949061072447634</v>
      </c>
      <c r="AO515">
        <v>103.03252457382722</v>
      </c>
      <c r="AP515">
        <v>96.954222763286111</v>
      </c>
      <c r="AQ515">
        <v>103.03768626466569</v>
      </c>
    </row>
    <row r="516" spans="1:43">
      <c r="A516">
        <v>2.002052435357137</v>
      </c>
      <c r="B516">
        <v>11.825128159073843</v>
      </c>
      <c r="C516">
        <v>21.058610541104088</v>
      </c>
      <c r="D516">
        <v>12.090914071642738</v>
      </c>
      <c r="E516">
        <v>21.324396453672982</v>
      </c>
      <c r="F516">
        <v>12.646937707449121</v>
      </c>
      <c r="G516">
        <v>21.880420089479365</v>
      </c>
      <c r="H516">
        <v>13.79762067443645</v>
      </c>
      <c r="I516">
        <v>23.031103056466691</v>
      </c>
      <c r="J516">
        <v>16.126513572730332</v>
      </c>
      <c r="K516">
        <v>25.359995954760571</v>
      </c>
      <c r="L516">
        <v>20.634607609237975</v>
      </c>
      <c r="M516">
        <v>29.868089991268221</v>
      </c>
      <c r="N516">
        <v>28.653758908905537</v>
      </c>
      <c r="O516">
        <v>37.887241290935783</v>
      </c>
      <c r="P516">
        <v>40.984006146826196</v>
      </c>
      <c r="Q516">
        <v>50.217488528856443</v>
      </c>
      <c r="R516">
        <v>56.258311915267072</v>
      </c>
      <c r="S516">
        <v>65.491794297297318</v>
      </c>
      <c r="T516">
        <v>70.826244321917187</v>
      </c>
      <c r="U516">
        <v>80.059726703947433</v>
      </c>
      <c r="V516">
        <v>81.638761656198042</v>
      </c>
      <c r="W516">
        <v>90.872244038228288</v>
      </c>
      <c r="X516">
        <v>88.262722527538429</v>
      </c>
      <c r="Y516">
        <v>97.496204909568675</v>
      </c>
      <c r="Z516">
        <v>91.85513634660812</v>
      </c>
      <c r="AA516">
        <v>101.08861872863837</v>
      </c>
      <c r="AB516">
        <v>93.675491555360935</v>
      </c>
      <c r="AC516">
        <v>102.90897393739118</v>
      </c>
      <c r="AD516">
        <v>94.566184340175028</v>
      </c>
      <c r="AE516">
        <v>103.79966672220527</v>
      </c>
      <c r="AF516">
        <v>94.994532540400471</v>
      </c>
      <c r="AG516">
        <v>104.22801492243072</v>
      </c>
      <c r="AH516">
        <v>95.198819935696548</v>
      </c>
      <c r="AI516">
        <v>104.43230231772679</v>
      </c>
      <c r="AJ516">
        <v>95.295860627320906</v>
      </c>
      <c r="AK516">
        <v>104.52934300935115</v>
      </c>
      <c r="AL516">
        <v>95.341869590835046</v>
      </c>
      <c r="AM516">
        <v>104.57535197286529</v>
      </c>
      <c r="AN516">
        <v>95.363663757454063</v>
      </c>
      <c r="AO516">
        <v>104.59714613948431</v>
      </c>
      <c r="AP516">
        <v>95.373983121757888</v>
      </c>
      <c r="AQ516">
        <v>104.60746550378813</v>
      </c>
    </row>
    <row r="517" spans="1:43">
      <c r="A517">
        <v>1.6465255640353027</v>
      </c>
      <c r="B517">
        <v>12.122583974962948</v>
      </c>
      <c r="C517">
        <v>19.716373487459084</v>
      </c>
      <c r="D517">
        <v>12.30703256085447</v>
      </c>
      <c r="E517">
        <v>19.900822073350607</v>
      </c>
      <c r="F517">
        <v>12.718011573803405</v>
      </c>
      <c r="G517">
        <v>20.311801086299543</v>
      </c>
      <c r="H517">
        <v>13.625768677384134</v>
      </c>
      <c r="I517">
        <v>21.219558189880271</v>
      </c>
      <c r="J517">
        <v>15.592670807109055</v>
      </c>
      <c r="K517">
        <v>23.186460319605192</v>
      </c>
      <c r="L517">
        <v>19.682731329446764</v>
      </c>
      <c r="M517">
        <v>27.276520841942901</v>
      </c>
      <c r="N517">
        <v>27.504697213358021</v>
      </c>
      <c r="O517">
        <v>35.098486725854158</v>
      </c>
      <c r="P517">
        <v>40.32291104443523</v>
      </c>
      <c r="Q517">
        <v>47.91670055693136</v>
      </c>
      <c r="R517">
        <v>56.815027610625187</v>
      </c>
      <c r="S517">
        <v>64.408817123121324</v>
      </c>
      <c r="T517">
        <v>72.508058514823432</v>
      </c>
      <c r="U517">
        <v>80.101848027319562</v>
      </c>
      <c r="V517">
        <v>83.693000858972269</v>
      </c>
      <c r="W517">
        <v>91.286790371468399</v>
      </c>
      <c r="X517">
        <v>90.128088247877869</v>
      </c>
      <c r="Y517">
        <v>97.721877760373999</v>
      </c>
      <c r="Z517">
        <v>93.383175295275493</v>
      </c>
      <c r="AA517">
        <v>100.97696480777162</v>
      </c>
      <c r="AB517">
        <v>94.922710724325853</v>
      </c>
      <c r="AC517">
        <v>102.51650023682198</v>
      </c>
      <c r="AD517">
        <v>95.627680627304315</v>
      </c>
      <c r="AE517">
        <v>103.22147013980045</v>
      </c>
      <c r="AF517">
        <v>95.94570699498837</v>
      </c>
      <c r="AG517">
        <v>103.5394965074845</v>
      </c>
      <c r="AH517">
        <v>96.088207582118201</v>
      </c>
      <c r="AI517">
        <v>103.68199709461433</v>
      </c>
      <c r="AJ517">
        <v>96.151865261862284</v>
      </c>
      <c r="AK517">
        <v>103.74565477435841</v>
      </c>
      <c r="AL517">
        <v>96.180263740329053</v>
      </c>
      <c r="AM517">
        <v>103.77405325282518</v>
      </c>
      <c r="AN517">
        <v>96.19292497579076</v>
      </c>
      <c r="AO517">
        <v>103.78671448828689</v>
      </c>
      <c r="AP517">
        <v>96.198568361182367</v>
      </c>
      <c r="AQ517">
        <v>103.7923578736785</v>
      </c>
    </row>
    <row r="518" spans="1:43">
      <c r="A518">
        <v>1.775787545901524</v>
      </c>
      <c r="B518">
        <v>15.760883406071658</v>
      </c>
      <c r="C518">
        <v>23.95083024749168</v>
      </c>
      <c r="D518">
        <v>15.863255861940191</v>
      </c>
      <c r="E518">
        <v>24.053202703360213</v>
      </c>
      <c r="F518">
        <v>16.106867037231751</v>
      </c>
      <c r="G518">
        <v>24.296813878651768</v>
      </c>
      <c r="H518">
        <v>16.683127427445648</v>
      </c>
      <c r="I518">
        <v>24.873074268865665</v>
      </c>
      <c r="J518">
        <v>18.027230418185781</v>
      </c>
      <c r="K518">
        <v>26.217177259605798</v>
      </c>
      <c r="L518">
        <v>21.06203974044152</v>
      </c>
      <c r="M518">
        <v>29.251986581861544</v>
      </c>
      <c r="N518">
        <v>27.438626193756789</v>
      </c>
      <c r="O518">
        <v>35.628573035176814</v>
      </c>
      <c r="P518">
        <v>39.021507312348803</v>
      </c>
      <c r="Q518">
        <v>47.211454153768827</v>
      </c>
      <c r="R518">
        <v>55.399116354499277</v>
      </c>
      <c r="S518">
        <v>63.589063195919302</v>
      </c>
      <c r="T518">
        <v>71.910179289866207</v>
      </c>
      <c r="U518">
        <v>80.100126131286217</v>
      </c>
      <c r="V518">
        <v>83.750834469072657</v>
      </c>
      <c r="W518">
        <v>91.940781310492667</v>
      </c>
      <c r="X518">
        <v>90.328102055519267</v>
      </c>
      <c r="Y518">
        <v>98.518048896939277</v>
      </c>
      <c r="Z518">
        <v>93.473234233073001</v>
      </c>
      <c r="AA518">
        <v>101.66318107449301</v>
      </c>
      <c r="AB518">
        <v>94.869267659796563</v>
      </c>
      <c r="AC518">
        <v>103.05921450121657</v>
      </c>
      <c r="AD518">
        <v>95.468370769119574</v>
      </c>
      <c r="AE518">
        <v>103.65831761053958</v>
      </c>
      <c r="AF518">
        <v>95.721743106312772</v>
      </c>
      <c r="AG518">
        <v>103.91168994773278</v>
      </c>
      <c r="AH518">
        <v>95.828236027768313</v>
      </c>
      <c r="AI518">
        <v>104.01818286918832</v>
      </c>
      <c r="AJ518">
        <v>95.872878380785465</v>
      </c>
      <c r="AK518">
        <v>104.06282522220548</v>
      </c>
      <c r="AL518">
        <v>95.891572162516127</v>
      </c>
      <c r="AM518">
        <v>104.08151900393614</v>
      </c>
      <c r="AN518">
        <v>95.899396503493165</v>
      </c>
      <c r="AO518">
        <v>104.08934334491317</v>
      </c>
      <c r="AP518">
        <v>95.902670776298308</v>
      </c>
      <c r="AQ518">
        <v>104.09261761771832</v>
      </c>
    </row>
    <row r="519" spans="1:43">
      <c r="A519">
        <v>1.8771512138917759</v>
      </c>
      <c r="B519">
        <v>14.962188748320497</v>
      </c>
      <c r="C519">
        <v>23.619625664444275</v>
      </c>
      <c r="D519">
        <v>15.042663685455992</v>
      </c>
      <c r="E519">
        <v>23.70010060157977</v>
      </c>
      <c r="F519">
        <v>15.241917669694484</v>
      </c>
      <c r="G519">
        <v>23.899354585818262</v>
      </c>
      <c r="H519">
        <v>15.732744387936652</v>
      </c>
      <c r="I519">
        <v>24.39018130406043</v>
      </c>
      <c r="J519">
        <v>16.926700703995621</v>
      </c>
      <c r="K519">
        <v>25.5841376201194</v>
      </c>
      <c r="L519">
        <v>19.74432092857516</v>
      </c>
      <c r="M519">
        <v>28.401757844698938</v>
      </c>
      <c r="N519">
        <v>25.943338064548097</v>
      </c>
      <c r="O519">
        <v>34.600774980671879</v>
      </c>
      <c r="P519">
        <v>37.702473493314656</v>
      </c>
      <c r="Q519">
        <v>46.359910409438442</v>
      </c>
      <c r="R519">
        <v>54.819650353947686</v>
      </c>
      <c r="S519">
        <v>63.477087270071472</v>
      </c>
      <c r="T519">
        <v>72.107407659588446</v>
      </c>
      <c r="U519">
        <v>80.764844575712218</v>
      </c>
      <c r="V519">
        <v>84.184763383422663</v>
      </c>
      <c r="W519">
        <v>92.842200299546434</v>
      </c>
      <c r="X519">
        <v>90.618803752446908</v>
      </c>
      <c r="Y519">
        <v>99.276240668570679</v>
      </c>
      <c r="Z519">
        <v>93.558787899344779</v>
      </c>
      <c r="AA519">
        <v>102.21622481546855</v>
      </c>
      <c r="AB519">
        <v>94.807542764374048</v>
      </c>
      <c r="AC519">
        <v>103.46497968049782</v>
      </c>
      <c r="AD519">
        <v>95.321406967930542</v>
      </c>
      <c r="AE519">
        <v>103.97884388405431</v>
      </c>
      <c r="AF519">
        <v>95.530098084098</v>
      </c>
      <c r="AG519">
        <v>104.18753500022177</v>
      </c>
      <c r="AH519">
        <v>95.614398412017792</v>
      </c>
      <c r="AI519">
        <v>104.27183532814156</v>
      </c>
      <c r="AJ519">
        <v>95.648377501948303</v>
      </c>
      <c r="AK519">
        <v>104.30581441807207</v>
      </c>
      <c r="AL519">
        <v>95.662061529816839</v>
      </c>
      <c r="AM519">
        <v>104.31949844594061</v>
      </c>
      <c r="AN519">
        <v>95.667570405530782</v>
      </c>
      <c r="AO519">
        <v>104.32500732165455</v>
      </c>
      <c r="AP519">
        <v>95.669787837600936</v>
      </c>
      <c r="AQ519">
        <v>104.32722475372471</v>
      </c>
    </row>
    <row r="520" spans="1:43">
      <c r="A520">
        <v>1.301498082427232</v>
      </c>
      <c r="B520">
        <v>19.117324458456459</v>
      </c>
      <c r="C520">
        <v>25.119844373572604</v>
      </c>
      <c r="D520">
        <v>19.191705019103946</v>
      </c>
      <c r="E520">
        <v>25.194224934220092</v>
      </c>
      <c r="F520">
        <v>19.37561187037808</v>
      </c>
      <c r="G520">
        <v>25.378131785494226</v>
      </c>
      <c r="H520">
        <v>19.828105294808108</v>
      </c>
      <c r="I520">
        <v>25.830625209924253</v>
      </c>
      <c r="J520">
        <v>20.928171820331631</v>
      </c>
      <c r="K520">
        <v>26.930691735447777</v>
      </c>
      <c r="L520">
        <v>23.526368899874278</v>
      </c>
      <c r="M520">
        <v>29.528888814990424</v>
      </c>
      <c r="N520">
        <v>29.265406103301533</v>
      </c>
      <c r="O520">
        <v>35.267926018417675</v>
      </c>
      <c r="P520">
        <v>40.259928669818748</v>
      </c>
      <c r="Q520">
        <v>46.262448584934887</v>
      </c>
      <c r="R520">
        <v>56.548317875926088</v>
      </c>
      <c r="S520">
        <v>62.550837791042227</v>
      </c>
      <c r="T520">
        <v>73.373398582162238</v>
      </c>
      <c r="U520">
        <v>79.375918497278391</v>
      </c>
      <c r="V520">
        <v>85.371219433158004</v>
      </c>
      <c r="W520">
        <v>91.373739348274157</v>
      </c>
      <c r="X520">
        <v>91.853389385895341</v>
      </c>
      <c r="Y520">
        <v>97.855909301011494</v>
      </c>
      <c r="Z520">
        <v>94.839527373985717</v>
      </c>
      <c r="AA520">
        <v>100.84204728910187</v>
      </c>
      <c r="AB520">
        <v>96.113712869926388</v>
      </c>
      <c r="AC520">
        <v>102.11623278504254</v>
      </c>
      <c r="AD520">
        <v>96.639545790890978</v>
      </c>
      <c r="AE520">
        <v>102.64206570600713</v>
      </c>
      <c r="AF520">
        <v>96.853547379192165</v>
      </c>
      <c r="AG520">
        <v>102.85606729430832</v>
      </c>
      <c r="AH520">
        <v>96.940146906269305</v>
      </c>
      <c r="AI520">
        <v>102.94266682138546</v>
      </c>
      <c r="AJ520">
        <v>96.975110216013846</v>
      </c>
      <c r="AK520">
        <v>102.97763013113</v>
      </c>
      <c r="AL520">
        <v>96.989213002580399</v>
      </c>
      <c r="AM520">
        <v>102.99173291769655</v>
      </c>
      <c r="AN520">
        <v>96.994899358970727</v>
      </c>
      <c r="AO520">
        <v>102.99741927408688</v>
      </c>
      <c r="AP520">
        <v>96.99719179584288</v>
      </c>
      <c r="AQ520">
        <v>102.99971171095903</v>
      </c>
    </row>
    <row r="521" spans="1:43">
      <c r="A521">
        <v>1.5124114933891046</v>
      </c>
      <c r="B521">
        <v>14.931811759901294</v>
      </c>
      <c r="C521">
        <v>21.907066069910023</v>
      </c>
      <c r="D521">
        <v>15.142127466990594</v>
      </c>
      <c r="E521">
        <v>22.117381776999324</v>
      </c>
      <c r="F521">
        <v>15.60011219005953</v>
      </c>
      <c r="G521">
        <v>22.57536650006826</v>
      </c>
      <c r="H521">
        <v>16.587794679667706</v>
      </c>
      <c r="I521">
        <v>23.563048989676435</v>
      </c>
      <c r="J521">
        <v>18.673959555472575</v>
      </c>
      <c r="K521">
        <v>25.649213865481304</v>
      </c>
      <c r="L521">
        <v>22.892984717243152</v>
      </c>
      <c r="M521">
        <v>29.868239027251882</v>
      </c>
      <c r="N521">
        <v>30.722402490982649</v>
      </c>
      <c r="O521">
        <v>37.697656800991382</v>
      </c>
      <c r="P521">
        <v>43.176408043088266</v>
      </c>
      <c r="Q521">
        <v>50.151662353097002</v>
      </c>
      <c r="R521">
        <v>58.835736237950655</v>
      </c>
      <c r="S521">
        <v>65.810990547959392</v>
      </c>
      <c r="T521">
        <v>73.60336750522724</v>
      </c>
      <c r="U521">
        <v>80.578621815235962</v>
      </c>
      <c r="V521">
        <v>84.199530995104524</v>
      </c>
      <c r="W521">
        <v>91.174785305113247</v>
      </c>
      <c r="X521">
        <v>90.403397365155655</v>
      </c>
      <c r="Y521">
        <v>97.378651675164377</v>
      </c>
      <c r="Z521">
        <v>93.611977773879502</v>
      </c>
      <c r="AA521">
        <v>100.58723208388822</v>
      </c>
      <c r="AB521">
        <v>95.165342701779522</v>
      </c>
      <c r="AC521">
        <v>102.14059701178824</v>
      </c>
      <c r="AD521">
        <v>95.893302944778029</v>
      </c>
      <c r="AE521">
        <v>102.86855725478675</v>
      </c>
      <c r="AF521">
        <v>96.22924506765014</v>
      </c>
      <c r="AG521">
        <v>103.20449937765886</v>
      </c>
      <c r="AH521">
        <v>96.383176391014743</v>
      </c>
      <c r="AI521">
        <v>103.35843070102347</v>
      </c>
      <c r="AJ521">
        <v>96.4534786034272</v>
      </c>
      <c r="AK521">
        <v>103.42873291343592</v>
      </c>
      <c r="AL521">
        <v>96.485538463549304</v>
      </c>
      <c r="AM521">
        <v>103.46079277355803</v>
      </c>
      <c r="AN521">
        <v>96.500148725646298</v>
      </c>
      <c r="AO521">
        <v>103.47540303565502</v>
      </c>
      <c r="AP521">
        <v>96.506804818325861</v>
      </c>
      <c r="AQ521">
        <v>103.48205912833458</v>
      </c>
    </row>
    <row r="522" spans="1:43">
      <c r="A522">
        <v>2.158902702493537</v>
      </c>
      <c r="B522">
        <v>11.385269820182167</v>
      </c>
      <c r="C522">
        <v>21.342146930863628</v>
      </c>
      <c r="D522">
        <v>11.630719207520574</v>
      </c>
      <c r="E522">
        <v>21.587596318202035</v>
      </c>
      <c r="F522">
        <v>12.14797926098402</v>
      </c>
      <c r="G522">
        <v>22.10485637166548</v>
      </c>
      <c r="H522">
        <v>13.22702663383917</v>
      </c>
      <c r="I522">
        <v>23.183903744520631</v>
      </c>
      <c r="J522">
        <v>15.431026030069805</v>
      </c>
      <c r="K522">
        <v>25.387903140751266</v>
      </c>
      <c r="L522">
        <v>19.744953792510305</v>
      </c>
      <c r="M522">
        <v>29.701830903191766</v>
      </c>
      <c r="N522">
        <v>27.525587260435664</v>
      </c>
      <c r="O522">
        <v>37.482464371117125</v>
      </c>
      <c r="P522">
        <v>39.689135314664455</v>
      </c>
      <c r="Q522">
        <v>49.646012425345916</v>
      </c>
      <c r="R522">
        <v>55.020468134176731</v>
      </c>
      <c r="S522">
        <v>64.977345244858185</v>
      </c>
      <c r="T522">
        <v>69.852332701029241</v>
      </c>
      <c r="U522">
        <v>79.809209811710701</v>
      </c>
      <c r="V522">
        <v>80.949430335120695</v>
      </c>
      <c r="W522">
        <v>90.906307445802156</v>
      </c>
      <c r="X522">
        <v>87.759285626020201</v>
      </c>
      <c r="Y522">
        <v>97.716162736701662</v>
      </c>
      <c r="Z522">
        <v>91.44269148077376</v>
      </c>
      <c r="AA522">
        <v>101.39956859145522</v>
      </c>
      <c r="AB522">
        <v>93.299878535651558</v>
      </c>
      <c r="AC522">
        <v>103.25675564633302</v>
      </c>
      <c r="AD522">
        <v>94.203138904309753</v>
      </c>
      <c r="AE522">
        <v>104.16001601499121</v>
      </c>
      <c r="AF522">
        <v>94.634746311064788</v>
      </c>
      <c r="AG522">
        <v>104.59162342174625</v>
      </c>
      <c r="AH522">
        <v>94.839238844997467</v>
      </c>
      <c r="AI522">
        <v>104.79611595567893</v>
      </c>
      <c r="AJ522">
        <v>94.935736125208265</v>
      </c>
      <c r="AK522">
        <v>104.89261323588973</v>
      </c>
      <c r="AL522">
        <v>94.981185253643076</v>
      </c>
      <c r="AM522">
        <v>104.93806236432454</v>
      </c>
      <c r="AN522">
        <v>95.002572076909743</v>
      </c>
      <c r="AO522">
        <v>104.9594491875912</v>
      </c>
      <c r="AP522">
        <v>95.012631742595929</v>
      </c>
      <c r="AQ522">
        <v>104.96950885327739</v>
      </c>
    </row>
    <row r="523" spans="1:43">
      <c r="A523">
        <v>1.8682164394308753</v>
      </c>
      <c r="B523">
        <v>12.059058095763682</v>
      </c>
      <c r="C523">
        <v>20.675287758213599</v>
      </c>
      <c r="D523">
        <v>12.310380977971278</v>
      </c>
      <c r="E523">
        <v>20.926610640421195</v>
      </c>
      <c r="F523">
        <v>12.844223949228457</v>
      </c>
      <c r="G523">
        <v>21.460453611678375</v>
      </c>
      <c r="H523">
        <v>13.966191868755597</v>
      </c>
      <c r="I523">
        <v>22.582421531205515</v>
      </c>
      <c r="J523">
        <v>16.272434972732352</v>
      </c>
      <c r="K523">
        <v>24.88866463518227</v>
      </c>
      <c r="L523">
        <v>20.803880394281929</v>
      </c>
      <c r="M523">
        <v>29.420110056731847</v>
      </c>
      <c r="N523">
        <v>28.967327833079683</v>
      </c>
      <c r="O523">
        <v>37.583557495529604</v>
      </c>
      <c r="P523">
        <v>41.608874751211246</v>
      </c>
      <c r="Q523">
        <v>50.225104413661171</v>
      </c>
      <c r="R523">
        <v>57.232834249351981</v>
      </c>
      <c r="S523">
        <v>65.849063911801906</v>
      </c>
      <c r="T523">
        <v>71.9437096914791</v>
      </c>
      <c r="U523">
        <v>80.559939353929011</v>
      </c>
      <c r="V523">
        <v>82.644846650327906</v>
      </c>
      <c r="W523">
        <v>91.261076312777817</v>
      </c>
      <c r="X523">
        <v>89.056303277258181</v>
      </c>
      <c r="Y523">
        <v>97.672532939708091</v>
      </c>
      <c r="Z523">
        <v>92.460869745564963</v>
      </c>
      <c r="AA523">
        <v>101.07709940801487</v>
      </c>
      <c r="AB523">
        <v>94.153432845340092</v>
      </c>
      <c r="AC523">
        <v>102.76966250779</v>
      </c>
      <c r="AD523">
        <v>94.967317456445485</v>
      </c>
      <c r="AE523">
        <v>103.5835471188954</v>
      </c>
      <c r="AF523">
        <v>95.352409883873904</v>
      </c>
      <c r="AG523">
        <v>103.96863954632381</v>
      </c>
      <c r="AH523">
        <v>95.533224455303511</v>
      </c>
      <c r="AI523">
        <v>104.14945411775342</v>
      </c>
      <c r="AJ523">
        <v>95.617817255068161</v>
      </c>
      <c r="AK523">
        <v>104.23404691751807</v>
      </c>
      <c r="AL523">
        <v>95.65732651244781</v>
      </c>
      <c r="AM523">
        <v>104.27355617489772</v>
      </c>
      <c r="AN523">
        <v>95.675764823091356</v>
      </c>
      <c r="AO523">
        <v>104.29199448554127</v>
      </c>
      <c r="AP523">
        <v>95.684366501188222</v>
      </c>
      <c r="AQ523">
        <v>104.30059616363813</v>
      </c>
    </row>
    <row r="524" spans="1:43">
      <c r="A524">
        <v>1.0754560730818619</v>
      </c>
      <c r="B524">
        <v>15.571036324090803</v>
      </c>
      <c r="C524">
        <v>20.531048623507626</v>
      </c>
      <c r="D524">
        <v>15.725844768338446</v>
      </c>
      <c r="E524">
        <v>20.685857067755268</v>
      </c>
      <c r="F524">
        <v>16.076269832179932</v>
      </c>
      <c r="G524">
        <v>21.036282131596757</v>
      </c>
      <c r="H524">
        <v>16.863314866377333</v>
      </c>
      <c r="I524">
        <v>21.823327165794158</v>
      </c>
      <c r="J524">
        <v>18.60036877795255</v>
      </c>
      <c r="K524">
        <v>23.560381077369374</v>
      </c>
      <c r="L524">
        <v>22.290545486094224</v>
      </c>
      <c r="M524">
        <v>27.250557785511049</v>
      </c>
      <c r="N524">
        <v>29.53132032356346</v>
      </c>
      <c r="O524">
        <v>34.491332622980281</v>
      </c>
      <c r="P524">
        <v>41.755997057037227</v>
      </c>
      <c r="Q524">
        <v>46.716009356454045</v>
      </c>
      <c r="R524">
        <v>57.957910130314367</v>
      </c>
      <c r="S524">
        <v>62.917922429731185</v>
      </c>
      <c r="T524">
        <v>73.712615868932616</v>
      </c>
      <c r="U524">
        <v>78.672628168349448</v>
      </c>
      <c r="V524">
        <v>85.035928475427895</v>
      </c>
      <c r="W524">
        <v>89.995940774844726</v>
      </c>
      <c r="X524">
        <v>91.527543086445661</v>
      </c>
      <c r="Y524">
        <v>96.487555385862493</v>
      </c>
      <c r="Z524">
        <v>94.776647474410964</v>
      </c>
      <c r="AA524">
        <v>99.736659773827796</v>
      </c>
      <c r="AB524">
        <v>96.292512319433953</v>
      </c>
      <c r="AC524">
        <v>101.25252461885079</v>
      </c>
      <c r="AD524">
        <v>96.976508727380377</v>
      </c>
      <c r="AE524">
        <v>101.93652102679721</v>
      </c>
      <c r="AF524">
        <v>97.28048717768182</v>
      </c>
      <c r="AG524">
        <v>102.24049947709865</v>
      </c>
      <c r="AH524">
        <v>97.414666095856234</v>
      </c>
      <c r="AI524">
        <v>102.37467839527307</v>
      </c>
      <c r="AJ524">
        <v>97.473716416580061</v>
      </c>
      <c r="AK524">
        <v>102.43372871599689</v>
      </c>
      <c r="AL524">
        <v>97.499669328588766</v>
      </c>
      <c r="AM524">
        <v>102.4596816280056</v>
      </c>
      <c r="AN524">
        <v>97.511069135527137</v>
      </c>
      <c r="AO524">
        <v>102.47108143494397</v>
      </c>
      <c r="AP524">
        <v>97.516075217998647</v>
      </c>
      <c r="AQ524">
        <v>102.47608751741548</v>
      </c>
    </row>
    <row r="525" spans="1:43">
      <c r="A525">
        <v>1.3036835808216212</v>
      </c>
      <c r="B525">
        <v>14.393573841720251</v>
      </c>
      <c r="C525">
        <v>20.406173293497954</v>
      </c>
      <c r="D525">
        <v>14.532413764055491</v>
      </c>
      <c r="E525">
        <v>20.545013215833194</v>
      </c>
      <c r="F525">
        <v>14.846328099343182</v>
      </c>
      <c r="G525">
        <v>20.858927551120885</v>
      </c>
      <c r="H525">
        <v>15.551177096599403</v>
      </c>
      <c r="I525">
        <v>21.563776548377106</v>
      </c>
      <c r="J525">
        <v>17.109463652621745</v>
      </c>
      <c r="K525">
        <v>23.122063104399448</v>
      </c>
      <c r="L525">
        <v>20.439499833477438</v>
      </c>
      <c r="M525">
        <v>26.452099285255141</v>
      </c>
      <c r="N525">
        <v>27.066511779890266</v>
      </c>
      <c r="O525">
        <v>33.079111231667973</v>
      </c>
      <c r="P525">
        <v>38.565398945170891</v>
      </c>
      <c r="Q525">
        <v>44.577998396948594</v>
      </c>
      <c r="R525">
        <v>54.464718911875799</v>
      </c>
      <c r="S525">
        <v>60.477318363653502</v>
      </c>
      <c r="T525">
        <v>70.719210815635904</v>
      </c>
      <c r="U525">
        <v>76.731810267413607</v>
      </c>
      <c r="V525">
        <v>82.934938053143441</v>
      </c>
      <c r="W525">
        <v>88.947537504921144</v>
      </c>
      <c r="X525">
        <v>90.15905561143623</v>
      </c>
      <c r="Y525">
        <v>96.171655063213933</v>
      </c>
      <c r="Z525">
        <v>93.841496668046446</v>
      </c>
      <c r="AA525">
        <v>99.854096119824149</v>
      </c>
      <c r="AB525">
        <v>95.576921359043212</v>
      </c>
      <c r="AC525">
        <v>101.58952081082091</v>
      </c>
      <c r="AD525">
        <v>96.364476086524334</v>
      </c>
      <c r="AE525">
        <v>102.37707553830204</v>
      </c>
      <c r="AF525">
        <v>96.715744172157741</v>
      </c>
      <c r="AG525">
        <v>102.72834362393544</v>
      </c>
      <c r="AH525">
        <v>96.871207439894079</v>
      </c>
      <c r="AI525">
        <v>102.88380689167178</v>
      </c>
      <c r="AJ525">
        <v>96.939775630304936</v>
      </c>
      <c r="AK525">
        <v>102.95237508208264</v>
      </c>
      <c r="AL525">
        <v>96.969972221663653</v>
      </c>
      <c r="AM525">
        <v>102.98257167344136</v>
      </c>
      <c r="AN525">
        <v>96.983261534495654</v>
      </c>
      <c r="AO525">
        <v>102.99586098627336</v>
      </c>
      <c r="AP525">
        <v>96.989108347434779</v>
      </c>
      <c r="AQ525">
        <v>103.00170779921248</v>
      </c>
    </row>
    <row r="526" spans="1:43">
      <c r="A526">
        <v>1.7834683369648388</v>
      </c>
      <c r="B526">
        <v>16.514858977486679</v>
      </c>
      <c r="C526">
        <v>24.740229690784719</v>
      </c>
      <c r="D526">
        <v>16.597817235554636</v>
      </c>
      <c r="E526">
        <v>24.823187948852677</v>
      </c>
      <c r="F526">
        <v>16.799475675950678</v>
      </c>
      <c r="G526">
        <v>25.024846389248719</v>
      </c>
      <c r="H526">
        <v>17.287162490338339</v>
      </c>
      <c r="I526">
        <v>25.51253320363638</v>
      </c>
      <c r="J526">
        <v>18.452057903907683</v>
      </c>
      <c r="K526">
        <v>26.677428617205724</v>
      </c>
      <c r="L526">
        <v>21.154111946373295</v>
      </c>
      <c r="M526">
        <v>29.379482659671336</v>
      </c>
      <c r="N526">
        <v>27.016908455168444</v>
      </c>
      <c r="O526">
        <v>35.242279168466489</v>
      </c>
      <c r="P526">
        <v>38.0803079701097</v>
      </c>
      <c r="Q526">
        <v>46.305678683407749</v>
      </c>
      <c r="R526">
        <v>54.356243783652126</v>
      </c>
      <c r="S526">
        <v>62.581614496950174</v>
      </c>
      <c r="T526">
        <v>71.267298809879406</v>
      </c>
      <c r="U526">
        <v>79.492669523177454</v>
      </c>
      <c r="V526">
        <v>83.536411808533785</v>
      </c>
      <c r="W526">
        <v>91.761782521831833</v>
      </c>
      <c r="X526">
        <v>90.313155710671637</v>
      </c>
      <c r="Y526">
        <v>98.538526423969685</v>
      </c>
      <c r="Z526">
        <v>93.50373305977692</v>
      </c>
      <c r="AA526">
        <v>101.72910377307497</v>
      </c>
      <c r="AB526">
        <v>94.892659640826508</v>
      </c>
      <c r="AC526">
        <v>103.11803035412456</v>
      </c>
      <c r="AD526">
        <v>95.476565494036834</v>
      </c>
      <c r="AE526">
        <v>103.70193620733488</v>
      </c>
      <c r="AF526">
        <v>95.718431206022842</v>
      </c>
      <c r="AG526">
        <v>103.94380191932089</v>
      </c>
      <c r="AH526">
        <v>95.81800153063017</v>
      </c>
      <c r="AI526">
        <v>104.04337224392822</v>
      </c>
      <c r="AJ526">
        <v>95.858888220927071</v>
      </c>
      <c r="AK526">
        <v>104.08425893422512</v>
      </c>
      <c r="AL526">
        <v>95.8756600522008</v>
      </c>
      <c r="AM526">
        <v>104.10103076549885</v>
      </c>
      <c r="AN526">
        <v>95.882536955639324</v>
      </c>
      <c r="AO526">
        <v>104.10790766893737</v>
      </c>
      <c r="AP526">
        <v>95.88535617622361</v>
      </c>
      <c r="AQ526">
        <v>104.11072688952166</v>
      </c>
    </row>
    <row r="527" spans="1:43">
      <c r="A527">
        <v>1.9875387140621434</v>
      </c>
      <c r="B527">
        <v>12.562114971026341</v>
      </c>
      <c r="C527">
        <v>21.728659950464973</v>
      </c>
      <c r="D527">
        <v>12.849517871317216</v>
      </c>
      <c r="E527">
        <v>22.016062850755844</v>
      </c>
      <c r="F527">
        <v>13.440739605369751</v>
      </c>
      <c r="G527">
        <v>22.607284584808383</v>
      </c>
      <c r="H527">
        <v>14.643282741626427</v>
      </c>
      <c r="I527">
        <v>23.809827721065055</v>
      </c>
      <c r="J527">
        <v>17.033975618472432</v>
      </c>
      <c r="K527">
        <v>26.200520597911066</v>
      </c>
      <c r="L527">
        <v>21.577881818704967</v>
      </c>
      <c r="M527">
        <v>30.744426798143593</v>
      </c>
      <c r="N527">
        <v>29.520418291613481</v>
      </c>
      <c r="O527">
        <v>38.686963271052107</v>
      </c>
      <c r="P527">
        <v>41.56435435841437</v>
      </c>
      <c r="Q527">
        <v>50.730899337852996</v>
      </c>
      <c r="R527">
        <v>56.39359110291943</v>
      </c>
      <c r="S527">
        <v>65.560136082358056</v>
      </c>
      <c r="T527">
        <v>70.601319544122219</v>
      </c>
      <c r="U527">
        <v>79.76786452356086</v>
      </c>
      <c r="V527">
        <v>81.292931501704587</v>
      </c>
      <c r="W527">
        <v>90.459476481143227</v>
      </c>
      <c r="X527">
        <v>87.966682033456934</v>
      </c>
      <c r="Y527">
        <v>97.133227012895574</v>
      </c>
      <c r="Z527">
        <v>91.658716970112593</v>
      </c>
      <c r="AA527">
        <v>100.82526194955123</v>
      </c>
      <c r="AB527">
        <v>93.565834524777472</v>
      </c>
      <c r="AC527">
        <v>102.73237950421611</v>
      </c>
      <c r="AD527">
        <v>94.516109586213432</v>
      </c>
      <c r="AE527">
        <v>103.68265456565207</v>
      </c>
      <c r="AF527">
        <v>94.981114809953084</v>
      </c>
      <c r="AG527">
        <v>104.14765978939172</v>
      </c>
      <c r="AH527">
        <v>95.206642929827012</v>
      </c>
      <c r="AI527">
        <v>104.37318790926565</v>
      </c>
      <c r="AJ527">
        <v>95.31555209607545</v>
      </c>
      <c r="AK527">
        <v>104.48209707551409</v>
      </c>
      <c r="AL527">
        <v>95.368035223294086</v>
      </c>
      <c r="AM527">
        <v>104.53458020273273</v>
      </c>
      <c r="AN527">
        <v>95.393301250086509</v>
      </c>
      <c r="AO527">
        <v>104.55984622952515</v>
      </c>
      <c r="AP527">
        <v>95.405458721997476</v>
      </c>
      <c r="AQ527">
        <v>104.57200370143612</v>
      </c>
    </row>
    <row r="528" spans="1:43">
      <c r="A528">
        <v>1.8933931595613791</v>
      </c>
      <c r="B528">
        <v>13.796233990578829</v>
      </c>
      <c r="C528">
        <v>22.52857889439646</v>
      </c>
      <c r="D528">
        <v>13.893577111430906</v>
      </c>
      <c r="E528">
        <v>22.625922015248534</v>
      </c>
      <c r="F528">
        <v>14.130749269774041</v>
      </c>
      <c r="G528">
        <v>22.863094173591669</v>
      </c>
      <c r="H528">
        <v>14.705218926374284</v>
      </c>
      <c r="I528">
        <v>23.437563830191912</v>
      </c>
      <c r="J528">
        <v>16.077071453452618</v>
      </c>
      <c r="K528">
        <v>24.809416357270251</v>
      </c>
      <c r="L528">
        <v>19.244979684262113</v>
      </c>
      <c r="M528">
        <v>27.977324588079739</v>
      </c>
      <c r="N528">
        <v>26.025940791544095</v>
      </c>
      <c r="O528">
        <v>34.758285695361728</v>
      </c>
      <c r="P528">
        <v>38.445494971154496</v>
      </c>
      <c r="Q528">
        <v>47.177839874972129</v>
      </c>
      <c r="R528">
        <v>55.822961517022755</v>
      </c>
      <c r="S528">
        <v>64.555306420840381</v>
      </c>
      <c r="T528">
        <v>72.798499811588286</v>
      </c>
      <c r="U528">
        <v>81.530844715405905</v>
      </c>
      <c r="V528">
        <v>84.457460846429754</v>
      </c>
      <c r="W528">
        <v>93.189805750247373</v>
      </c>
      <c r="X528">
        <v>90.664519186846974</v>
      </c>
      <c r="Y528">
        <v>99.396864090664593</v>
      </c>
      <c r="Z528">
        <v>93.527024778931988</v>
      </c>
      <c r="AA528">
        <v>102.25936968274961</v>
      </c>
      <c r="AB528">
        <v>94.759362958109023</v>
      </c>
      <c r="AC528">
        <v>103.49170786192664</v>
      </c>
      <c r="AD528">
        <v>95.274115395681292</v>
      </c>
      <c r="AE528">
        <v>104.00646029949891</v>
      </c>
      <c r="AF528">
        <v>95.486410739153811</v>
      </c>
      <c r="AG528">
        <v>104.21875564297143</v>
      </c>
      <c r="AH528">
        <v>95.573506048530973</v>
      </c>
      <c r="AI528">
        <v>104.30585095234859</v>
      </c>
      <c r="AJ528">
        <v>95.609160112579772</v>
      </c>
      <c r="AK528">
        <v>104.34150501639739</v>
      </c>
      <c r="AL528">
        <v>95.623742823023747</v>
      </c>
      <c r="AM528">
        <v>104.35608772684137</v>
      </c>
      <c r="AN528">
        <v>95.629705069572864</v>
      </c>
      <c r="AO528">
        <v>104.36204997339048</v>
      </c>
      <c r="AP528">
        <v>95.632142415621075</v>
      </c>
      <c r="AQ528">
        <v>104.36448731943869</v>
      </c>
    </row>
    <row r="529" spans="1:43">
      <c r="A529">
        <v>1.0601739184100698</v>
      </c>
      <c r="B529">
        <v>16.102014283722596</v>
      </c>
      <c r="C529">
        <v>20.99154515946168</v>
      </c>
      <c r="D529">
        <v>16.288122430961621</v>
      </c>
      <c r="E529">
        <v>21.177653306700705</v>
      </c>
      <c r="F529">
        <v>16.693936154895674</v>
      </c>
      <c r="G529">
        <v>21.583467030634758</v>
      </c>
      <c r="H529">
        <v>17.571227716938719</v>
      </c>
      <c r="I529">
        <v>22.460758592677802</v>
      </c>
      <c r="J529">
        <v>19.432917226954743</v>
      </c>
      <c r="K529">
        <v>24.322448102693826</v>
      </c>
      <c r="L529">
        <v>23.232656134164795</v>
      </c>
      <c r="M529">
        <v>28.122187009903879</v>
      </c>
      <c r="N529">
        <v>30.40640215474253</v>
      </c>
      <c r="O529">
        <v>35.295933030481613</v>
      </c>
      <c r="P529">
        <v>42.152314975635782</v>
      </c>
      <c r="Q529">
        <v>47.041845851374866</v>
      </c>
      <c r="R529">
        <v>57.530514811019621</v>
      </c>
      <c r="S529">
        <v>62.420045686758705</v>
      </c>
      <c r="T529">
        <v>72.690213574227215</v>
      </c>
      <c r="U529">
        <v>77.579744449966313</v>
      </c>
      <c r="V529">
        <v>83.982168380645106</v>
      </c>
      <c r="W529">
        <v>88.871699256384204</v>
      </c>
      <c r="X529">
        <v>90.760178697262191</v>
      </c>
      <c r="Y529">
        <v>95.649709573001289</v>
      </c>
      <c r="Z529">
        <v>94.314655847246087</v>
      </c>
      <c r="AA529">
        <v>99.204186722985185</v>
      </c>
      <c r="AB529">
        <v>96.047271607381447</v>
      </c>
      <c r="AC529">
        <v>100.93680248312054</v>
      </c>
      <c r="AD529">
        <v>96.861720510828874</v>
      </c>
      <c r="AE529">
        <v>101.75125138656797</v>
      </c>
      <c r="AF529">
        <v>97.238028540801821</v>
      </c>
      <c r="AG529">
        <v>102.12755941654092</v>
      </c>
      <c r="AH529">
        <v>97.410513069596945</v>
      </c>
      <c r="AI529">
        <v>102.30004394533604</v>
      </c>
      <c r="AJ529">
        <v>97.489283185284208</v>
      </c>
      <c r="AK529">
        <v>102.37881406102331</v>
      </c>
      <c r="AL529">
        <v>97.525195511829367</v>
      </c>
      <c r="AM529">
        <v>102.41472638756846</v>
      </c>
      <c r="AN529">
        <v>97.541555875749538</v>
      </c>
      <c r="AO529">
        <v>102.43108675148864</v>
      </c>
      <c r="AP529">
        <v>97.549006468203061</v>
      </c>
      <c r="AQ529">
        <v>102.43853734394216</v>
      </c>
    </row>
    <row r="530" spans="1:43">
      <c r="A530">
        <v>2.0805686619888721</v>
      </c>
      <c r="B530">
        <v>10.554849225582419</v>
      </c>
      <c r="C530">
        <v>20.150449093900324</v>
      </c>
      <c r="D530">
        <v>10.881238019699513</v>
      </c>
      <c r="E530">
        <v>20.476837888017418</v>
      </c>
      <c r="F530">
        <v>11.550092229604832</v>
      </c>
      <c r="G530">
        <v>21.145692097922737</v>
      </c>
      <c r="H530">
        <v>12.903784942956218</v>
      </c>
      <c r="I530">
        <v>22.499384811274123</v>
      </c>
      <c r="J530">
        <v>15.57576482177863</v>
      </c>
      <c r="K530">
        <v>25.171364690096535</v>
      </c>
      <c r="L530">
        <v>20.598440464563112</v>
      </c>
      <c r="M530">
        <v>30.194040332881016</v>
      </c>
      <c r="N530">
        <v>29.227930955117586</v>
      </c>
      <c r="O530">
        <v>38.82353082343549</v>
      </c>
      <c r="P530">
        <v>41.99112047842857</v>
      </c>
      <c r="Q530">
        <v>51.586720346746475</v>
      </c>
      <c r="R530">
        <v>57.22574514717774</v>
      </c>
      <c r="S530">
        <v>66.821345015495652</v>
      </c>
      <c r="T530">
        <v>71.372993512117233</v>
      </c>
      <c r="U530">
        <v>80.968593380435152</v>
      </c>
      <c r="V530">
        <v>81.75824902849304</v>
      </c>
      <c r="W530">
        <v>91.353848896810959</v>
      </c>
      <c r="X530">
        <v>88.140312434884081</v>
      </c>
      <c r="Y530">
        <v>97.735912303201999</v>
      </c>
      <c r="Z530">
        <v>91.643479251315028</v>
      </c>
      <c r="AA530">
        <v>101.23907911963295</v>
      </c>
      <c r="AB530">
        <v>93.447979448667965</v>
      </c>
      <c r="AC530">
        <v>103.04357931698588</v>
      </c>
      <c r="AD530">
        <v>94.347094689879185</v>
      </c>
      <c r="AE530">
        <v>103.9426945581971</v>
      </c>
      <c r="AF530">
        <v>94.787669870091079</v>
      </c>
      <c r="AG530">
        <v>104.383269738409</v>
      </c>
      <c r="AH530">
        <v>95.001788839324675</v>
      </c>
      <c r="AI530">
        <v>104.59738870764259</v>
      </c>
      <c r="AJ530">
        <v>95.10543466088312</v>
      </c>
      <c r="AK530">
        <v>104.70103452920104</v>
      </c>
      <c r="AL530">
        <v>95.155507944141902</v>
      </c>
      <c r="AM530">
        <v>104.75110781245982</v>
      </c>
      <c r="AN530">
        <v>95.179676637018787</v>
      </c>
      <c r="AO530">
        <v>104.77527650533671</v>
      </c>
      <c r="AP530">
        <v>95.191336774725386</v>
      </c>
      <c r="AQ530">
        <v>104.7869366430433</v>
      </c>
    </row>
    <row r="531" spans="1:43">
      <c r="A531">
        <v>2.5139503975562185</v>
      </c>
      <c r="B531">
        <v>10.572658848145881</v>
      </c>
      <c r="C531">
        <v>22.16701886349308</v>
      </c>
      <c r="D531">
        <v>10.88033765570383</v>
      </c>
      <c r="E531">
        <v>22.474697671051029</v>
      </c>
      <c r="F531">
        <v>11.523159563665541</v>
      </c>
      <c r="G531">
        <v>23.11751957901274</v>
      </c>
      <c r="H531">
        <v>12.849518256889215</v>
      </c>
      <c r="I531">
        <v>24.443878272236415</v>
      </c>
      <c r="J531">
        <v>15.517087082152301</v>
      </c>
      <c r="K531">
        <v>27.1114470974995</v>
      </c>
      <c r="L531">
        <v>20.616222078880785</v>
      </c>
      <c r="M531">
        <v>32.210582094227981</v>
      </c>
      <c r="N531">
        <v>29.479935653739414</v>
      </c>
      <c r="O531">
        <v>41.074295669086609</v>
      </c>
      <c r="P531">
        <v>42.612331472304398</v>
      </c>
      <c r="Q531">
        <v>54.20669148765159</v>
      </c>
      <c r="R531">
        <v>58.094972275840043</v>
      </c>
      <c r="S531">
        <v>69.689332291187242</v>
      </c>
      <c r="T531">
        <v>72.107826638211705</v>
      </c>
      <c r="U531">
        <v>83.702186653558911</v>
      </c>
      <c r="V531">
        <v>82.063576343147645</v>
      </c>
      <c r="W531">
        <v>93.657936358494851</v>
      </c>
      <c r="X531">
        <v>87.984646901821705</v>
      </c>
      <c r="Y531">
        <v>99.579006917168911</v>
      </c>
      <c r="Z531">
        <v>91.140856912545232</v>
      </c>
      <c r="AA531">
        <v>102.73521692789244</v>
      </c>
      <c r="AB531">
        <v>92.725506224345963</v>
      </c>
      <c r="AC531">
        <v>104.31986623969317</v>
      </c>
      <c r="AD531">
        <v>93.497213945541034</v>
      </c>
      <c r="AE531">
        <v>105.09157396088824</v>
      </c>
      <c r="AF531">
        <v>93.867443082289128</v>
      </c>
      <c r="AG531">
        <v>105.46180309763633</v>
      </c>
      <c r="AH531">
        <v>94.043785533049515</v>
      </c>
      <c r="AI531">
        <v>105.63814554839672</v>
      </c>
      <c r="AJ531">
        <v>94.127490030706923</v>
      </c>
      <c r="AK531">
        <v>105.72185004605413</v>
      </c>
      <c r="AL531">
        <v>94.167157157958869</v>
      </c>
      <c r="AM531">
        <v>105.76151717330607</v>
      </c>
      <c r="AN531">
        <v>94.185940640261478</v>
      </c>
      <c r="AO531">
        <v>105.78030065560868</v>
      </c>
      <c r="AP531">
        <v>94.194831874489353</v>
      </c>
      <c r="AQ531">
        <v>105.78919188983656</v>
      </c>
    </row>
    <row r="532" spans="1:43">
      <c r="A532">
        <v>1.8858173416250792</v>
      </c>
      <c r="B532">
        <v>13.73038639783708</v>
      </c>
      <c r="C532">
        <v>22.427791566706254</v>
      </c>
      <c r="D532">
        <v>13.840030238111787</v>
      </c>
      <c r="E532">
        <v>22.537435406980961</v>
      </c>
      <c r="F532">
        <v>14.099067825585593</v>
      </c>
      <c r="G532">
        <v>22.796472994454767</v>
      </c>
      <c r="H532">
        <v>14.707303347693191</v>
      </c>
      <c r="I532">
        <v>23.404708516562366</v>
      </c>
      <c r="J532">
        <v>16.115094647880763</v>
      </c>
      <c r="K532">
        <v>24.812499816749938</v>
      </c>
      <c r="L532">
        <v>19.267850791088321</v>
      </c>
      <c r="M532">
        <v>27.965255959957496</v>
      </c>
      <c r="N532">
        <v>25.835593507968213</v>
      </c>
      <c r="O532">
        <v>34.532998676837387</v>
      </c>
      <c r="P532">
        <v>37.667642297458471</v>
      </c>
      <c r="Q532">
        <v>46.365047466327638</v>
      </c>
      <c r="R532">
        <v>54.299443858491117</v>
      </c>
      <c r="S532">
        <v>62.996849027360284</v>
      </c>
      <c r="T532">
        <v>71.047704746007071</v>
      </c>
      <c r="U532">
        <v>79.745109914876252</v>
      </c>
      <c r="V532">
        <v>83.106102882568294</v>
      </c>
      <c r="W532">
        <v>91.803508051437476</v>
      </c>
      <c r="X532">
        <v>89.851743240021051</v>
      </c>
      <c r="Y532">
        <v>98.549148408890233</v>
      </c>
      <c r="Z532">
        <v>93.103270097718024</v>
      </c>
      <c r="AA532">
        <v>101.80067526658721</v>
      </c>
      <c r="AB532">
        <v>94.557980128959699</v>
      </c>
      <c r="AC532">
        <v>103.25538529782888</v>
      </c>
      <c r="AD532">
        <v>95.187025671671734</v>
      </c>
      <c r="AE532">
        <v>103.88443084054092</v>
      </c>
      <c r="AF532">
        <v>95.455024718039681</v>
      </c>
      <c r="AG532">
        <v>104.15242988690886</v>
      </c>
      <c r="AH532">
        <v>95.568479496552172</v>
      </c>
      <c r="AI532">
        <v>104.26588466542135</v>
      </c>
      <c r="AJ532">
        <v>95.61638011148402</v>
      </c>
      <c r="AK532">
        <v>104.3137852803532</v>
      </c>
      <c r="AL532">
        <v>95.636580722190118</v>
      </c>
      <c r="AM532">
        <v>104.3339858910593</v>
      </c>
      <c r="AN532">
        <v>95.645095614075558</v>
      </c>
      <c r="AO532">
        <v>104.34250078294474</v>
      </c>
      <c r="AP532">
        <v>95.648684054693547</v>
      </c>
      <c r="AQ532">
        <v>104.34608922356273</v>
      </c>
    </row>
    <row r="533" spans="1:43">
      <c r="A533">
        <v>1.6717127122118911</v>
      </c>
      <c r="B533">
        <v>15.732281990430348</v>
      </c>
      <c r="C533">
        <v>23.442234838528943</v>
      </c>
      <c r="D533">
        <v>15.845370914843407</v>
      </c>
      <c r="E533">
        <v>23.555323762942002</v>
      </c>
      <c r="F533">
        <v>16.114357454913783</v>
      </c>
      <c r="G533">
        <v>23.824310303012378</v>
      </c>
      <c r="H533">
        <v>16.749965325483124</v>
      </c>
      <c r="I533">
        <v>24.45991817358172</v>
      </c>
      <c r="J533">
        <v>18.228866894022495</v>
      </c>
      <c r="K533">
        <v>25.93881974212109</v>
      </c>
      <c r="L533">
        <v>21.549621397764987</v>
      </c>
      <c r="M533">
        <v>29.259574245863583</v>
      </c>
      <c r="N533">
        <v>28.445271824442216</v>
      </c>
      <c r="O533">
        <v>36.155224672540811</v>
      </c>
      <c r="P533">
        <v>40.695401368482749</v>
      </c>
      <c r="Q533">
        <v>48.405354216581344</v>
      </c>
      <c r="R533">
        <v>57.435293652572305</v>
      </c>
      <c r="S533">
        <v>65.145246500670908</v>
      </c>
      <c r="T533">
        <v>73.658903761461005</v>
      </c>
      <c r="U533">
        <v>81.3688566095596</v>
      </c>
      <c r="V533">
        <v>84.911105688451798</v>
      </c>
      <c r="W533">
        <v>92.621058536550393</v>
      </c>
      <c r="X533">
        <v>91.029208346583502</v>
      </c>
      <c r="Y533">
        <v>98.739161194682097</v>
      </c>
      <c r="Z533">
        <v>93.922264373807423</v>
      </c>
      <c r="AA533">
        <v>101.63221722190602</v>
      </c>
      <c r="AB533">
        <v>95.199778023586788</v>
      </c>
      <c r="AC533">
        <v>102.90973087168538</v>
      </c>
      <c r="AD533">
        <v>95.746786329760454</v>
      </c>
      <c r="AE533">
        <v>103.45673917785905</v>
      </c>
      <c r="AF533">
        <v>95.977908994637701</v>
      </c>
      <c r="AG533">
        <v>103.6878618427363</v>
      </c>
      <c r="AH533">
        <v>96.075013569439918</v>
      </c>
      <c r="AI533">
        <v>103.78496641753851</v>
      </c>
      <c r="AJ533">
        <v>96.115714580270165</v>
      </c>
      <c r="AK533">
        <v>103.82566742836876</v>
      </c>
      <c r="AL533">
        <v>96.132757264172895</v>
      </c>
      <c r="AM533">
        <v>103.84271011227149</v>
      </c>
      <c r="AN533">
        <v>96.139890548614247</v>
      </c>
      <c r="AO533">
        <v>103.84984339671284</v>
      </c>
      <c r="AP533">
        <v>96.142875692206843</v>
      </c>
      <c r="AQ533">
        <v>103.85282854030544</v>
      </c>
    </row>
    <row r="534" spans="1:43">
      <c r="A534">
        <v>2.3698720635431285</v>
      </c>
      <c r="B534">
        <v>9.7192680420545798</v>
      </c>
      <c r="C534">
        <v>20.649137589895705</v>
      </c>
      <c r="D534">
        <v>9.9347453181132188</v>
      </c>
      <c r="E534">
        <v>20.864614865954344</v>
      </c>
      <c r="F534">
        <v>10.400372647508593</v>
      </c>
      <c r="G534">
        <v>21.330242195349719</v>
      </c>
      <c r="H534">
        <v>11.397163715757765</v>
      </c>
      <c r="I534">
        <v>22.327033263598892</v>
      </c>
      <c r="J534">
        <v>13.488868018499742</v>
      </c>
      <c r="K534">
        <v>24.418737566340866</v>
      </c>
      <c r="L534">
        <v>17.700004274893494</v>
      </c>
      <c r="M534">
        <v>28.629873822734623</v>
      </c>
      <c r="N534">
        <v>25.512606283990827</v>
      </c>
      <c r="O534">
        <v>36.442475831831949</v>
      </c>
      <c r="P534">
        <v>38.028781370076125</v>
      </c>
      <c r="Q534">
        <v>48.958650917917247</v>
      </c>
      <c r="R534">
        <v>54.029368829718294</v>
      </c>
      <c r="S534">
        <v>64.959238377559416</v>
      </c>
      <c r="T534">
        <v>69.482797405343206</v>
      </c>
      <c r="U534">
        <v>80.412666953184328</v>
      </c>
      <c r="V534">
        <v>80.85344070206844</v>
      </c>
      <c r="W534">
        <v>91.783310249909562</v>
      </c>
      <c r="X534">
        <v>87.655477877040298</v>
      </c>
      <c r="Y534">
        <v>98.585347424881419</v>
      </c>
      <c r="Z534">
        <v>91.23238032813417</v>
      </c>
      <c r="AA534">
        <v>102.16224987597529</v>
      </c>
      <c r="AB534">
        <v>92.986412151107885</v>
      </c>
      <c r="AC534">
        <v>103.91628169894901</v>
      </c>
      <c r="AD534">
        <v>93.817077389819929</v>
      </c>
      <c r="AE534">
        <v>104.74694693766105</v>
      </c>
      <c r="AF534">
        <v>94.203958909695103</v>
      </c>
      <c r="AG534">
        <v>105.13382845753623</v>
      </c>
      <c r="AH534">
        <v>94.382749425670511</v>
      </c>
      <c r="AI534">
        <v>105.31261897351163</v>
      </c>
      <c r="AJ534">
        <v>94.465076590650185</v>
      </c>
      <c r="AK534">
        <v>105.39494613849131</v>
      </c>
      <c r="AL534">
        <v>94.502922523526919</v>
      </c>
      <c r="AM534">
        <v>105.43279207136804</v>
      </c>
      <c r="AN534">
        <v>94.520307052438255</v>
      </c>
      <c r="AO534">
        <v>105.45017660027938</v>
      </c>
      <c r="AP534">
        <v>94.528289828480425</v>
      </c>
      <c r="AQ534">
        <v>105.45815937632155</v>
      </c>
    </row>
    <row r="535" spans="1:43">
      <c r="A535">
        <v>1.2126005127045043</v>
      </c>
      <c r="B535">
        <v>17.392338111976951</v>
      </c>
      <c r="C535">
        <v>22.984861700651383</v>
      </c>
      <c r="D535">
        <v>17.519029665350967</v>
      </c>
      <c r="E535">
        <v>23.111553254025399</v>
      </c>
      <c r="F535">
        <v>17.811145038569375</v>
      </c>
      <c r="G535">
        <v>23.403668627243807</v>
      </c>
      <c r="H535">
        <v>18.480068532491224</v>
      </c>
      <c r="I535">
        <v>24.072592121165655</v>
      </c>
      <c r="J535">
        <v>19.988042162689581</v>
      </c>
      <c r="K535">
        <v>25.580565751364013</v>
      </c>
      <c r="L535">
        <v>23.270649683218895</v>
      </c>
      <c r="M535">
        <v>28.863173271893327</v>
      </c>
      <c r="N535">
        <v>29.90240829514612</v>
      </c>
      <c r="O535">
        <v>35.494931883820549</v>
      </c>
      <c r="P535">
        <v>41.48670204416797</v>
      </c>
      <c r="Q535">
        <v>47.079225632842395</v>
      </c>
      <c r="R535">
        <v>57.376484995830552</v>
      </c>
      <c r="S535">
        <v>62.969008584504977</v>
      </c>
      <c r="T535">
        <v>73.226305181085038</v>
      </c>
      <c r="U535">
        <v>78.818828769759463</v>
      </c>
      <c r="V535">
        <v>84.731308435901411</v>
      </c>
      <c r="W535">
        <v>90.323832024575836</v>
      </c>
      <c r="X535">
        <v>91.29873976877515</v>
      </c>
      <c r="Y535">
        <v>96.891263357449574</v>
      </c>
      <c r="Z535">
        <v>94.544422504792408</v>
      </c>
      <c r="AA535">
        <v>100.13694609346683</v>
      </c>
      <c r="AB535">
        <v>96.034307076643444</v>
      </c>
      <c r="AC535">
        <v>101.62683066531787</v>
      </c>
      <c r="AD535">
        <v>96.694979562027129</v>
      </c>
      <c r="AE535">
        <v>102.28750315070155</v>
      </c>
      <c r="AF535">
        <v>96.983448043173112</v>
      </c>
      <c r="AG535">
        <v>102.57597163184754</v>
      </c>
      <c r="AH535">
        <v>97.108549663773289</v>
      </c>
      <c r="AI535">
        <v>102.70107325244771</v>
      </c>
      <c r="AJ535">
        <v>97.162643371973317</v>
      </c>
      <c r="AK535">
        <v>102.75516696064774</v>
      </c>
      <c r="AL535">
        <v>97.186003558969816</v>
      </c>
      <c r="AM535">
        <v>102.77852714764424</v>
      </c>
      <c r="AN535">
        <v>97.196086017281758</v>
      </c>
      <c r="AO535">
        <v>102.78860960595618</v>
      </c>
      <c r="AP535">
        <v>97.200436657738877</v>
      </c>
      <c r="AQ535">
        <v>102.7929602464133</v>
      </c>
    </row>
    <row r="536" spans="1:43">
      <c r="A536">
        <v>1.2598619097176347</v>
      </c>
      <c r="B536">
        <v>15.764626489060461</v>
      </c>
      <c r="C536">
        <v>21.575120031450432</v>
      </c>
      <c r="D536">
        <v>15.915465430154889</v>
      </c>
      <c r="E536">
        <v>21.725958972544859</v>
      </c>
      <c r="F536">
        <v>16.255191916056301</v>
      </c>
      <c r="G536">
        <v>22.065685458446271</v>
      </c>
      <c r="H536">
        <v>17.014560650183011</v>
      </c>
      <c r="I536">
        <v>22.825054192572981</v>
      </c>
      <c r="J536">
        <v>18.683537768298173</v>
      </c>
      <c r="K536">
        <v>24.494031310688143</v>
      </c>
      <c r="L536">
        <v>22.219495281542201</v>
      </c>
      <c r="M536">
        <v>28.029988823932172</v>
      </c>
      <c r="N536">
        <v>29.161061937922003</v>
      </c>
      <c r="O536">
        <v>34.97155548031197</v>
      </c>
      <c r="P536">
        <v>40.954422272679459</v>
      </c>
      <c r="Q536">
        <v>46.764915815069422</v>
      </c>
      <c r="R536">
        <v>56.803567270458146</v>
      </c>
      <c r="S536">
        <v>62.614060812848109</v>
      </c>
      <c r="T536">
        <v>72.522416780007788</v>
      </c>
      <c r="U536">
        <v>78.332910322397751</v>
      </c>
      <c r="V536">
        <v>84.052138195479472</v>
      </c>
      <c r="W536">
        <v>89.862631737869435</v>
      </c>
      <c r="X536">
        <v>90.77321277945947</v>
      </c>
      <c r="Y536">
        <v>96.583706321849434</v>
      </c>
      <c r="Z536">
        <v>94.178460051533392</v>
      </c>
      <c r="AA536">
        <v>99.988953593923355</v>
      </c>
      <c r="AB536">
        <v>95.781455615304694</v>
      </c>
      <c r="AC536">
        <v>101.59194915769466</v>
      </c>
      <c r="AD536">
        <v>96.509896312686777</v>
      </c>
      <c r="AE536">
        <v>102.32038985507674</v>
      </c>
      <c r="AF536">
        <v>96.835602800758991</v>
      </c>
      <c r="AG536">
        <v>102.64609634314895</v>
      </c>
      <c r="AH536">
        <v>96.980180523605185</v>
      </c>
      <c r="AI536">
        <v>102.79067406599515</v>
      </c>
      <c r="AJ536">
        <v>97.044149890384318</v>
      </c>
      <c r="AK536">
        <v>102.85464343277428</v>
      </c>
      <c r="AL536">
        <v>97.07241305720477</v>
      </c>
      <c r="AM536">
        <v>102.88290659959473</v>
      </c>
      <c r="AN536">
        <v>97.084892486120992</v>
      </c>
      <c r="AO536">
        <v>102.89538602851096</v>
      </c>
      <c r="AP536">
        <v>97.09040116184903</v>
      </c>
      <c r="AQ536">
        <v>102.90089470423899</v>
      </c>
    </row>
    <row r="537" spans="1:43">
      <c r="A537">
        <v>0.88908067773566812</v>
      </c>
      <c r="B537">
        <v>16.577648799489289</v>
      </c>
      <c r="C537">
        <v>20.67809623487895</v>
      </c>
      <c r="D537">
        <v>16.799970753292218</v>
      </c>
      <c r="E537">
        <v>20.900418188681879</v>
      </c>
      <c r="F537">
        <v>17.274743267904149</v>
      </c>
      <c r="G537">
        <v>21.375190703293811</v>
      </c>
      <c r="H537">
        <v>18.278753675265325</v>
      </c>
      <c r="I537">
        <v>22.379201110654986</v>
      </c>
      <c r="J537">
        <v>20.358692764927696</v>
      </c>
      <c r="K537">
        <v>24.459140200317357</v>
      </c>
      <c r="L537">
        <v>24.489568361921982</v>
      </c>
      <c r="M537">
        <v>28.590015797311644</v>
      </c>
      <c r="N537">
        <v>32.046992510455858</v>
      </c>
      <c r="O537">
        <v>36.147439945845527</v>
      </c>
      <c r="P537">
        <v>44.001663722712507</v>
      </c>
      <c r="Q537">
        <v>48.102111158102176</v>
      </c>
      <c r="R537">
        <v>59.158477997707024</v>
      </c>
      <c r="S537">
        <v>63.258925433096692</v>
      </c>
      <c r="T537">
        <v>73.783177336420451</v>
      </c>
      <c r="U537">
        <v>77.883624771810119</v>
      </c>
      <c r="V537">
        <v>84.613301243642923</v>
      </c>
      <c r="W537">
        <v>88.713748679032591</v>
      </c>
      <c r="X537">
        <v>91.163766208159643</v>
      </c>
      <c r="Y537">
        <v>95.264213643549311</v>
      </c>
      <c r="Z537">
        <v>94.652337297715789</v>
      </c>
      <c r="AA537">
        <v>98.752784733105457</v>
      </c>
      <c r="AB537">
        <v>96.385020906845696</v>
      </c>
      <c r="AC537">
        <v>100.48546834223536</v>
      </c>
      <c r="AD537">
        <v>97.215780891091327</v>
      </c>
      <c r="AE537">
        <v>101.316228326481</v>
      </c>
      <c r="AF537">
        <v>97.607361576824331</v>
      </c>
      <c r="AG537">
        <v>101.707809012214</v>
      </c>
      <c r="AH537">
        <v>97.790448863300497</v>
      </c>
      <c r="AI537">
        <v>101.89089629869017</v>
      </c>
      <c r="AJ537">
        <v>97.875729616335477</v>
      </c>
      <c r="AK537">
        <v>101.97617705172514</v>
      </c>
      <c r="AL537">
        <v>97.915382729240335</v>
      </c>
      <c r="AM537">
        <v>102.01583016463</v>
      </c>
      <c r="AN537">
        <v>97.933805160354098</v>
      </c>
      <c r="AO537">
        <v>102.03425259574377</v>
      </c>
      <c r="AP537">
        <v>97.942360768480114</v>
      </c>
      <c r="AQ537">
        <v>102.04280820386978</v>
      </c>
    </row>
    <row r="538" spans="1:43">
      <c r="A538">
        <v>1.5658578952723097</v>
      </c>
      <c r="B538">
        <v>14.486929771533283</v>
      </c>
      <c r="C538">
        <v>21.708679328847289</v>
      </c>
      <c r="D538">
        <v>14.637715686943555</v>
      </c>
      <c r="E538">
        <v>21.85946524425756</v>
      </c>
      <c r="F538">
        <v>14.979962585813166</v>
      </c>
      <c r="G538">
        <v>22.201712143127171</v>
      </c>
      <c r="H538">
        <v>15.750842171733936</v>
      </c>
      <c r="I538">
        <v>22.972591729047942</v>
      </c>
      <c r="J538">
        <v>17.457572493365948</v>
      </c>
      <c r="K538">
        <v>24.679322050679954</v>
      </c>
      <c r="L538">
        <v>21.096529322430204</v>
      </c>
      <c r="M538">
        <v>28.318278879744209</v>
      </c>
      <c r="N538">
        <v>28.268012603990499</v>
      </c>
      <c r="O538">
        <v>35.489762161304505</v>
      </c>
      <c r="P538">
        <v>40.437457210366517</v>
      </c>
      <c r="Q538">
        <v>47.659206767680516</v>
      </c>
      <c r="R538">
        <v>56.648865060984257</v>
      </c>
      <c r="S538">
        <v>63.870614618298255</v>
      </c>
      <c r="T538">
        <v>72.472551259314102</v>
      </c>
      <c r="U538">
        <v>79.694300816628115</v>
      </c>
      <c r="V538">
        <v>83.862366359037409</v>
      </c>
      <c r="W538">
        <v>91.084115916351422</v>
      </c>
      <c r="X538">
        <v>90.388206649352611</v>
      </c>
      <c r="Y538">
        <v>97.609956206666624</v>
      </c>
      <c r="Z538">
        <v>93.648471529506025</v>
      </c>
      <c r="AA538">
        <v>100.87022108682004</v>
      </c>
      <c r="AB538">
        <v>95.165953569770892</v>
      </c>
      <c r="AC538">
        <v>102.3877031270849</v>
      </c>
      <c r="AD538">
        <v>95.848940709781573</v>
      </c>
      <c r="AE538">
        <v>103.07069026709559</v>
      </c>
      <c r="AF538">
        <v>96.151686362646956</v>
      </c>
      <c r="AG538">
        <v>103.37343591996097</v>
      </c>
      <c r="AH538">
        <v>96.284975519352557</v>
      </c>
      <c r="AI538">
        <v>103.50672507666657</v>
      </c>
      <c r="AJ538">
        <v>96.343482964570896</v>
      </c>
      <c r="AK538">
        <v>103.56523252188491</v>
      </c>
      <c r="AL538">
        <v>96.369131116269727</v>
      </c>
      <c r="AM538">
        <v>103.59088067358374</v>
      </c>
      <c r="AN538">
        <v>96.380368117903927</v>
      </c>
      <c r="AO538">
        <v>103.60211767521794</v>
      </c>
      <c r="AP538">
        <v>96.385290043191731</v>
      </c>
      <c r="AQ538">
        <v>103.60703960050574</v>
      </c>
    </row>
    <row r="539" spans="1:43">
      <c r="A539">
        <v>2.049055971736081</v>
      </c>
      <c r="B539">
        <v>12.52617968194091</v>
      </c>
      <c r="C539">
        <v>21.976442762310192</v>
      </c>
      <c r="D539">
        <v>12.747283522666351</v>
      </c>
      <c r="E539">
        <v>22.197546603035633</v>
      </c>
      <c r="F539">
        <v>13.225137728353545</v>
      </c>
      <c r="G539">
        <v>22.675400808722827</v>
      </c>
      <c r="H539">
        <v>14.247747110842692</v>
      </c>
      <c r="I539">
        <v>23.698010191211974</v>
      </c>
      <c r="J539">
        <v>16.390666026973136</v>
      </c>
      <c r="K539">
        <v>25.840929107342419</v>
      </c>
      <c r="L539">
        <v>20.690074513708705</v>
      </c>
      <c r="M539">
        <v>30.140337594077987</v>
      </c>
      <c r="N539">
        <v>28.609636325797972</v>
      </c>
      <c r="O539">
        <v>38.059899406167254</v>
      </c>
      <c r="P539">
        <v>41.138766621269944</v>
      </c>
      <c r="Q539">
        <v>50.589029701639227</v>
      </c>
      <c r="R539">
        <v>56.870722718096395</v>
      </c>
      <c r="S539">
        <v>66.320985798465685</v>
      </c>
      <c r="T539">
        <v>71.763102059650649</v>
      </c>
      <c r="U539">
        <v>81.213365140019945</v>
      </c>
      <c r="V539">
        <v>82.532873633269304</v>
      </c>
      <c r="W539">
        <v>91.983136713638601</v>
      </c>
      <c r="X539">
        <v>88.898768320650802</v>
      </c>
      <c r="Y539">
        <v>98.349031401020099</v>
      </c>
      <c r="Z539">
        <v>92.222559032809997</v>
      </c>
      <c r="AA539">
        <v>101.67282211317929</v>
      </c>
      <c r="AB539">
        <v>93.846030406717432</v>
      </c>
      <c r="AC539">
        <v>103.29629348708673</v>
      </c>
      <c r="AD539">
        <v>94.613157639396078</v>
      </c>
      <c r="AE539">
        <v>104.06342071976538</v>
      </c>
      <c r="AF539">
        <v>94.969963495783858</v>
      </c>
      <c r="AG539">
        <v>104.42022657615315</v>
      </c>
      <c r="AH539">
        <v>95.134701269427083</v>
      </c>
      <c r="AI539">
        <v>104.58496434979638</v>
      </c>
      <c r="AJ539">
        <v>95.210501840984421</v>
      </c>
      <c r="AK539">
        <v>104.66076492135372</v>
      </c>
      <c r="AL539">
        <v>95.245325087840413</v>
      </c>
      <c r="AM539">
        <v>104.69558816820971</v>
      </c>
      <c r="AN539">
        <v>95.261311549912378</v>
      </c>
      <c r="AO539">
        <v>104.71157463028167</v>
      </c>
      <c r="AP539">
        <v>95.268648092294413</v>
      </c>
      <c r="AQ539">
        <v>104.71891117266371</v>
      </c>
    </row>
    <row r="540" spans="1:43">
      <c r="A540">
        <v>1.8179407089347477</v>
      </c>
      <c r="B540">
        <v>11.946058037282578</v>
      </c>
      <c r="C540">
        <v>20.33041561507509</v>
      </c>
      <c r="D540">
        <v>12.228047957410736</v>
      </c>
      <c r="E540">
        <v>20.612405535203244</v>
      </c>
      <c r="F540">
        <v>12.814081165174985</v>
      </c>
      <c r="G540">
        <v>21.198438742967497</v>
      </c>
      <c r="H540">
        <v>14.01835624446405</v>
      </c>
      <c r="I540">
        <v>22.402713822256558</v>
      </c>
      <c r="J540">
        <v>16.436873680429102</v>
      </c>
      <c r="K540">
        <v>24.821231258221609</v>
      </c>
      <c r="L540">
        <v>21.077292756487616</v>
      </c>
      <c r="M540">
        <v>29.461650334280122</v>
      </c>
      <c r="N540">
        <v>29.248928868510362</v>
      </c>
      <c r="O540">
        <v>37.633286446302876</v>
      </c>
      <c r="P540">
        <v>41.678376574485071</v>
      </c>
      <c r="Q540">
        <v>50.062734152277585</v>
      </c>
      <c r="R540">
        <v>56.925936486670231</v>
      </c>
      <c r="S540">
        <v>65.310294064462738</v>
      </c>
      <c r="T540">
        <v>71.37725774018088</v>
      </c>
      <c r="U540">
        <v>79.761615317973394</v>
      </c>
      <c r="V540">
        <v>82.086565505559619</v>
      </c>
      <c r="W540">
        <v>90.470923083352133</v>
      </c>
      <c r="X540">
        <v>88.663284472452105</v>
      </c>
      <c r="Y540">
        <v>97.047642050244619</v>
      </c>
      <c r="Z540">
        <v>92.247161878702158</v>
      </c>
      <c r="AA540">
        <v>100.63151945649467</v>
      </c>
      <c r="AB540">
        <v>94.07377594221542</v>
      </c>
      <c r="AC540">
        <v>102.45813352000793</v>
      </c>
      <c r="AD540">
        <v>94.973049068234161</v>
      </c>
      <c r="AE540">
        <v>103.35740664602667</v>
      </c>
      <c r="AF540">
        <v>95.408222588519223</v>
      </c>
      <c r="AG540">
        <v>103.79258016631174</v>
      </c>
      <c r="AH540">
        <v>95.617056230102477</v>
      </c>
      <c r="AI540">
        <v>104.00141380789499</v>
      </c>
      <c r="AJ540">
        <v>95.716870197376707</v>
      </c>
      <c r="AK540">
        <v>104.10122777516922</v>
      </c>
      <c r="AL540">
        <v>95.764485465372928</v>
      </c>
      <c r="AM540">
        <v>104.14884304316544</v>
      </c>
      <c r="AN540">
        <v>95.787179001348619</v>
      </c>
      <c r="AO540">
        <v>104.17153657914113</v>
      </c>
      <c r="AP540">
        <v>95.797990052155583</v>
      </c>
      <c r="AQ540">
        <v>104.1823476299481</v>
      </c>
    </row>
    <row r="541" spans="1:43">
      <c r="A541">
        <v>2.0210617229742378</v>
      </c>
      <c r="B541">
        <v>14.124915236861749</v>
      </c>
      <c r="C541">
        <v>23.446068610524204</v>
      </c>
      <c r="D541">
        <v>14.223460663925593</v>
      </c>
      <c r="E541">
        <v>23.544614037588047</v>
      </c>
      <c r="F541">
        <v>14.463493842601473</v>
      </c>
      <c r="G541">
        <v>23.784647216263927</v>
      </c>
      <c r="H541">
        <v>15.044661314387145</v>
      </c>
      <c r="I541">
        <v>24.3658146880496</v>
      </c>
      <c r="J541">
        <v>16.431581009475291</v>
      </c>
      <c r="K541">
        <v>25.752734383137746</v>
      </c>
      <c r="L541">
        <v>19.630196561903617</v>
      </c>
      <c r="M541">
        <v>28.951349935566071</v>
      </c>
      <c r="N541">
        <v>26.459603803122214</v>
      </c>
      <c r="O541">
        <v>35.780757176784668</v>
      </c>
      <c r="P541">
        <v>38.910135609594157</v>
      </c>
      <c r="Q541">
        <v>48.231288983256611</v>
      </c>
      <c r="R541">
        <v>56.210159763204281</v>
      </c>
      <c r="S541">
        <v>65.531313136866743</v>
      </c>
      <c r="T541">
        <v>72.978299867807522</v>
      </c>
      <c r="U541">
        <v>82.29945324146999</v>
      </c>
      <c r="V541">
        <v>84.421820333357601</v>
      </c>
      <c r="W541">
        <v>93.74297370702007</v>
      </c>
      <c r="X541">
        <v>90.490911264021932</v>
      </c>
      <c r="Y541">
        <v>99.812064637684401</v>
      </c>
      <c r="Z541">
        <v>93.284714360111309</v>
      </c>
      <c r="AA541">
        <v>102.60586773377378</v>
      </c>
      <c r="AB541">
        <v>94.486637177435753</v>
      </c>
      <c r="AC541">
        <v>103.80779055109822</v>
      </c>
      <c r="AD541">
        <v>94.98859633558564</v>
      </c>
      <c r="AE541">
        <v>104.30974970924811</v>
      </c>
      <c r="AF541">
        <v>95.195625135984272</v>
      </c>
      <c r="AG541">
        <v>104.51677850964674</v>
      </c>
      <c r="AH541">
        <v>95.280571657748595</v>
      </c>
      <c r="AI541">
        <v>104.60172503141106</v>
      </c>
      <c r="AJ541">
        <v>95.315352238642504</v>
      </c>
      <c r="AK541">
        <v>104.63650561230497</v>
      </c>
      <c r="AL541">
        <v>95.329580428849738</v>
      </c>
      <c r="AM541">
        <v>104.65073380251221</v>
      </c>
      <c r="AN541">
        <v>95.335398883537465</v>
      </c>
      <c r="AO541">
        <v>104.65655225719993</v>
      </c>
      <c r="AP541">
        <v>95.337777926720733</v>
      </c>
      <c r="AQ541">
        <v>104.6589313003832</v>
      </c>
    </row>
    <row r="542" spans="1:43">
      <c r="A542">
        <v>2.3060338815996801</v>
      </c>
      <c r="B542">
        <v>11.937847479882182</v>
      </c>
      <c r="C542">
        <v>22.573294804875523</v>
      </c>
      <c r="D542">
        <v>12.156618146934209</v>
      </c>
      <c r="E542">
        <v>22.79206547192755</v>
      </c>
      <c r="F542">
        <v>12.634866032959968</v>
      </c>
      <c r="G542">
        <v>23.270313357953306</v>
      </c>
      <c r="H542">
        <v>13.669896903607237</v>
      </c>
      <c r="I542">
        <v>24.305344228600575</v>
      </c>
      <c r="J542">
        <v>15.862015989073816</v>
      </c>
      <c r="K542">
        <v>26.497463314067154</v>
      </c>
      <c r="L542">
        <v>20.299366849878545</v>
      </c>
      <c r="M542">
        <v>30.934814174871889</v>
      </c>
      <c r="N542">
        <v>28.512072034038816</v>
      </c>
      <c r="O542">
        <v>39.147519359032152</v>
      </c>
      <c r="P542">
        <v>41.465854368720898</v>
      </c>
      <c r="Q542">
        <v>52.101301693714234</v>
      </c>
      <c r="R542">
        <v>57.509342857964391</v>
      </c>
      <c r="S542">
        <v>68.144790182957735</v>
      </c>
      <c r="T542">
        <v>72.351454525435116</v>
      </c>
      <c r="U542">
        <v>82.986901850428467</v>
      </c>
      <c r="V542">
        <v>82.8057676497248</v>
      </c>
      <c r="W542">
        <v>93.44121497471815</v>
      </c>
      <c r="X542">
        <v>88.837872403422637</v>
      </c>
      <c r="Y542">
        <v>99.473319728415987</v>
      </c>
      <c r="Z542">
        <v>91.925146386238751</v>
      </c>
      <c r="AA542">
        <v>102.5605937112321</v>
      </c>
      <c r="AB542">
        <v>93.408533585776965</v>
      </c>
      <c r="AC542">
        <v>104.04398091077032</v>
      </c>
      <c r="AD542">
        <v>94.099631110053508</v>
      </c>
      <c r="AE542">
        <v>104.73507843504686</v>
      </c>
      <c r="AF542">
        <v>94.416976584707925</v>
      </c>
      <c r="AG542">
        <v>105.05242390970128</v>
      </c>
      <c r="AH542">
        <v>94.561728662689319</v>
      </c>
      <c r="AI542">
        <v>105.19717598768267</v>
      </c>
      <c r="AJ542">
        <v>94.627553818459248</v>
      </c>
      <c r="AK542">
        <v>105.2630011434526</v>
      </c>
      <c r="AL542">
        <v>94.657445872637425</v>
      </c>
      <c r="AM542">
        <v>105.29289319763078</v>
      </c>
      <c r="AN542">
        <v>94.671011678278333</v>
      </c>
      <c r="AO542">
        <v>105.30645900327168</v>
      </c>
      <c r="AP542">
        <v>94.6771664370293</v>
      </c>
      <c r="AQ542">
        <v>105.31261376202265</v>
      </c>
    </row>
    <row r="543" spans="1:43">
      <c r="A543">
        <v>1.4837521265752804</v>
      </c>
      <c r="B543">
        <v>13.161872295055742</v>
      </c>
      <c r="C543">
        <v>20.004949368403643</v>
      </c>
      <c r="D543">
        <v>13.40692338599961</v>
      </c>
      <c r="E543">
        <v>20.250000459347511</v>
      </c>
      <c r="F543">
        <v>13.924239467907556</v>
      </c>
      <c r="G543">
        <v>20.767316541255461</v>
      </c>
      <c r="H543">
        <v>15.005214642918647</v>
      </c>
      <c r="I543">
        <v>21.848291716266552</v>
      </c>
      <c r="J543">
        <v>17.21652479773276</v>
      </c>
      <c r="K543">
        <v>24.059601871080666</v>
      </c>
      <c r="L543">
        <v>21.549795883402176</v>
      </c>
      <c r="M543">
        <v>28.392872956750082</v>
      </c>
      <c r="N543">
        <v>29.36832574066073</v>
      </c>
      <c r="O543">
        <v>36.211402814008629</v>
      </c>
      <c r="P543">
        <v>41.579078060365021</v>
      </c>
      <c r="Q543">
        <v>48.42215513371292</v>
      </c>
      <c r="R543">
        <v>56.927101711543898</v>
      </c>
      <c r="S543">
        <v>63.770178784891797</v>
      </c>
      <c r="T543">
        <v>71.711509213438831</v>
      </c>
      <c r="U543">
        <v>78.55458628678673</v>
      </c>
      <c r="V543">
        <v>82.720279700987078</v>
      </c>
      <c r="W543">
        <v>89.563356774334977</v>
      </c>
      <c r="X543">
        <v>89.446825858379171</v>
      </c>
      <c r="Y543">
        <v>96.28990293172707</v>
      </c>
      <c r="Z543">
        <v>93.07246292871821</v>
      </c>
      <c r="AA543">
        <v>99.915540002066109</v>
      </c>
      <c r="AB543">
        <v>94.895420569890746</v>
      </c>
      <c r="AC543">
        <v>101.73849764323865</v>
      </c>
      <c r="AD543">
        <v>95.779969751180502</v>
      </c>
      <c r="AE543">
        <v>102.6230468245284</v>
      </c>
      <c r="AF543">
        <v>96.201766787290012</v>
      </c>
      <c r="AG543">
        <v>103.04484386063791</v>
      </c>
      <c r="AH543">
        <v>96.401229535261379</v>
      </c>
      <c r="AI543">
        <v>103.24430660860928</v>
      </c>
      <c r="AJ543">
        <v>96.495180859524027</v>
      </c>
      <c r="AK543">
        <v>103.33825793287193</v>
      </c>
      <c r="AL543">
        <v>96.539351565956949</v>
      </c>
      <c r="AM543">
        <v>103.38242863930485</v>
      </c>
      <c r="AN543">
        <v>96.56009998137894</v>
      </c>
      <c r="AO543">
        <v>103.40317705472684</v>
      </c>
      <c r="AP543">
        <v>96.569842171160715</v>
      </c>
      <c r="AQ543">
        <v>103.41291924450861</v>
      </c>
    </row>
    <row r="544" spans="1:43">
      <c r="A544">
        <v>1.9962043186866825</v>
      </c>
      <c r="B544">
        <v>11.974213739731054</v>
      </c>
      <c r="C544">
        <v>21.180724559333129</v>
      </c>
      <c r="D544">
        <v>12.156721555960631</v>
      </c>
      <c r="E544">
        <v>21.36323237556271</v>
      </c>
      <c r="F544">
        <v>12.569459135233375</v>
      </c>
      <c r="G544">
        <v>21.775969954835453</v>
      </c>
      <c r="H544">
        <v>13.49445615727589</v>
      </c>
      <c r="I544">
        <v>22.700966976877964</v>
      </c>
      <c r="J544">
        <v>15.526141042253618</v>
      </c>
      <c r="K544">
        <v>24.732651861855693</v>
      </c>
      <c r="L544">
        <v>19.797631966232686</v>
      </c>
      <c r="M544">
        <v>29.004142785834766</v>
      </c>
      <c r="N544">
        <v>28.006647556105044</v>
      </c>
      <c r="O544">
        <v>37.213158375707117</v>
      </c>
      <c r="P544">
        <v>41.369265798554814</v>
      </c>
      <c r="Q544">
        <v>50.575776618156887</v>
      </c>
      <c r="R544">
        <v>58.17865768294957</v>
      </c>
      <c r="S544">
        <v>67.38516850255165</v>
      </c>
      <c r="T544">
        <v>73.614751171190193</v>
      </c>
      <c r="U544">
        <v>82.821261990792266</v>
      </c>
      <c r="V544">
        <v>84.195947359342668</v>
      </c>
      <c r="W544">
        <v>93.402458178944741</v>
      </c>
      <c r="X544">
        <v>90.079413924214137</v>
      </c>
      <c r="Y544">
        <v>99.28592474381621</v>
      </c>
      <c r="Z544">
        <v>92.975846245239083</v>
      </c>
      <c r="AA544">
        <v>102.18235706484116</v>
      </c>
      <c r="AB544">
        <v>94.316331486260424</v>
      </c>
      <c r="AC544">
        <v>103.5228423058625</v>
      </c>
      <c r="AD544">
        <v>94.918941849920415</v>
      </c>
      <c r="AE544">
        <v>104.12545266952249</v>
      </c>
      <c r="AF544">
        <v>95.186298256258652</v>
      </c>
      <c r="AG544">
        <v>104.39280907586073</v>
      </c>
      <c r="AH544">
        <v>95.304220920828982</v>
      </c>
      <c r="AI544">
        <v>104.51073174043105</v>
      </c>
      <c r="AJ544">
        <v>95.35609836729374</v>
      </c>
      <c r="AK544">
        <v>104.56260918689581</v>
      </c>
      <c r="AL544">
        <v>95.378894671926631</v>
      </c>
      <c r="AM544">
        <v>104.5854054915287</v>
      </c>
      <c r="AN544">
        <v>95.388906941437341</v>
      </c>
      <c r="AO544">
        <v>104.59541776103941</v>
      </c>
      <c r="AP544">
        <v>95.393303419865902</v>
      </c>
      <c r="AQ544">
        <v>104.59981423946797</v>
      </c>
    </row>
    <row r="545" spans="1:43">
      <c r="A545">
        <v>2.0184561502959331</v>
      </c>
      <c r="B545">
        <v>11.640286957759802</v>
      </c>
      <c r="C545">
        <v>20.949423408690695</v>
      </c>
      <c r="D545">
        <v>11.835999604029226</v>
      </c>
      <c r="E545">
        <v>21.145136054960119</v>
      </c>
      <c r="F545">
        <v>12.267456042370736</v>
      </c>
      <c r="G545">
        <v>21.576592493301629</v>
      </c>
      <c r="H545">
        <v>13.210031467223491</v>
      </c>
      <c r="I545">
        <v>22.519167918154384</v>
      </c>
      <c r="J545">
        <v>15.229029772977189</v>
      </c>
      <c r="K545">
        <v>24.538166223908082</v>
      </c>
      <c r="L545">
        <v>19.376886053538698</v>
      </c>
      <c r="M545">
        <v>28.686022504469591</v>
      </c>
      <c r="N545">
        <v>27.212024616877997</v>
      </c>
      <c r="O545">
        <v>36.52116106780889</v>
      </c>
      <c r="P545">
        <v>39.911192667568329</v>
      </c>
      <c r="Q545">
        <v>49.220329118499222</v>
      </c>
      <c r="R545">
        <v>56.141562246519655</v>
      </c>
      <c r="S545">
        <v>65.450698697450548</v>
      </c>
      <c r="T545">
        <v>71.590280004253998</v>
      </c>
      <c r="U545">
        <v>80.899416455184877</v>
      </c>
      <c r="V545">
        <v>82.677920202786211</v>
      </c>
      <c r="W545">
        <v>91.98705665371709</v>
      </c>
      <c r="X545">
        <v>89.12589743920833</v>
      </c>
      <c r="Y545">
        <v>98.435033890139209</v>
      </c>
      <c r="Z545">
        <v>92.426311705097802</v>
      </c>
      <c r="AA545">
        <v>101.73544815602868</v>
      </c>
      <c r="AB545">
        <v>94.005572883170089</v>
      </c>
      <c r="AC545">
        <v>103.31470933410097</v>
      </c>
      <c r="AD545">
        <v>94.73686779745492</v>
      </c>
      <c r="AE545">
        <v>104.0460042483858</v>
      </c>
      <c r="AF545">
        <v>95.070352414933083</v>
      </c>
      <c r="AG545">
        <v>104.37948886586396</v>
      </c>
      <c r="AH545">
        <v>95.221364408031434</v>
      </c>
      <c r="AI545">
        <v>104.53050085896231</v>
      </c>
      <c r="AJ545">
        <v>95.289529867721612</v>
      </c>
      <c r="AK545">
        <v>104.59866631865249</v>
      </c>
      <c r="AL545">
        <v>95.320254918570058</v>
      </c>
      <c r="AM545">
        <v>104.62939136950094</v>
      </c>
      <c r="AN545">
        <v>95.334095016695713</v>
      </c>
      <c r="AO545">
        <v>104.64323146762659</v>
      </c>
      <c r="AP545">
        <v>95.340327466957376</v>
      </c>
      <c r="AQ545">
        <v>104.64946391788826</v>
      </c>
    </row>
    <row r="546" spans="1:43">
      <c r="A546">
        <v>1.294918399343219</v>
      </c>
      <c r="B546">
        <v>13.177324035737428</v>
      </c>
      <c r="C546">
        <v>19.149498398078507</v>
      </c>
      <c r="D546">
        <v>13.429219177329763</v>
      </c>
      <c r="E546">
        <v>19.401393539670842</v>
      </c>
      <c r="F546">
        <v>13.961946142550403</v>
      </c>
      <c r="G546">
        <v>19.934120504891482</v>
      </c>
      <c r="H546">
        <v>15.076823320731339</v>
      </c>
      <c r="I546">
        <v>21.048997683072418</v>
      </c>
      <c r="J546">
        <v>17.359556768818408</v>
      </c>
      <c r="K546">
        <v>23.331731131159486</v>
      </c>
      <c r="L546">
        <v>21.831142490556818</v>
      </c>
      <c r="M546">
        <v>27.803316852897897</v>
      </c>
      <c r="N546">
        <v>29.877159263147789</v>
      </c>
      <c r="O546">
        <v>35.849333625488867</v>
      </c>
      <c r="P546">
        <v>42.363252878372158</v>
      </c>
      <c r="Q546">
        <v>48.335427240713237</v>
      </c>
      <c r="R546">
        <v>57.895032829951319</v>
      </c>
      <c r="S546">
        <v>63.867207192292398</v>
      </c>
      <c r="T546">
        <v>72.666998987665409</v>
      </c>
      <c r="U546">
        <v>78.639173350006502</v>
      </c>
      <c r="V546">
        <v>83.533970005373916</v>
      </c>
      <c r="W546">
        <v>89.506144367715009</v>
      </c>
      <c r="X546">
        <v>90.11127703811195</v>
      </c>
      <c r="Y546">
        <v>96.083451400453043</v>
      </c>
      <c r="Z546">
        <v>93.633029454250817</v>
      </c>
      <c r="AA546">
        <v>99.60520381659191</v>
      </c>
      <c r="AB546">
        <v>95.395655162977704</v>
      </c>
      <c r="AC546">
        <v>101.3678295253188</v>
      </c>
      <c r="AD546">
        <v>96.248058038607567</v>
      </c>
      <c r="AE546">
        <v>102.22023240094866</v>
      </c>
      <c r="AF546">
        <v>96.653428535652338</v>
      </c>
      <c r="AG546">
        <v>102.62560289799343</v>
      </c>
      <c r="AH546">
        <v>96.844670509966633</v>
      </c>
      <c r="AI546">
        <v>102.81684487230773</v>
      </c>
      <c r="AJ546">
        <v>96.934552128848935</v>
      </c>
      <c r="AK546">
        <v>102.90672649119003</v>
      </c>
      <c r="AL546">
        <v>96.976720360847182</v>
      </c>
      <c r="AM546">
        <v>102.94889472318827</v>
      </c>
      <c r="AN546">
        <v>96.996487189470585</v>
      </c>
      <c r="AO546">
        <v>102.96866155181168</v>
      </c>
      <c r="AP546">
        <v>97.005749481063305</v>
      </c>
      <c r="AQ546">
        <v>102.9779238434044</v>
      </c>
    </row>
    <row r="547" spans="1:43">
      <c r="A547">
        <v>1.9717887550200459</v>
      </c>
      <c r="B547">
        <v>14.756041927138877</v>
      </c>
      <c r="C547">
        <v>23.849947965276773</v>
      </c>
      <c r="D547">
        <v>14.852858329271967</v>
      </c>
      <c r="E547">
        <v>23.946764367409862</v>
      </c>
      <c r="F547">
        <v>15.087811222126284</v>
      </c>
      <c r="G547">
        <v>24.181717260264179</v>
      </c>
      <c r="H547">
        <v>15.654650522832707</v>
      </c>
      <c r="I547">
        <v>24.748556560970602</v>
      </c>
      <c r="J547">
        <v>17.00301073887227</v>
      </c>
      <c r="K547">
        <v>26.096916777010165</v>
      </c>
      <c r="L547">
        <v>20.105442693039507</v>
      </c>
      <c r="M547">
        <v>29.199348731177402</v>
      </c>
      <c r="N547">
        <v>26.728271052208417</v>
      </c>
      <c r="O547">
        <v>35.822177090346308</v>
      </c>
      <c r="P547">
        <v>38.851617174154953</v>
      </c>
      <c r="Q547">
        <v>47.945523212292841</v>
      </c>
      <c r="R547">
        <v>55.867839423866606</v>
      </c>
      <c r="S547">
        <v>64.961745462004501</v>
      </c>
      <c r="T547">
        <v>72.605536050730819</v>
      </c>
      <c r="U547">
        <v>81.699442088868722</v>
      </c>
      <c r="V547">
        <v>84.200043049461939</v>
      </c>
      <c r="W547">
        <v>93.293949087599842</v>
      </c>
      <c r="X547">
        <v>90.421781038551472</v>
      </c>
      <c r="Y547">
        <v>99.515687076689375</v>
      </c>
      <c r="Z547">
        <v>93.309620057216847</v>
      </c>
      <c r="AA547">
        <v>102.40352609535475</v>
      </c>
      <c r="AB547">
        <v>94.559459028123641</v>
      </c>
      <c r="AC547">
        <v>103.65336506626154</v>
      </c>
      <c r="AD547">
        <v>95.083934489780873</v>
      </c>
      <c r="AE547">
        <v>104.17784052791878</v>
      </c>
      <c r="AF547">
        <v>95.301163837196455</v>
      </c>
      <c r="AG547">
        <v>104.39506987533436</v>
      </c>
      <c r="AH547">
        <v>95.390649026285701</v>
      </c>
      <c r="AI547">
        <v>104.4845550644236</v>
      </c>
      <c r="AJ547">
        <v>95.427428864983099</v>
      </c>
      <c r="AK547">
        <v>104.521334903121</v>
      </c>
      <c r="AL547">
        <v>95.442532027144239</v>
      </c>
      <c r="AM547">
        <v>104.53643806528214</v>
      </c>
      <c r="AN547">
        <v>95.448731594841362</v>
      </c>
      <c r="AO547">
        <v>104.54263763297926</v>
      </c>
      <c r="AP547">
        <v>95.451276006508294</v>
      </c>
      <c r="AQ547">
        <v>104.5451820446462</v>
      </c>
    </row>
    <row r="548" spans="1:43">
      <c r="A548">
        <v>1.7985286727649683</v>
      </c>
      <c r="B548">
        <v>12.583617430298784</v>
      </c>
      <c r="C548">
        <v>20.87844653680477</v>
      </c>
      <c r="D548">
        <v>12.823343348143858</v>
      </c>
      <c r="E548">
        <v>21.118172454649844</v>
      </c>
      <c r="F548">
        <v>13.33233506229422</v>
      </c>
      <c r="G548">
        <v>21.627164168800206</v>
      </c>
      <c r="H548">
        <v>14.402108082059058</v>
      </c>
      <c r="I548">
        <v>22.696937188565045</v>
      </c>
      <c r="J548">
        <v>16.603235481425681</v>
      </c>
      <c r="K548">
        <v>24.898064587931668</v>
      </c>
      <c r="L548">
        <v>20.940555618557134</v>
      </c>
      <c r="M548">
        <v>29.23538472506312</v>
      </c>
      <c r="N548">
        <v>28.802718841678278</v>
      </c>
      <c r="O548">
        <v>37.097547948184264</v>
      </c>
      <c r="P548">
        <v>41.111666901422105</v>
      </c>
      <c r="Q548">
        <v>49.406496007928091</v>
      </c>
      <c r="R548">
        <v>56.564350361784918</v>
      </c>
      <c r="S548">
        <v>64.859179468290904</v>
      </c>
      <c r="T548">
        <v>71.370849910830117</v>
      </c>
      <c r="U548">
        <v>79.665679017336089</v>
      </c>
      <c r="V548">
        <v>82.307579101557337</v>
      </c>
      <c r="W548">
        <v>90.602408208063309</v>
      </c>
      <c r="X548">
        <v>88.931676890355192</v>
      </c>
      <c r="Y548">
        <v>97.226505996861164</v>
      </c>
      <c r="Z548">
        <v>92.472855729736622</v>
      </c>
      <c r="AA548">
        <v>100.76768483624259</v>
      </c>
      <c r="AB548">
        <v>94.240298683762219</v>
      </c>
      <c r="AC548">
        <v>102.53512779026819</v>
      </c>
      <c r="AD548">
        <v>95.092224339475436</v>
      </c>
      <c r="AE548">
        <v>103.38705344598141</v>
      </c>
      <c r="AF548">
        <v>95.495956945442387</v>
      </c>
      <c r="AG548">
        <v>103.79078605194836</v>
      </c>
      <c r="AH548">
        <v>95.685750063670341</v>
      </c>
      <c r="AI548">
        <v>103.98057917017631</v>
      </c>
      <c r="AJ548">
        <v>95.774632439450897</v>
      </c>
      <c r="AK548">
        <v>104.06946154595687</v>
      </c>
      <c r="AL548">
        <v>95.816182979782226</v>
      </c>
      <c r="AM548">
        <v>104.1110120862882</v>
      </c>
      <c r="AN548">
        <v>95.835590748896934</v>
      </c>
      <c r="AO548">
        <v>104.13041985540291</v>
      </c>
      <c r="AP548">
        <v>95.844652359531068</v>
      </c>
      <c r="AQ548">
        <v>104.13948146603704</v>
      </c>
    </row>
    <row r="549" spans="1:43">
      <c r="A549">
        <v>1.8448726083777196</v>
      </c>
      <c r="B549">
        <v>9.7570452514633299</v>
      </c>
      <c r="C549">
        <v>18.265612972122021</v>
      </c>
      <c r="D549">
        <v>10.102686374647307</v>
      </c>
      <c r="E549">
        <v>18.611254095305995</v>
      </c>
      <c r="F549">
        <v>10.806100352075104</v>
      </c>
      <c r="G549">
        <v>19.314668072733795</v>
      </c>
      <c r="H549">
        <v>12.219478654295546</v>
      </c>
      <c r="I549">
        <v>20.728046374954236</v>
      </c>
      <c r="J549">
        <v>14.98800499174888</v>
      </c>
      <c r="K549">
        <v>23.49657271240757</v>
      </c>
      <c r="L549">
        <v>20.150243404085465</v>
      </c>
      <c r="M549">
        <v>28.658811124744155</v>
      </c>
      <c r="N549">
        <v>28.947288645718828</v>
      </c>
      <c r="O549">
        <v>37.455856366377517</v>
      </c>
      <c r="P549">
        <v>41.865128399748222</v>
      </c>
      <c r="Q549">
        <v>50.373696120406912</v>
      </c>
      <c r="R549">
        <v>57.21607467658184</v>
      </c>
      <c r="S549">
        <v>65.72464239724053</v>
      </c>
      <c r="T549">
        <v>71.46704157433669</v>
      </c>
      <c r="U549">
        <v>79.975609294995365</v>
      </c>
      <c r="V549">
        <v>81.96682255151859</v>
      </c>
      <c r="W549">
        <v>90.475390272177265</v>
      </c>
      <c r="X549">
        <v>88.459104873104081</v>
      </c>
      <c r="Y549">
        <v>96.967672593762757</v>
      </c>
      <c r="Z549">
        <v>92.048303540782456</v>
      </c>
      <c r="AA549">
        <v>100.55687126144113</v>
      </c>
      <c r="AB549">
        <v>93.910606734531541</v>
      </c>
      <c r="AC549">
        <v>102.41917445519024</v>
      </c>
      <c r="AD549">
        <v>94.845134374357315</v>
      </c>
      <c r="AE549">
        <v>103.35370209501602</v>
      </c>
      <c r="AF549">
        <v>95.306230466665227</v>
      </c>
      <c r="AG549">
        <v>103.81479818732393</v>
      </c>
      <c r="AH549">
        <v>95.531837399135696</v>
      </c>
      <c r="AI549">
        <v>104.0404051197944</v>
      </c>
      <c r="AJ549">
        <v>95.641770751799754</v>
      </c>
      <c r="AK549">
        <v>104.15033847245843</v>
      </c>
      <c r="AL549">
        <v>95.695231656245937</v>
      </c>
      <c r="AM549">
        <v>104.20379937690464</v>
      </c>
      <c r="AN549">
        <v>95.721204513607063</v>
      </c>
      <c r="AO549">
        <v>104.22977223426574</v>
      </c>
      <c r="AP549">
        <v>95.733816904067652</v>
      </c>
      <c r="AQ549">
        <v>104.24238462472633</v>
      </c>
    </row>
    <row r="550" spans="1:43">
      <c r="A550">
        <v>1.8530522622438497</v>
      </c>
      <c r="B550">
        <v>12.941104279441474</v>
      </c>
      <c r="C550">
        <v>21.487396631348666</v>
      </c>
      <c r="D550">
        <v>13.242831240932349</v>
      </c>
      <c r="E550">
        <v>21.789123592839545</v>
      </c>
      <c r="F550">
        <v>13.859533514146358</v>
      </c>
      <c r="G550">
        <v>22.405825866053554</v>
      </c>
      <c r="H550">
        <v>15.105375362515103</v>
      </c>
      <c r="I550">
        <v>23.651667714422295</v>
      </c>
      <c r="J550">
        <v>17.563818653950641</v>
      </c>
      <c r="K550">
        <v>26.110111005857839</v>
      </c>
      <c r="L550">
        <v>22.198006507649815</v>
      </c>
      <c r="M550">
        <v>30.744298859557006</v>
      </c>
      <c r="N550">
        <v>30.224659836811341</v>
      </c>
      <c r="O550">
        <v>38.770952188718539</v>
      </c>
      <c r="P550">
        <v>42.282851048100902</v>
      </c>
      <c r="Q550">
        <v>50.8291434000081</v>
      </c>
      <c r="R550">
        <v>57.012804109470316</v>
      </c>
      <c r="S550">
        <v>65.559096461377507</v>
      </c>
      <c r="T550">
        <v>71.062739968115906</v>
      </c>
      <c r="U550">
        <v>79.609032320023104</v>
      </c>
      <c r="V550">
        <v>81.633782609297029</v>
      </c>
      <c r="W550">
        <v>90.180074961204227</v>
      </c>
      <c r="X550">
        <v>88.253781636115733</v>
      </c>
      <c r="Y550">
        <v>96.80007398802293</v>
      </c>
      <c r="Z550">
        <v>91.935080539565192</v>
      </c>
      <c r="AA550">
        <v>100.48137289147239</v>
      </c>
      <c r="AB550">
        <v>93.848010152628021</v>
      </c>
      <c r="AC550">
        <v>102.39430250453522</v>
      </c>
      <c r="AD550">
        <v>94.807073380029578</v>
      </c>
      <c r="AE550">
        <v>103.35336573193678</v>
      </c>
      <c r="AF550">
        <v>95.279277693841323</v>
      </c>
      <c r="AG550">
        <v>103.82557004574852</v>
      </c>
      <c r="AH550">
        <v>95.509698759608284</v>
      </c>
      <c r="AI550">
        <v>104.05599111151548</v>
      </c>
      <c r="AJ550">
        <v>95.621645544198429</v>
      </c>
      <c r="AK550">
        <v>104.16793789610563</v>
      </c>
      <c r="AL550">
        <v>95.675917513847864</v>
      </c>
      <c r="AM550">
        <v>104.22220986575506</v>
      </c>
      <c r="AN550">
        <v>95.70220146313595</v>
      </c>
      <c r="AO550">
        <v>104.24849381504315</v>
      </c>
      <c r="AP550">
        <v>95.714924423862598</v>
      </c>
      <c r="AQ550">
        <v>104.2612167757698</v>
      </c>
    </row>
    <row r="551" spans="1:43">
      <c r="A551">
        <v>1.9237096983243469</v>
      </c>
      <c r="B551">
        <v>14.088452233395795</v>
      </c>
      <c r="C551">
        <v>22.960617264602877</v>
      </c>
      <c r="D551">
        <v>14.258553940858128</v>
      </c>
      <c r="E551">
        <v>23.13071897206521</v>
      </c>
      <c r="F551">
        <v>14.638441109502921</v>
      </c>
      <c r="G551">
        <v>23.510606140710003</v>
      </c>
      <c r="H551">
        <v>15.479777130144583</v>
      </c>
      <c r="I551">
        <v>24.351942161351666</v>
      </c>
      <c r="J551">
        <v>17.309069022103596</v>
      </c>
      <c r="K551">
        <v>26.181234053310678</v>
      </c>
      <c r="L551">
        <v>21.131889297453576</v>
      </c>
      <c r="M551">
        <v>30.004054328660658</v>
      </c>
      <c r="N551">
        <v>28.498363595505705</v>
      </c>
      <c r="O551">
        <v>37.37052862671279</v>
      </c>
      <c r="P551">
        <v>40.705887157582858</v>
      </c>
      <c r="Q551">
        <v>49.578052188789947</v>
      </c>
      <c r="R551">
        <v>56.637507388064748</v>
      </c>
      <c r="S551">
        <v>65.509672419271837</v>
      </c>
      <c r="T551">
        <v>72.014843465137687</v>
      </c>
      <c r="U551">
        <v>80.887008496344777</v>
      </c>
      <c r="V551">
        <v>83.09239477770511</v>
      </c>
      <c r="W551">
        <v>91.964559808912199</v>
      </c>
      <c r="X551">
        <v>89.502977118348838</v>
      </c>
      <c r="Y551">
        <v>98.375142149555927</v>
      </c>
      <c r="Z551">
        <v>92.752400318008426</v>
      </c>
      <c r="AA551">
        <v>101.62456534921552</v>
      </c>
      <c r="AB551">
        <v>94.289120555462603</v>
      </c>
      <c r="AC551">
        <v>103.16128558666969</v>
      </c>
      <c r="AD551">
        <v>94.991995743968914</v>
      </c>
      <c r="AE551">
        <v>103.864160775176</v>
      </c>
      <c r="AF551">
        <v>95.308563728340587</v>
      </c>
      <c r="AG551">
        <v>104.18072875954768</v>
      </c>
      <c r="AH551">
        <v>95.450152168699461</v>
      </c>
      <c r="AI551">
        <v>104.32231719990655</v>
      </c>
      <c r="AJ551">
        <v>95.513281574534972</v>
      </c>
      <c r="AK551">
        <v>104.38544660574206</v>
      </c>
      <c r="AL551">
        <v>95.541389583652389</v>
      </c>
      <c r="AM551">
        <v>104.41355461485948</v>
      </c>
      <c r="AN551">
        <v>95.553896745246419</v>
      </c>
      <c r="AO551">
        <v>104.42606177645351</v>
      </c>
      <c r="AP551">
        <v>95.559460492641264</v>
      </c>
      <c r="AQ551">
        <v>104.43162552384835</v>
      </c>
    </row>
    <row r="552" spans="1:43">
      <c r="A552">
        <v>1.717288770812718</v>
      </c>
      <c r="B552">
        <v>13.239620328388778</v>
      </c>
      <c r="C552">
        <v>21.159770335513354</v>
      </c>
      <c r="D552">
        <v>13.407844629811354</v>
      </c>
      <c r="E552">
        <v>21.32799463693593</v>
      </c>
      <c r="F552">
        <v>13.789490296889053</v>
      </c>
      <c r="G552">
        <v>21.709640304013629</v>
      </c>
      <c r="H552">
        <v>14.64802561979219</v>
      </c>
      <c r="I552">
        <v>22.568175626916766</v>
      </c>
      <c r="J552">
        <v>16.543137612980267</v>
      </c>
      <c r="K552">
        <v>24.463287620104843</v>
      </c>
      <c r="L552">
        <v>20.557046284567605</v>
      </c>
      <c r="M552">
        <v>28.477196291692181</v>
      </c>
      <c r="N552">
        <v>28.361354632627894</v>
      </c>
      <c r="O552">
        <v>36.28150463975247</v>
      </c>
      <c r="P552">
        <v>41.289561861649396</v>
      </c>
      <c r="Q552">
        <v>49.209711868773972</v>
      </c>
      <c r="R552">
        <v>57.920021611538758</v>
      </c>
      <c r="S552">
        <v>65.840171618663334</v>
      </c>
      <c r="T552">
        <v>73.533275768704328</v>
      </c>
      <c r="U552">
        <v>81.453425775828919</v>
      </c>
      <c r="V552">
        <v>84.411109982726742</v>
      </c>
      <c r="W552">
        <v>92.331259989851333</v>
      </c>
      <c r="X552">
        <v>90.51243989797544</v>
      </c>
      <c r="Y552">
        <v>98.432589905100002</v>
      </c>
      <c r="Z552">
        <v>93.525453522744186</v>
      </c>
      <c r="AA552">
        <v>101.44560352986878</v>
      </c>
      <c r="AB552">
        <v>94.919849536891832</v>
      </c>
      <c r="AC552">
        <v>102.83999954401639</v>
      </c>
      <c r="AD552">
        <v>95.545737441996778</v>
      </c>
      <c r="AE552">
        <v>103.46588744912137</v>
      </c>
      <c r="AF552">
        <v>95.822813060792527</v>
      </c>
      <c r="AG552">
        <v>103.74296306791709</v>
      </c>
      <c r="AH552">
        <v>95.944720388608175</v>
      </c>
      <c r="AI552">
        <v>103.86487039573274</v>
      </c>
      <c r="AJ552">
        <v>95.998211846490278</v>
      </c>
      <c r="AK552">
        <v>103.91836185361487</v>
      </c>
      <c r="AL552">
        <v>96.021655336502874</v>
      </c>
      <c r="AM552">
        <v>103.94180534362746</v>
      </c>
      <c r="AN552">
        <v>96.031924463570732</v>
      </c>
      <c r="AO552">
        <v>103.95207447069529</v>
      </c>
      <c r="AP552">
        <v>96.03642169803723</v>
      </c>
      <c r="AQ552">
        <v>103.95657170516179</v>
      </c>
    </row>
    <row r="553" spans="1:43">
      <c r="A553">
        <v>2.7344944809157203</v>
      </c>
      <c r="B553">
        <v>13.581302247136019</v>
      </c>
      <c r="C553">
        <v>26.192813398086567</v>
      </c>
      <c r="D553">
        <v>13.680973784586573</v>
      </c>
      <c r="E553">
        <v>26.292484935537122</v>
      </c>
      <c r="F553">
        <v>13.922824395468862</v>
      </c>
      <c r="G553">
        <v>26.53433554641941</v>
      </c>
      <c r="H553">
        <v>14.506103879019776</v>
      </c>
      <c r="I553">
        <v>27.117615029970324</v>
      </c>
      <c r="J553">
        <v>15.892383228546247</v>
      </c>
      <c r="K553">
        <v>28.503894379496796</v>
      </c>
      <c r="L553">
        <v>19.075622068652621</v>
      </c>
      <c r="M553">
        <v>31.687133219603169</v>
      </c>
      <c r="N553">
        <v>25.840846797085298</v>
      </c>
      <c r="O553">
        <v>38.452357948035846</v>
      </c>
      <c r="P553">
        <v>38.119340954759693</v>
      </c>
      <c r="Q553">
        <v>50.730852105710241</v>
      </c>
      <c r="R553">
        <v>55.126428424241297</v>
      </c>
      <c r="S553">
        <v>67.737939575191845</v>
      </c>
      <c r="T553">
        <v>71.601608145157712</v>
      </c>
      <c r="U553">
        <v>84.21311929610826</v>
      </c>
      <c r="V553">
        <v>82.86964600669198</v>
      </c>
      <c r="W553">
        <v>95.481157157642528</v>
      </c>
      <c r="X553">
        <v>88.868057674270005</v>
      </c>
      <c r="Y553">
        <v>101.47956882522055</v>
      </c>
      <c r="Z553">
        <v>91.640879607552861</v>
      </c>
      <c r="AA553">
        <v>104.25239075850341</v>
      </c>
      <c r="AB553">
        <v>92.838700126919534</v>
      </c>
      <c r="AC553">
        <v>105.45021127787008</v>
      </c>
      <c r="AD553">
        <v>93.340937569018536</v>
      </c>
      <c r="AE553">
        <v>105.95244871996908</v>
      </c>
      <c r="AF553">
        <v>93.548882559385191</v>
      </c>
      <c r="AG553">
        <v>106.16039371033574</v>
      </c>
      <c r="AH553">
        <v>93.634529404491801</v>
      </c>
      <c r="AI553">
        <v>106.24604055544235</v>
      </c>
      <c r="AJ553">
        <v>93.669728800962744</v>
      </c>
      <c r="AK553">
        <v>106.28123995191329</v>
      </c>
      <c r="AL553">
        <v>93.68418229609992</v>
      </c>
      <c r="AM553">
        <v>106.29569344705047</v>
      </c>
      <c r="AN553">
        <v>93.69011498982934</v>
      </c>
      <c r="AO553">
        <v>106.30162614077989</v>
      </c>
      <c r="AP553">
        <v>93.69254980423959</v>
      </c>
      <c r="AQ553">
        <v>106.30406095519014</v>
      </c>
    </row>
    <row r="554" spans="1:43">
      <c r="A554">
        <v>2.182411439379691</v>
      </c>
      <c r="B554">
        <v>13.369977320295249</v>
      </c>
      <c r="C554">
        <v>23.435276919832937</v>
      </c>
      <c r="D554">
        <v>13.497654172659058</v>
      </c>
      <c r="E554">
        <v>23.562953772196746</v>
      </c>
      <c r="F554">
        <v>13.797394855796437</v>
      </c>
      <c r="G554">
        <v>23.862694455334125</v>
      </c>
      <c r="H554">
        <v>14.496117224989025</v>
      </c>
      <c r="I554">
        <v>24.561416824526713</v>
      </c>
      <c r="J554">
        <v>16.098366122674779</v>
      </c>
      <c r="K554">
        <v>26.163665722212468</v>
      </c>
      <c r="L554">
        <v>19.638074722105905</v>
      </c>
      <c r="M554">
        <v>29.703374321643594</v>
      </c>
      <c r="N554">
        <v>26.852736209448853</v>
      </c>
      <c r="O554">
        <v>36.918035808986538</v>
      </c>
      <c r="P554">
        <v>39.410308228915817</v>
      </c>
      <c r="Q554">
        <v>49.475607828453498</v>
      </c>
      <c r="R554">
        <v>56.254087648532057</v>
      </c>
      <c r="S554">
        <v>66.319387248069745</v>
      </c>
      <c r="T554">
        <v>72.400710919250869</v>
      </c>
      <c r="U554">
        <v>82.466010518788565</v>
      </c>
      <c r="V554">
        <v>83.594870640203865</v>
      </c>
      <c r="W554">
        <v>93.660170239741561</v>
      </c>
      <c r="X554">
        <v>89.728223222728218</v>
      </c>
      <c r="Y554">
        <v>99.793522822265913</v>
      </c>
      <c r="Z554">
        <v>92.662199160781313</v>
      </c>
      <c r="AA554">
        <v>102.72749876031901</v>
      </c>
      <c r="AB554">
        <v>93.97445098560749</v>
      </c>
      <c r="AC554">
        <v>104.03975058514519</v>
      </c>
      <c r="AD554">
        <v>94.543664945794831</v>
      </c>
      <c r="AE554">
        <v>104.60896454533253</v>
      </c>
      <c r="AF554">
        <v>94.787285363114705</v>
      </c>
      <c r="AG554">
        <v>104.8525849626524</v>
      </c>
      <c r="AH554">
        <v>94.890954921427692</v>
      </c>
      <c r="AI554">
        <v>104.95625452096539</v>
      </c>
      <c r="AJ554">
        <v>94.934962043269636</v>
      </c>
      <c r="AK554">
        <v>105.00026164280733</v>
      </c>
      <c r="AL554">
        <v>94.95362334424884</v>
      </c>
      <c r="AM554">
        <v>105.01892294378654</v>
      </c>
      <c r="AN554">
        <v>94.961533204587496</v>
      </c>
      <c r="AO554">
        <v>105.02683280412519</v>
      </c>
      <c r="AP554">
        <v>94.964885283995798</v>
      </c>
      <c r="AQ554">
        <v>105.03018488353349</v>
      </c>
    </row>
    <row r="555" spans="1:43">
      <c r="A555">
        <v>2.1138922570392036</v>
      </c>
      <c r="B555">
        <v>10.42639760463207</v>
      </c>
      <c r="C555">
        <v>20.175686168794876</v>
      </c>
      <c r="D555">
        <v>10.682313357387216</v>
      </c>
      <c r="E555">
        <v>20.431601921550023</v>
      </c>
      <c r="F555">
        <v>11.218929002684186</v>
      </c>
      <c r="G555">
        <v>20.968217566846995</v>
      </c>
      <c r="H555">
        <v>12.332559617058882</v>
      </c>
      <c r="I555">
        <v>22.081848181221687</v>
      </c>
      <c r="J555">
        <v>14.594886303580347</v>
      </c>
      <c r="K555">
        <v>24.344174867743156</v>
      </c>
      <c r="L555">
        <v>18.997930671565179</v>
      </c>
      <c r="M555">
        <v>28.747219235727989</v>
      </c>
      <c r="N555">
        <v>26.894244952439678</v>
      </c>
      <c r="O555">
        <v>36.643533516602481</v>
      </c>
      <c r="P555">
        <v>39.177555995417308</v>
      </c>
      <c r="Q555">
        <v>48.926844559580118</v>
      </c>
      <c r="R555">
        <v>54.614300507676873</v>
      </c>
      <c r="S555">
        <v>64.363589071839684</v>
      </c>
      <c r="T555">
        <v>69.550390233700995</v>
      </c>
      <c r="U555">
        <v>79.299678797863805</v>
      </c>
      <c r="V555">
        <v>80.760556749501575</v>
      </c>
      <c r="W555">
        <v>90.509845313664385</v>
      </c>
      <c r="X555">
        <v>87.673893103202573</v>
      </c>
      <c r="Y555">
        <v>97.423181667365384</v>
      </c>
      <c r="Z555">
        <v>91.434098620762143</v>
      </c>
      <c r="AA555">
        <v>101.18338718492495</v>
      </c>
      <c r="AB555">
        <v>93.340516937221281</v>
      </c>
      <c r="AC555">
        <v>103.08980550138409</v>
      </c>
      <c r="AD555">
        <v>94.272664686114268</v>
      </c>
      <c r="AE555">
        <v>104.02195325027708</v>
      </c>
      <c r="AF555">
        <v>94.720361369498903</v>
      </c>
      <c r="AG555">
        <v>104.46964993366171</v>
      </c>
      <c r="AH555">
        <v>94.933535782323034</v>
      </c>
      <c r="AI555">
        <v>104.68282434648584</v>
      </c>
      <c r="AJ555">
        <v>95.034623323987702</v>
      </c>
      <c r="AK555">
        <v>104.78391188815051</v>
      </c>
      <c r="AL555">
        <v>95.082465519549871</v>
      </c>
      <c r="AM555">
        <v>104.83175408371268</v>
      </c>
      <c r="AN555">
        <v>95.105087077293177</v>
      </c>
      <c r="AO555">
        <v>104.85437564145599</v>
      </c>
      <c r="AP555">
        <v>95.115778703266699</v>
      </c>
      <c r="AQ555">
        <v>104.86506726742951</v>
      </c>
    </row>
    <row r="556" spans="1:43">
      <c r="A556">
        <v>1.426766528218621</v>
      </c>
      <c r="B556">
        <v>13.688128493655386</v>
      </c>
      <c r="C556">
        <v>20.268387516305328</v>
      </c>
      <c r="D556">
        <v>13.885662563652636</v>
      </c>
      <c r="E556">
        <v>20.465921586302578</v>
      </c>
      <c r="F556">
        <v>14.315945594791733</v>
      </c>
      <c r="G556">
        <v>20.896204617441676</v>
      </c>
      <c r="H556">
        <v>15.244862549982573</v>
      </c>
      <c r="I556">
        <v>21.825121572632515</v>
      </c>
      <c r="J556">
        <v>17.212050148197076</v>
      </c>
      <c r="K556">
        <v>23.792309170847016</v>
      </c>
      <c r="L556">
        <v>21.213431980241847</v>
      </c>
      <c r="M556">
        <v>27.793691002891787</v>
      </c>
      <c r="N556">
        <v>28.724148121761836</v>
      </c>
      <c r="O556">
        <v>35.304407144411776</v>
      </c>
      <c r="P556">
        <v>40.908642182628583</v>
      </c>
      <c r="Q556">
        <v>47.488901205278523</v>
      </c>
      <c r="R556">
        <v>56.66212839885921</v>
      </c>
      <c r="S556">
        <v>63.24238742150915</v>
      </c>
      <c r="T556">
        <v>71.983598071983337</v>
      </c>
      <c r="U556">
        <v>78.563857094633292</v>
      </c>
      <c r="V556">
        <v>83.26958781221667</v>
      </c>
      <c r="W556">
        <v>89.849846834866625</v>
      </c>
      <c r="X556">
        <v>89.995840169521003</v>
      </c>
      <c r="Y556">
        <v>96.576099192170958</v>
      </c>
      <c r="Z556">
        <v>93.510325879110795</v>
      </c>
      <c r="AA556">
        <v>100.09058490176075</v>
      </c>
      <c r="AB556">
        <v>95.220957801054837</v>
      </c>
      <c r="AC556">
        <v>101.80121682370479</v>
      </c>
      <c r="AD556">
        <v>96.024835528448776</v>
      </c>
      <c r="AE556">
        <v>102.60509455109873</v>
      </c>
      <c r="AF556">
        <v>96.396357757789659</v>
      </c>
      <c r="AG556">
        <v>102.97661678043961</v>
      </c>
      <c r="AH556">
        <v>96.566737985146688</v>
      </c>
      <c r="AI556">
        <v>103.14699700779664</v>
      </c>
      <c r="AJ556">
        <v>96.644597064660744</v>
      </c>
      <c r="AK556">
        <v>103.2248560873107</v>
      </c>
      <c r="AL556">
        <v>96.680118699409746</v>
      </c>
      <c r="AM556">
        <v>103.2603777220597</v>
      </c>
      <c r="AN556">
        <v>96.696312701983103</v>
      </c>
      <c r="AO556">
        <v>103.27657172463306</v>
      </c>
      <c r="AP556">
        <v>96.703692907325788</v>
      </c>
      <c r="AQ556">
        <v>103.28395192997574</v>
      </c>
    </row>
    <row r="557" spans="1:43">
      <c r="A557">
        <v>1.5070922884345128</v>
      </c>
      <c r="B557">
        <v>14.185199507911834</v>
      </c>
      <c r="C557">
        <v>21.135921600698257</v>
      </c>
      <c r="D557">
        <v>14.405545669243056</v>
      </c>
      <c r="E557">
        <v>21.356267762029479</v>
      </c>
      <c r="F557">
        <v>14.879933167781418</v>
      </c>
      <c r="G557">
        <v>21.830655260567841</v>
      </c>
      <c r="H557">
        <v>15.891306098216978</v>
      </c>
      <c r="I557">
        <v>22.842028191003401</v>
      </c>
      <c r="J557">
        <v>18.00323350353613</v>
      </c>
      <c r="K557">
        <v>24.953955596322551</v>
      </c>
      <c r="L557">
        <v>22.228353982808809</v>
      </c>
      <c r="M557">
        <v>29.17907607559523</v>
      </c>
      <c r="N557">
        <v>30.000451416683291</v>
      </c>
      <c r="O557">
        <v>36.951173509469712</v>
      </c>
      <c r="P557">
        <v>42.313539301657407</v>
      </c>
      <c r="Q557">
        <v>49.264261394443828</v>
      </c>
      <c r="R557">
        <v>57.854318634839039</v>
      </c>
      <c r="S557">
        <v>64.805040727625467</v>
      </c>
      <c r="T557">
        <v>72.689858547712461</v>
      </c>
      <c r="U557">
        <v>79.640580640498897</v>
      </c>
      <c r="V557">
        <v>83.521325006835951</v>
      </c>
      <c r="W557">
        <v>90.472047099622387</v>
      </c>
      <c r="X557">
        <v>89.979446039876962</v>
      </c>
      <c r="Y557">
        <v>96.930168132663397</v>
      </c>
      <c r="Z557">
        <v>93.375413458210843</v>
      </c>
      <c r="AA557">
        <v>100.32613555099728</v>
      </c>
      <c r="AB557">
        <v>95.043727453968387</v>
      </c>
      <c r="AC557">
        <v>101.99444954675482</v>
      </c>
      <c r="AD557">
        <v>95.835914012575117</v>
      </c>
      <c r="AE557">
        <v>102.78663610536155</v>
      </c>
      <c r="AF557">
        <v>96.206000872672746</v>
      </c>
      <c r="AG557">
        <v>103.15672296545918</v>
      </c>
      <c r="AH557">
        <v>96.377578631810323</v>
      </c>
      <c r="AI557">
        <v>103.32830072459676</v>
      </c>
      <c r="AJ557">
        <v>96.456842723144888</v>
      </c>
      <c r="AK557">
        <v>103.40756481593132</v>
      </c>
      <c r="AL557">
        <v>96.493400435884055</v>
      </c>
      <c r="AM557">
        <v>103.44412252867049</v>
      </c>
      <c r="AN557">
        <v>96.510248599542393</v>
      </c>
      <c r="AO557">
        <v>103.46097069232883</v>
      </c>
      <c r="AP557">
        <v>96.518010614681572</v>
      </c>
      <c r="AQ557">
        <v>103.46873270746801</v>
      </c>
    </row>
    <row r="558" spans="1:43">
      <c r="A558">
        <v>1.9792910503439809</v>
      </c>
      <c r="B558">
        <v>14.661018642895872</v>
      </c>
      <c r="C558">
        <v>23.789525329086214</v>
      </c>
      <c r="D558">
        <v>14.820113582352313</v>
      </c>
      <c r="E558">
        <v>23.948620268542655</v>
      </c>
      <c r="F558">
        <v>15.174912918389456</v>
      </c>
      <c r="G558">
        <v>24.303419604579798</v>
      </c>
      <c r="H558">
        <v>15.959961667654884</v>
      </c>
      <c r="I558">
        <v>25.088468353845226</v>
      </c>
      <c r="J558">
        <v>17.667204073746753</v>
      </c>
      <c r="K558">
        <v>26.795710759937094</v>
      </c>
      <c r="L558">
        <v>21.244157671903647</v>
      </c>
      <c r="M558">
        <v>30.372664358093989</v>
      </c>
      <c r="N558">
        <v>28.186340834812665</v>
      </c>
      <c r="O558">
        <v>37.314847521003003</v>
      </c>
      <c r="P558">
        <v>39.858177764318015</v>
      </c>
      <c r="Q558">
        <v>48.986684450508349</v>
      </c>
      <c r="R558">
        <v>55.438569468148472</v>
      </c>
      <c r="S558">
        <v>64.567076154338821</v>
      </c>
      <c r="T558">
        <v>70.885298342112421</v>
      </c>
      <c r="U558">
        <v>80.01380502830277</v>
      </c>
      <c r="V558">
        <v>82.284471016176155</v>
      </c>
      <c r="W558">
        <v>91.412977702366504</v>
      </c>
      <c r="X558">
        <v>88.995693433451237</v>
      </c>
      <c r="Y558">
        <v>98.124200119641586</v>
      </c>
      <c r="Z558">
        <v>92.433857784307065</v>
      </c>
      <c r="AA558">
        <v>101.56236447049741</v>
      </c>
      <c r="AB558">
        <v>94.070144904749029</v>
      </c>
      <c r="AC558">
        <v>103.19865159093938</v>
      </c>
      <c r="AD558">
        <v>94.821547263814367</v>
      </c>
      <c r="AE558">
        <v>103.95005395000472</v>
      </c>
      <c r="AF558">
        <v>95.160930022591032</v>
      </c>
      <c r="AG558">
        <v>104.28943670878138</v>
      </c>
      <c r="AH558">
        <v>95.313069569629448</v>
      </c>
      <c r="AI558">
        <v>104.4415762558198</v>
      </c>
      <c r="AJ558">
        <v>95.381041223399379</v>
      </c>
      <c r="AK558">
        <v>104.50954790958973</v>
      </c>
      <c r="AL558">
        <v>95.411363213047665</v>
      </c>
      <c r="AM558">
        <v>104.53986989923801</v>
      </c>
      <c r="AN558">
        <v>95.424880665611823</v>
      </c>
      <c r="AO558">
        <v>104.55338735180217</v>
      </c>
      <c r="AP558">
        <v>95.430904895054695</v>
      </c>
      <c r="AQ558">
        <v>104.55941158124504</v>
      </c>
    </row>
    <row r="559" spans="1:43">
      <c r="A559">
        <v>1.733731967264349</v>
      </c>
      <c r="B559">
        <v>12.110496041691169</v>
      </c>
      <c r="C559">
        <v>20.106482206779965</v>
      </c>
      <c r="D559">
        <v>12.343943549036281</v>
      </c>
      <c r="E559">
        <v>20.339929714125077</v>
      </c>
      <c r="F559">
        <v>12.837632806982183</v>
      </c>
      <c r="G559">
        <v>20.83361897207098</v>
      </c>
      <c r="H559">
        <v>13.871572292734678</v>
      </c>
      <c r="I559">
        <v>21.867558457823474</v>
      </c>
      <c r="J559">
        <v>15.993540501454136</v>
      </c>
      <c r="K559">
        <v>23.989526666542933</v>
      </c>
      <c r="L559">
        <v>20.172955568020193</v>
      </c>
      <c r="M559">
        <v>28.168941733108987</v>
      </c>
      <c r="N559">
        <v>27.775797008815292</v>
      </c>
      <c r="O559">
        <v>35.77178317390409</v>
      </c>
      <c r="P559">
        <v>39.797285367398658</v>
      </c>
      <c r="Q559">
        <v>47.793271532487452</v>
      </c>
      <c r="R559">
        <v>55.152064453446158</v>
      </c>
      <c r="S559">
        <v>63.148050618534953</v>
      </c>
      <c r="T559">
        <v>70.193270122461186</v>
      </c>
      <c r="U559">
        <v>78.189256287549981</v>
      </c>
      <c r="V559">
        <v>81.547235389621989</v>
      </c>
      <c r="W559">
        <v>89.543221554710783</v>
      </c>
      <c r="X559">
        <v>88.545259001371306</v>
      </c>
      <c r="Y559">
        <v>96.541245166460101</v>
      </c>
      <c r="Z559">
        <v>92.333761958087891</v>
      </c>
      <c r="AA559">
        <v>100.32974812317669</v>
      </c>
      <c r="AB559">
        <v>94.241673492543185</v>
      </c>
      <c r="AC559">
        <v>102.23765965763198</v>
      </c>
      <c r="AD559">
        <v>95.167545844234979</v>
      </c>
      <c r="AE559">
        <v>103.16353200932377</v>
      </c>
      <c r="AF559">
        <v>95.608768234083698</v>
      </c>
      <c r="AG559">
        <v>103.60475439917249</v>
      </c>
      <c r="AH559">
        <v>95.817211481510725</v>
      </c>
      <c r="AI559">
        <v>103.81319764659952</v>
      </c>
      <c r="AJ559">
        <v>95.915280108355361</v>
      </c>
      <c r="AK559">
        <v>103.91126627344416</v>
      </c>
      <c r="AL559">
        <v>95.961330169299544</v>
      </c>
      <c r="AM559">
        <v>103.95731633438834</v>
      </c>
      <c r="AN559">
        <v>95.982934194402233</v>
      </c>
      <c r="AO559">
        <v>103.97892035949103</v>
      </c>
      <c r="AP559">
        <v>95.993065221470957</v>
      </c>
      <c r="AQ559">
        <v>103.98905138655975</v>
      </c>
    </row>
    <row r="560" spans="1:43">
      <c r="A560">
        <v>2.124374367517504</v>
      </c>
      <c r="B560">
        <v>10.275628984941482</v>
      </c>
      <c r="C560">
        <v>20.073261129281605</v>
      </c>
      <c r="D560">
        <v>10.521960052792496</v>
      </c>
      <c r="E560">
        <v>20.319592197132621</v>
      </c>
      <c r="F560">
        <v>11.053464898399126</v>
      </c>
      <c r="G560">
        <v>20.851097042739248</v>
      </c>
      <c r="H560">
        <v>12.188097946391496</v>
      </c>
      <c r="I560">
        <v>21.985730090731622</v>
      </c>
      <c r="J560">
        <v>14.555969054137288</v>
      </c>
      <c r="K560">
        <v>24.353601198477413</v>
      </c>
      <c r="L560">
        <v>19.271831639304636</v>
      </c>
      <c r="M560">
        <v>29.069463783644757</v>
      </c>
      <c r="N560">
        <v>27.846769992585465</v>
      </c>
      <c r="O560">
        <v>37.644402136925592</v>
      </c>
      <c r="P560">
        <v>41.135909648800393</v>
      </c>
      <c r="Q560">
        <v>50.93354179314052</v>
      </c>
      <c r="R560">
        <v>57.370976529323634</v>
      </c>
      <c r="S560">
        <v>67.168608673663755</v>
      </c>
      <c r="T560">
        <v>72.305287393556355</v>
      </c>
      <c r="U560">
        <v>82.102919537896483</v>
      </c>
      <c r="V560">
        <v>82.858196725582076</v>
      </c>
      <c r="W560">
        <v>92.655828869922203</v>
      </c>
      <c r="X560">
        <v>89.004387528748708</v>
      </c>
      <c r="Y560">
        <v>98.802019673088836</v>
      </c>
      <c r="Z560">
        <v>92.188543499861481</v>
      </c>
      <c r="AA560">
        <v>101.98617564420161</v>
      </c>
      <c r="AB560">
        <v>93.738428337544548</v>
      </c>
      <c r="AC560">
        <v>103.53606048188468</v>
      </c>
      <c r="AD560">
        <v>94.469922314003966</v>
      </c>
      <c r="AE560">
        <v>104.26755445834409</v>
      </c>
      <c r="AF560">
        <v>94.810133952093381</v>
      </c>
      <c r="AG560">
        <v>104.60776609643351</v>
      </c>
      <c r="AH560">
        <v>94.967283072181914</v>
      </c>
      <c r="AI560">
        <v>104.76491521652204</v>
      </c>
      <c r="AJ560">
        <v>95.039642932427256</v>
      </c>
      <c r="AK560">
        <v>104.83727507676738</v>
      </c>
      <c r="AL560">
        <v>95.072912632692976</v>
      </c>
      <c r="AM560">
        <v>104.8705447770331</v>
      </c>
      <c r="AN560">
        <v>95.088199136407965</v>
      </c>
      <c r="AO560">
        <v>104.88583128074809</v>
      </c>
      <c r="AP560">
        <v>95.095220691440318</v>
      </c>
      <c r="AQ560">
        <v>104.89285283578045</v>
      </c>
    </row>
    <row r="561" spans="1:43">
      <c r="A561">
        <v>2.386836856215131</v>
      </c>
      <c r="B561">
        <v>12.031155458920002</v>
      </c>
      <c r="C561">
        <v>23.039266770805526</v>
      </c>
      <c r="D561">
        <v>12.134421250615675</v>
      </c>
      <c r="E561">
        <v>23.142532562501202</v>
      </c>
      <c r="F561">
        <v>12.384645047759919</v>
      </c>
      <c r="G561">
        <v>23.392756359645446</v>
      </c>
      <c r="H561">
        <v>12.987268235731117</v>
      </c>
      <c r="I561">
        <v>23.995379547616643</v>
      </c>
      <c r="J561">
        <v>14.417467262024472</v>
      </c>
      <c r="K561">
        <v>25.425578573909995</v>
      </c>
      <c r="L561">
        <v>17.69680937078455</v>
      </c>
      <c r="M561">
        <v>28.704920682670078</v>
      </c>
      <c r="N561">
        <v>24.656784462898266</v>
      </c>
      <c r="O561">
        <v>35.664895774783787</v>
      </c>
      <c r="P561">
        <v>37.276099710244544</v>
      </c>
      <c r="Q561">
        <v>48.284211022130073</v>
      </c>
      <c r="R561">
        <v>54.752166291675877</v>
      </c>
      <c r="S561">
        <v>65.760277603561406</v>
      </c>
      <c r="T561">
        <v>71.697273108223484</v>
      </c>
      <c r="U561">
        <v>82.705384420109013</v>
      </c>
      <c r="V561">
        <v>83.306738010949303</v>
      </c>
      <c r="W561">
        <v>94.314849322834831</v>
      </c>
      <c r="X561">
        <v>89.498972078952946</v>
      </c>
      <c r="Y561">
        <v>100.50708339083847</v>
      </c>
      <c r="Z561">
        <v>92.366625150490478</v>
      </c>
      <c r="AA561">
        <v>103.37473646237601</v>
      </c>
      <c r="AB561">
        <v>93.607451924142168</v>
      </c>
      <c r="AC561">
        <v>104.6155632360277</v>
      </c>
      <c r="AD561">
        <v>94.128510873948713</v>
      </c>
      <c r="AE561">
        <v>105.13662218583424</v>
      </c>
      <c r="AF561">
        <v>94.344559864894208</v>
      </c>
      <c r="AG561">
        <v>105.35267117677974</v>
      </c>
      <c r="AH561">
        <v>94.433669438368753</v>
      </c>
      <c r="AI561">
        <v>105.44178075025428</v>
      </c>
      <c r="AJ561">
        <v>94.47034266843896</v>
      </c>
      <c r="AK561">
        <v>105.47845398032449</v>
      </c>
      <c r="AL561">
        <v>94.485422060659758</v>
      </c>
      <c r="AM561">
        <v>105.49353337254529</v>
      </c>
      <c r="AN561">
        <v>94.491620153220126</v>
      </c>
      <c r="AO561">
        <v>105.49973146510565</v>
      </c>
      <c r="AP561">
        <v>94.494167372414964</v>
      </c>
      <c r="AQ561">
        <v>105.50227868430049</v>
      </c>
    </row>
    <row r="562" spans="1:43">
      <c r="A562">
        <v>2.0216415171691846</v>
      </c>
      <c r="B562">
        <v>12.753350659481931</v>
      </c>
      <c r="C562">
        <v>22.077178048764409</v>
      </c>
      <c r="D562">
        <v>12.981374966455181</v>
      </c>
      <c r="E562">
        <v>22.305202355737659</v>
      </c>
      <c r="F562">
        <v>13.46726317299478</v>
      </c>
      <c r="G562">
        <v>22.791090562277258</v>
      </c>
      <c r="H562">
        <v>14.492489087313107</v>
      </c>
      <c r="I562">
        <v>23.816316476595585</v>
      </c>
      <c r="J562">
        <v>16.611521309609813</v>
      </c>
      <c r="K562">
        <v>25.935348698892291</v>
      </c>
      <c r="L562">
        <v>20.810320720920195</v>
      </c>
      <c r="M562">
        <v>30.134148110202673</v>
      </c>
      <c r="N562">
        <v>28.475349877884046</v>
      </c>
      <c r="O562">
        <v>37.79917726716652</v>
      </c>
      <c r="P562">
        <v>40.580401083434353</v>
      </c>
      <c r="Q562">
        <v>49.904228472716824</v>
      </c>
      <c r="R562">
        <v>55.919742071987528</v>
      </c>
      <c r="S562">
        <v>65.243569461269999</v>
      </c>
      <c r="T562">
        <v>70.734315125764851</v>
      </c>
      <c r="U562">
        <v>80.058142515047336</v>
      </c>
      <c r="V562">
        <v>81.72847885798781</v>
      </c>
      <c r="W562">
        <v>91.052306247270295</v>
      </c>
      <c r="X562">
        <v>88.396093722527482</v>
      </c>
      <c r="Y562">
        <v>97.719921111809967</v>
      </c>
      <c r="Z562">
        <v>91.95678619236773</v>
      </c>
      <c r="AA562">
        <v>101.28061358165021</v>
      </c>
      <c r="AB562">
        <v>93.729853218488174</v>
      </c>
      <c r="AC562">
        <v>103.05368060777066</v>
      </c>
      <c r="AD562">
        <v>94.582022358652722</v>
      </c>
      <c r="AE562">
        <v>103.90584974793521</v>
      </c>
      <c r="AF562">
        <v>94.984611091270793</v>
      </c>
      <c r="AG562">
        <v>104.30843848055328</v>
      </c>
      <c r="AH562">
        <v>95.173260233587513</v>
      </c>
      <c r="AI562">
        <v>104.49708762287</v>
      </c>
      <c r="AJ562">
        <v>95.261321399409852</v>
      </c>
      <c r="AK562">
        <v>104.58514878869234</v>
      </c>
      <c r="AL562">
        <v>95.302354719308227</v>
      </c>
      <c r="AM562">
        <v>104.62618210859071</v>
      </c>
      <c r="AN562">
        <v>95.321458814864556</v>
      </c>
      <c r="AO562">
        <v>104.64528620414704</v>
      </c>
      <c r="AP562">
        <v>95.33034975212415</v>
      </c>
      <c r="AQ562">
        <v>104.65417714140663</v>
      </c>
    </row>
    <row r="563" spans="1:43">
      <c r="A563">
        <v>1.6964112178907882</v>
      </c>
      <c r="B563">
        <v>12.411658107023641</v>
      </c>
      <c r="C563">
        <v>20.235520667485936</v>
      </c>
      <c r="D563">
        <v>12.64051654076842</v>
      </c>
      <c r="E563">
        <v>20.464379101230715</v>
      </c>
      <c r="F563">
        <v>13.132166217246084</v>
      </c>
      <c r="G563">
        <v>20.956028777708379</v>
      </c>
      <c r="H563">
        <v>14.177908141690029</v>
      </c>
      <c r="I563">
        <v>22.001770702152324</v>
      </c>
      <c r="J563">
        <v>16.355895793686251</v>
      </c>
      <c r="K563">
        <v>24.179758354148547</v>
      </c>
      <c r="L563">
        <v>20.699665260207265</v>
      </c>
      <c r="M563">
        <v>28.52352782066956</v>
      </c>
      <c r="N563">
        <v>28.659789251327464</v>
      </c>
      <c r="O563">
        <v>36.483651811789755</v>
      </c>
      <c r="P563">
        <v>41.214885049101817</v>
      </c>
      <c r="Q563">
        <v>49.038747609564105</v>
      </c>
      <c r="R563">
        <v>56.990137478575406</v>
      </c>
      <c r="S563">
        <v>64.814000039037694</v>
      </c>
      <c r="T563">
        <v>71.997572917017436</v>
      </c>
      <c r="U563">
        <v>79.821435477479724</v>
      </c>
      <c r="V563">
        <v>82.936501685619049</v>
      </c>
      <c r="W563">
        <v>90.760364246081338</v>
      </c>
      <c r="X563">
        <v>89.459092264256569</v>
      </c>
      <c r="Y563">
        <v>97.282954824718857</v>
      </c>
      <c r="Z563">
        <v>92.892919143823377</v>
      </c>
      <c r="AA563">
        <v>100.71678170428567</v>
      </c>
      <c r="AB563">
        <v>94.582679849171313</v>
      </c>
      <c r="AC563">
        <v>102.4065424096336</v>
      </c>
      <c r="AD563">
        <v>95.386577568119748</v>
      </c>
      <c r="AE563">
        <v>103.21044012858204</v>
      </c>
      <c r="AF563">
        <v>95.762878043438548</v>
      </c>
      <c r="AG563">
        <v>103.58674060390084</v>
      </c>
      <c r="AH563">
        <v>95.937684863565892</v>
      </c>
      <c r="AI563">
        <v>103.76154742402818</v>
      </c>
      <c r="AJ563">
        <v>96.018602099869469</v>
      </c>
      <c r="AK563">
        <v>103.84246466033176</v>
      </c>
      <c r="AL563">
        <v>96.055996772661075</v>
      </c>
      <c r="AM563">
        <v>103.87985933312336</v>
      </c>
      <c r="AN563">
        <v>96.07326502301396</v>
      </c>
      <c r="AO563">
        <v>103.89712758347625</v>
      </c>
      <c r="AP563">
        <v>96.081236420595928</v>
      </c>
      <c r="AQ563">
        <v>103.90509898105822</v>
      </c>
    </row>
    <row r="564" spans="1:43">
      <c r="A564">
        <v>2.1179516459736898</v>
      </c>
      <c r="B564">
        <v>11.752998810735875</v>
      </c>
      <c r="C564">
        <v>21.521009310221871</v>
      </c>
      <c r="D564">
        <v>12.000757631167382</v>
      </c>
      <c r="E564">
        <v>21.768768130653378</v>
      </c>
      <c r="F564">
        <v>12.525339575512845</v>
      </c>
      <c r="G564">
        <v>22.293350074998841</v>
      </c>
      <c r="H564">
        <v>13.624526240214173</v>
      </c>
      <c r="I564">
        <v>23.392536739700169</v>
      </c>
      <c r="J564">
        <v>15.878242830789155</v>
      </c>
      <c r="K564">
        <v>25.646253330275151</v>
      </c>
      <c r="L564">
        <v>20.300128246455099</v>
      </c>
      <c r="M564">
        <v>30.068138745941095</v>
      </c>
      <c r="N564">
        <v>28.272066397201023</v>
      </c>
      <c r="O564">
        <v>38.040076896687019</v>
      </c>
      <c r="P564">
        <v>40.670312929991091</v>
      </c>
      <c r="Q564">
        <v>50.438323429477087</v>
      </c>
      <c r="R564">
        <v>56.125739540779868</v>
      </c>
      <c r="S564">
        <v>65.893750040265857</v>
      </c>
      <c r="T564">
        <v>70.848075294005511</v>
      </c>
      <c r="U564">
        <v>80.616085793491507</v>
      </c>
      <c r="V564">
        <v>81.685681948516915</v>
      </c>
      <c r="W564">
        <v>91.453692448002911</v>
      </c>
      <c r="X564">
        <v>88.244137545657424</v>
      </c>
      <c r="Y564">
        <v>98.012148045143419</v>
      </c>
      <c r="Z564">
        <v>91.753402973665757</v>
      </c>
      <c r="AA564">
        <v>101.52141347315175</v>
      </c>
      <c r="AB564">
        <v>93.508146725265377</v>
      </c>
      <c r="AC564">
        <v>103.27615722475137</v>
      </c>
      <c r="AD564">
        <v>94.35586717739757</v>
      </c>
      <c r="AE564">
        <v>104.12387767688357</v>
      </c>
      <c r="AF564">
        <v>94.758584924622824</v>
      </c>
      <c r="AG564">
        <v>104.52659542410882</v>
      </c>
      <c r="AH564">
        <v>94.948373481310014</v>
      </c>
      <c r="AI564">
        <v>104.71638398079601</v>
      </c>
      <c r="AJ564">
        <v>95.037477302236283</v>
      </c>
      <c r="AK564">
        <v>104.80548780172228</v>
      </c>
      <c r="AL564">
        <v>95.079236342610272</v>
      </c>
      <c r="AM564">
        <v>104.84724684209627</v>
      </c>
      <c r="AN564">
        <v>95.09879066006711</v>
      </c>
      <c r="AO564">
        <v>104.86680115955311</v>
      </c>
      <c r="AP564">
        <v>95.107943697720856</v>
      </c>
      <c r="AQ564">
        <v>104.87595419720685</v>
      </c>
    </row>
    <row r="565" spans="1:43">
      <c r="A565">
        <v>0.6583018588036561</v>
      </c>
      <c r="B565">
        <v>17.207132628594103</v>
      </c>
      <c r="C565">
        <v>20.243226243313551</v>
      </c>
      <c r="D565">
        <v>17.389479789078834</v>
      </c>
      <c r="E565">
        <v>20.425573403798282</v>
      </c>
      <c r="F565">
        <v>17.790906894304438</v>
      </c>
      <c r="G565">
        <v>20.827000509023886</v>
      </c>
      <c r="H565">
        <v>18.666997023740581</v>
      </c>
      <c r="I565">
        <v>21.703090638460029</v>
      </c>
      <c r="J565">
        <v>20.543349491240736</v>
      </c>
      <c r="K565">
        <v>23.579443105960184</v>
      </c>
      <c r="L565">
        <v>24.404819567264173</v>
      </c>
      <c r="M565">
        <v>27.440913181983621</v>
      </c>
      <c r="N565">
        <v>31.737360576744415</v>
      </c>
      <c r="O565">
        <v>34.773454191463863</v>
      </c>
      <c r="P565">
        <v>43.750253998617374</v>
      </c>
      <c r="Q565">
        <v>46.786347613336822</v>
      </c>
      <c r="R565">
        <v>59.362430329829749</v>
      </c>
      <c r="S565">
        <v>62.398523944549197</v>
      </c>
      <c r="T565">
        <v>74.519049102262585</v>
      </c>
      <c r="U565">
        <v>77.555142716982033</v>
      </c>
      <c r="V565">
        <v>85.592481468365435</v>
      </c>
      <c r="W565">
        <v>88.628575083084883</v>
      </c>
      <c r="X565">
        <v>92.11572335587158</v>
      </c>
      <c r="Y565">
        <v>95.151816970591028</v>
      </c>
      <c r="Z565">
        <v>95.482114692740325</v>
      </c>
      <c r="AA565">
        <v>98.518208307459773</v>
      </c>
      <c r="AB565">
        <v>97.10114332639256</v>
      </c>
      <c r="AC565">
        <v>100.13723694111201</v>
      </c>
      <c r="AD565">
        <v>97.853377136998731</v>
      </c>
      <c r="AE565">
        <v>100.88947075171818</v>
      </c>
      <c r="AF565">
        <v>98.197268563471525</v>
      </c>
      <c r="AG565">
        <v>101.23336217819097</v>
      </c>
      <c r="AH565">
        <v>98.353317914413211</v>
      </c>
      <c r="AI565">
        <v>101.38941152913266</v>
      </c>
      <c r="AJ565">
        <v>98.423890313102092</v>
      </c>
      <c r="AK565">
        <v>101.45998392782154</v>
      </c>
      <c r="AL565">
        <v>98.455757477113295</v>
      </c>
      <c r="AM565">
        <v>101.49185109183274</v>
      </c>
      <c r="AN565">
        <v>98.470137243335998</v>
      </c>
      <c r="AO565">
        <v>101.50623085805545</v>
      </c>
      <c r="AP565">
        <v>98.476623957789641</v>
      </c>
      <c r="AQ565">
        <v>101.51271757250909</v>
      </c>
    </row>
    <row r="566" spans="1:43">
      <c r="A566">
        <v>1.2102705649733783</v>
      </c>
      <c r="B566">
        <v>15.097252570497382</v>
      </c>
      <c r="C566">
        <v>20.679030420975117</v>
      </c>
      <c r="D566">
        <v>15.243947463988036</v>
      </c>
      <c r="E566">
        <v>20.825725314465771</v>
      </c>
      <c r="F566">
        <v>15.576649536490716</v>
      </c>
      <c r="G566">
        <v>21.158427386968452</v>
      </c>
      <c r="H566">
        <v>16.32562836021032</v>
      </c>
      <c r="I566">
        <v>21.907406210688055</v>
      </c>
      <c r="J566">
        <v>17.983892062563857</v>
      </c>
      <c r="K566">
        <v>23.565669913041592</v>
      </c>
      <c r="L566">
        <v>21.523775737223005</v>
      </c>
      <c r="M566">
        <v>27.10555358770074</v>
      </c>
      <c r="N566">
        <v>28.52487323110919</v>
      </c>
      <c r="O566">
        <v>34.106651081586925</v>
      </c>
      <c r="P566">
        <v>40.493413008288357</v>
      </c>
      <c r="Q566">
        <v>46.075190858766092</v>
      </c>
      <c r="R566">
        <v>56.626236694849695</v>
      </c>
      <c r="S566">
        <v>62.20801454532743</v>
      </c>
      <c r="T566">
        <v>72.59730773762459</v>
      </c>
      <c r="U566">
        <v>78.179085588102339</v>
      </c>
      <c r="V566">
        <v>84.240445394863556</v>
      </c>
      <c r="W566">
        <v>89.822223245341306</v>
      </c>
      <c r="X566">
        <v>90.971837498787522</v>
      </c>
      <c r="Y566">
        <v>96.553615349265272</v>
      </c>
      <c r="Z566">
        <v>94.353364139796199</v>
      </c>
      <c r="AA566">
        <v>99.935141990273948</v>
      </c>
      <c r="AB566">
        <v>95.932403498651553</v>
      </c>
      <c r="AC566">
        <v>101.5141813491293</v>
      </c>
      <c r="AD566">
        <v>96.644548783136202</v>
      </c>
      <c r="AE566">
        <v>102.22632663361395</v>
      </c>
      <c r="AF566">
        <v>96.960679744471818</v>
      </c>
      <c r="AG566">
        <v>102.54245759494957</v>
      </c>
      <c r="AH566">
        <v>97.100027225015083</v>
      </c>
      <c r="AI566">
        <v>102.68180507549283</v>
      </c>
      <c r="AJ566">
        <v>97.161259011091929</v>
      </c>
      <c r="AK566">
        <v>102.74303686156968</v>
      </c>
      <c r="AL566">
        <v>97.188128482211852</v>
      </c>
      <c r="AM566">
        <v>102.7699063326896</v>
      </c>
      <c r="AN566">
        <v>97.199912132425439</v>
      </c>
      <c r="AO566">
        <v>102.78168998290319</v>
      </c>
      <c r="AP566">
        <v>97.205078506886053</v>
      </c>
      <c r="AQ566">
        <v>102.7868563573638</v>
      </c>
    </row>
    <row r="567" spans="1:43">
      <c r="A567">
        <v>1.2855164909864905</v>
      </c>
      <c r="B567">
        <v>13.899256577136159</v>
      </c>
      <c r="C567">
        <v>19.828069260414207</v>
      </c>
      <c r="D567">
        <v>14.12510271696147</v>
      </c>
      <c r="E567">
        <v>20.053915400239518</v>
      </c>
      <c r="F567">
        <v>14.607963912637709</v>
      </c>
      <c r="G567">
        <v>20.536776595915757</v>
      </c>
      <c r="H567">
        <v>15.630298797115204</v>
      </c>
      <c r="I567">
        <v>21.559111480393252</v>
      </c>
      <c r="J567">
        <v>17.750797400943235</v>
      </c>
      <c r="K567">
        <v>23.679610084221281</v>
      </c>
      <c r="L567">
        <v>21.967458268582416</v>
      </c>
      <c r="M567">
        <v>27.896270951860462</v>
      </c>
      <c r="N567">
        <v>29.690883632758219</v>
      </c>
      <c r="O567">
        <v>35.619696316036269</v>
      </c>
      <c r="P567">
        <v>41.919111521599838</v>
      </c>
      <c r="Q567">
        <v>47.847924204877891</v>
      </c>
      <c r="R567">
        <v>57.427628647417386</v>
      </c>
      <c r="S567">
        <v>63.356441330695439</v>
      </c>
      <c r="T567">
        <v>72.384755600360876</v>
      </c>
      <c r="U567">
        <v>78.313568283638915</v>
      </c>
      <c r="V567">
        <v>83.448749842523171</v>
      </c>
      <c r="W567">
        <v>89.37756252580121</v>
      </c>
      <c r="X567">
        <v>90.131182618596796</v>
      </c>
      <c r="Y567">
        <v>96.059995301874835</v>
      </c>
      <c r="Z567">
        <v>93.684882370322654</v>
      </c>
      <c r="AA567">
        <v>99.613695053600694</v>
      </c>
      <c r="AB567">
        <v>95.447499621684742</v>
      </c>
      <c r="AC567">
        <v>101.37631230496278</v>
      </c>
      <c r="AD567">
        <v>96.291530665281059</v>
      </c>
      <c r="AE567">
        <v>102.2203433485591</v>
      </c>
      <c r="AF567">
        <v>96.688883569873298</v>
      </c>
      <c r="AG567">
        <v>102.61769625315134</v>
      </c>
      <c r="AH567">
        <v>96.874451628628378</v>
      </c>
      <c r="AI567">
        <v>102.80326431190642</v>
      </c>
      <c r="AJ567">
        <v>96.960788471696972</v>
      </c>
      <c r="AK567">
        <v>102.88960115497501</v>
      </c>
      <c r="AL567">
        <v>97.000886974724466</v>
      </c>
      <c r="AM567">
        <v>102.92969965800251</v>
      </c>
      <c r="AN567">
        <v>97.0194952693614</v>
      </c>
      <c r="AO567">
        <v>102.94830795263944</v>
      </c>
      <c r="AP567">
        <v>97.028127456917687</v>
      </c>
      <c r="AQ567">
        <v>102.95694014019573</v>
      </c>
    </row>
    <row r="568" spans="1:43">
      <c r="A568">
        <v>2.0406802414177361</v>
      </c>
      <c r="B568">
        <v>9.2092042459791248</v>
      </c>
      <c r="C568">
        <v>18.620838388881403</v>
      </c>
      <c r="D568">
        <v>9.4675079342560782</v>
      </c>
      <c r="E568">
        <v>18.879142077158356</v>
      </c>
      <c r="F568">
        <v>10.023063227197005</v>
      </c>
      <c r="G568">
        <v>19.434697370099286</v>
      </c>
      <c r="H568">
        <v>11.204927492120216</v>
      </c>
      <c r="I568">
        <v>20.616561635022496</v>
      </c>
      <c r="J568">
        <v>13.661621969883459</v>
      </c>
      <c r="K568">
        <v>23.073256112785739</v>
      </c>
      <c r="L568">
        <v>18.531128813847566</v>
      </c>
      <c r="M568">
        <v>27.942762956749846</v>
      </c>
      <c r="N568">
        <v>27.333530647947772</v>
      </c>
      <c r="O568">
        <v>36.745164790850055</v>
      </c>
      <c r="P568">
        <v>40.881424381651158</v>
      </c>
      <c r="Q568">
        <v>50.293058524553444</v>
      </c>
      <c r="R568">
        <v>57.31895896200956</v>
      </c>
      <c r="S568">
        <v>66.730593104911847</v>
      </c>
      <c r="T568">
        <v>72.361326180117572</v>
      </c>
      <c r="U568">
        <v>81.772960323019845</v>
      </c>
      <c r="V568">
        <v>82.965208339856801</v>
      </c>
      <c r="W568">
        <v>92.376842482759074</v>
      </c>
      <c r="X568">
        <v>89.141965326678999</v>
      </c>
      <c r="Y568">
        <v>98.553599469581272</v>
      </c>
      <c r="Z568">
        <v>92.347459622362194</v>
      </c>
      <c r="AA568">
        <v>101.75909376526447</v>
      </c>
      <c r="AB568">
        <v>93.911601480173672</v>
      </c>
      <c r="AC568">
        <v>103.32323562307594</v>
      </c>
      <c r="AD568">
        <v>94.651882872260245</v>
      </c>
      <c r="AE568">
        <v>104.06351701516252</v>
      </c>
      <c r="AF568">
        <v>94.997178517009999</v>
      </c>
      <c r="AG568">
        <v>104.40881265991227</v>
      </c>
      <c r="AH568">
        <v>95.15714279435629</v>
      </c>
      <c r="AI568">
        <v>104.56877693725856</v>
      </c>
      <c r="AJ568">
        <v>95.231014825165431</v>
      </c>
      <c r="AK568">
        <v>104.6426489680677</v>
      </c>
      <c r="AL568">
        <v>95.265079292652871</v>
      </c>
      <c r="AM568">
        <v>104.67671343555514</v>
      </c>
      <c r="AN568">
        <v>95.280776775756237</v>
      </c>
      <c r="AO568">
        <v>104.69241091865851</v>
      </c>
      <c r="AP568">
        <v>95.288008191545373</v>
      </c>
      <c r="AQ568">
        <v>104.69964233444765</v>
      </c>
    </row>
    <row r="569" spans="1:43">
      <c r="A569">
        <v>1.3969539594874716</v>
      </c>
      <c r="B569">
        <v>11.13370036302771</v>
      </c>
      <c r="C569">
        <v>17.576463572241064</v>
      </c>
      <c r="D569">
        <v>11.511009538520197</v>
      </c>
      <c r="E569">
        <v>17.953772747733552</v>
      </c>
      <c r="F569">
        <v>12.269452406944703</v>
      </c>
      <c r="G569">
        <v>18.712215616158058</v>
      </c>
      <c r="H569">
        <v>13.773518266140616</v>
      </c>
      <c r="I569">
        <v>20.21628147535397</v>
      </c>
      <c r="J569">
        <v>16.677700202154771</v>
      </c>
      <c r="K569">
        <v>23.120463411368124</v>
      </c>
      <c r="L569">
        <v>22.007102619394324</v>
      </c>
      <c r="M569">
        <v>28.449865828607678</v>
      </c>
      <c r="N569">
        <v>30.931901424482092</v>
      </c>
      <c r="O569">
        <v>37.374664633695446</v>
      </c>
      <c r="P569">
        <v>43.811250864039344</v>
      </c>
      <c r="Q569">
        <v>50.254014073252698</v>
      </c>
      <c r="R569">
        <v>58.903080575862489</v>
      </c>
      <c r="S569">
        <v>65.345843785075843</v>
      </c>
      <c r="T569">
        <v>72.813421950446312</v>
      </c>
      <c r="U569">
        <v>79.256185159659665</v>
      </c>
      <c r="V569">
        <v>83.069911724685014</v>
      </c>
      <c r="W569">
        <v>89.512674933898367</v>
      </c>
      <c r="X569">
        <v>89.454998797151873</v>
      </c>
      <c r="Y569">
        <v>95.897762006365227</v>
      </c>
      <c r="Z569">
        <v>93.020683255769882</v>
      </c>
      <c r="AA569">
        <v>99.463446464983235</v>
      </c>
      <c r="AB569">
        <v>94.891950633063061</v>
      </c>
      <c r="AC569">
        <v>101.33471384227641</v>
      </c>
      <c r="AD569">
        <v>95.842028631635586</v>
      </c>
      <c r="AE569">
        <v>102.28479184084894</v>
      </c>
      <c r="AF569">
        <v>96.316300747700836</v>
      </c>
      <c r="AG569">
        <v>102.75906395691419</v>
      </c>
      <c r="AH569">
        <v>96.551052448433012</v>
      </c>
      <c r="AI569">
        <v>102.99381565764637</v>
      </c>
      <c r="AJ569">
        <v>96.666759796315588</v>
      </c>
      <c r="AK569">
        <v>103.10952300552894</v>
      </c>
      <c r="AL569">
        <v>96.72367269245828</v>
      </c>
      <c r="AM569">
        <v>103.16643590167163</v>
      </c>
      <c r="AN569">
        <v>96.751637788413504</v>
      </c>
      <c r="AO569">
        <v>103.19440099762686</v>
      </c>
      <c r="AP569">
        <v>96.765371997644252</v>
      </c>
      <c r="AQ569">
        <v>103.20813520685761</v>
      </c>
    </row>
    <row r="570" spans="1:43">
      <c r="A570">
        <v>2.1198187172797285</v>
      </c>
      <c r="B570">
        <v>15.476389143052987</v>
      </c>
      <c r="C570">
        <v>25.253010590836762</v>
      </c>
      <c r="D570">
        <v>15.558494137638441</v>
      </c>
      <c r="E570">
        <v>25.335115585422216</v>
      </c>
      <c r="F570">
        <v>15.759349107319856</v>
      </c>
      <c r="G570">
        <v>25.535970555103631</v>
      </c>
      <c r="H570">
        <v>16.248181449814329</v>
      </c>
      <c r="I570">
        <v>26.024802897598104</v>
      </c>
      <c r="J570">
        <v>17.423122799908267</v>
      </c>
      <c r="K570">
        <v>27.199744247692042</v>
      </c>
      <c r="L570">
        <v>20.164411940180244</v>
      </c>
      <c r="M570">
        <v>29.941033387964019</v>
      </c>
      <c r="N570">
        <v>26.13932687266578</v>
      </c>
      <c r="O570">
        <v>35.915948320449552</v>
      </c>
      <c r="P570">
        <v>37.428975759773323</v>
      </c>
      <c r="Q570">
        <v>47.205597207557091</v>
      </c>
      <c r="R570">
        <v>53.964131365793811</v>
      </c>
      <c r="S570">
        <v>63.740752813577579</v>
      </c>
      <c r="T570">
        <v>70.960588912281366</v>
      </c>
      <c r="U570">
        <v>80.737210360065149</v>
      </c>
      <c r="V570">
        <v>83.120570825180252</v>
      </c>
      <c r="W570">
        <v>92.897192272964034</v>
      </c>
      <c r="X570">
        <v>89.749183660371429</v>
      </c>
      <c r="Y570">
        <v>99.525805108155211</v>
      </c>
      <c r="Z570">
        <v>92.836675680912776</v>
      </c>
      <c r="AA570">
        <v>102.61329712869656</v>
      </c>
      <c r="AB570">
        <v>94.1690706550973</v>
      </c>
      <c r="AC570">
        <v>103.94569210288108</v>
      </c>
      <c r="AD570">
        <v>94.725026469032372</v>
      </c>
      <c r="AE570">
        <v>104.50164791681615</v>
      </c>
      <c r="AF570">
        <v>94.953737618492298</v>
      </c>
      <c r="AG570">
        <v>104.73035906627608</v>
      </c>
      <c r="AH570">
        <v>95.047275943918777</v>
      </c>
      <c r="AI570">
        <v>104.82389739170256</v>
      </c>
      <c r="AJ570">
        <v>95.085439537886373</v>
      </c>
      <c r="AK570">
        <v>104.86206098567015</v>
      </c>
      <c r="AL570">
        <v>95.100995012588299</v>
      </c>
      <c r="AM570">
        <v>104.87761646037208</v>
      </c>
      <c r="AN570">
        <v>95.107332888270619</v>
      </c>
      <c r="AO570">
        <v>104.8839543360544</v>
      </c>
      <c r="AP570">
        <v>95.109914752749233</v>
      </c>
      <c r="AQ570">
        <v>104.88653620053302</v>
      </c>
    </row>
    <row r="571" spans="1:43">
      <c r="A571">
        <v>2.0175704036333406</v>
      </c>
      <c r="B571">
        <v>12.221458490447887</v>
      </c>
      <c r="C571">
        <v>21.526509870448791</v>
      </c>
      <c r="D571">
        <v>12.350782872869807</v>
      </c>
      <c r="E571">
        <v>21.655834252870712</v>
      </c>
      <c r="F571">
        <v>12.6573317303164</v>
      </c>
      <c r="G571">
        <v>21.962383110317305</v>
      </c>
      <c r="H571">
        <v>13.378754075024176</v>
      </c>
      <c r="I571">
        <v>22.68380545502508</v>
      </c>
      <c r="J571">
        <v>15.048115748424546</v>
      </c>
      <c r="K571">
        <v>24.353167128425451</v>
      </c>
      <c r="L571">
        <v>18.76463397332439</v>
      </c>
      <c r="M571">
        <v>28.069685353325294</v>
      </c>
      <c r="N571">
        <v>26.371796278548182</v>
      </c>
      <c r="O571">
        <v>35.676847658549086</v>
      </c>
      <c r="P571">
        <v>39.573385373868923</v>
      </c>
      <c r="Q571">
        <v>48.878436753869828</v>
      </c>
      <c r="R571">
        <v>57.042970382604253</v>
      </c>
      <c r="S571">
        <v>66.348021762605157</v>
      </c>
      <c r="T571">
        <v>73.413655788391821</v>
      </c>
      <c r="U571">
        <v>82.718707168392712</v>
      </c>
      <c r="V571">
        <v>84.480555270891358</v>
      </c>
      <c r="W571">
        <v>93.785606650892248</v>
      </c>
      <c r="X571">
        <v>90.41313289048864</v>
      </c>
      <c r="Y571">
        <v>99.718184270489559</v>
      </c>
      <c r="Z571">
        <v>93.202935346293344</v>
      </c>
      <c r="AA571">
        <v>102.50798672629423</v>
      </c>
      <c r="AB571">
        <v>94.433833668326741</v>
      </c>
      <c r="AC571">
        <v>103.73888504832763</v>
      </c>
      <c r="AD571">
        <v>94.961597401067621</v>
      </c>
      <c r="AE571">
        <v>104.26664878106854</v>
      </c>
      <c r="AF571">
        <v>95.185100300361341</v>
      </c>
      <c r="AG571">
        <v>104.49015168036223</v>
      </c>
      <c r="AH571">
        <v>95.279255200735406</v>
      </c>
      <c r="AI571">
        <v>104.5843065807363</v>
      </c>
      <c r="AJ571">
        <v>95.318831858397942</v>
      </c>
      <c r="AK571">
        <v>104.62388323839886</v>
      </c>
      <c r="AL571">
        <v>95.335451819864375</v>
      </c>
      <c r="AM571">
        <v>104.64050319986529</v>
      </c>
      <c r="AN571">
        <v>95.342428529793978</v>
      </c>
      <c r="AO571">
        <v>104.6474799097949</v>
      </c>
      <c r="AP571">
        <v>95.345356723803917</v>
      </c>
      <c r="AQ571">
        <v>104.65040810380484</v>
      </c>
    </row>
    <row r="572" spans="1:43">
      <c r="A572">
        <v>1.368089677994359</v>
      </c>
      <c r="B572">
        <v>11.993414868287269</v>
      </c>
      <c r="C572">
        <v>18.303055772644971</v>
      </c>
      <c r="D572">
        <v>12.387410872193769</v>
      </c>
      <c r="E572">
        <v>18.697051776551469</v>
      </c>
      <c r="F572">
        <v>13.175450712751061</v>
      </c>
      <c r="G572">
        <v>19.485091617108761</v>
      </c>
      <c r="H572">
        <v>14.729565843916038</v>
      </c>
      <c r="I572">
        <v>21.039206748273738</v>
      </c>
      <c r="J572">
        <v>17.711017092718127</v>
      </c>
      <c r="K572">
        <v>24.020657997075826</v>
      </c>
      <c r="L572">
        <v>23.139189445126583</v>
      </c>
      <c r="M572">
        <v>29.448830349484282</v>
      </c>
      <c r="N572">
        <v>32.141745317350725</v>
      </c>
      <c r="O572">
        <v>38.451386221708432</v>
      </c>
      <c r="P572">
        <v>44.989049775205061</v>
      </c>
      <c r="Q572">
        <v>51.298690679562768</v>
      </c>
      <c r="R572">
        <v>59.8776529040952</v>
      </c>
      <c r="S572">
        <v>66.187293808452907</v>
      </c>
      <c r="T572">
        <v>73.483127879755429</v>
      </c>
      <c r="U572">
        <v>79.792768784113136</v>
      </c>
      <c r="V572">
        <v>83.468845674554302</v>
      </c>
      <c r="W572">
        <v>89.778486578912009</v>
      </c>
      <c r="X572">
        <v>89.68055113052074</v>
      </c>
      <c r="Y572">
        <v>95.990192034878447</v>
      </c>
      <c r="Z572">
        <v>93.155759016961738</v>
      </c>
      <c r="AA572">
        <v>99.465399921319445</v>
      </c>
      <c r="AB572">
        <v>94.985467066034403</v>
      </c>
      <c r="AC572">
        <v>101.29510797039211</v>
      </c>
      <c r="AD572">
        <v>95.918077268311137</v>
      </c>
      <c r="AE572">
        <v>102.22771817266884</v>
      </c>
      <c r="AF572">
        <v>96.385579290712101</v>
      </c>
      <c r="AG572">
        <v>102.69522019506981</v>
      </c>
      <c r="AH572">
        <v>96.617973316135092</v>
      </c>
      <c r="AI572">
        <v>102.9276142204928</v>
      </c>
      <c r="AJ572">
        <v>96.733014208913417</v>
      </c>
      <c r="AK572">
        <v>103.04265511327112</v>
      </c>
      <c r="AL572">
        <v>96.789844583181349</v>
      </c>
      <c r="AM572">
        <v>103.09948548753906</v>
      </c>
      <c r="AN572">
        <v>96.817890164291668</v>
      </c>
      <c r="AO572">
        <v>103.12753106864938</v>
      </c>
      <c r="AP572">
        <v>96.831723567323806</v>
      </c>
      <c r="AQ572">
        <v>103.14136447168151</v>
      </c>
    </row>
    <row r="573" spans="1:43">
      <c r="A573">
        <v>1.6372185757794719</v>
      </c>
      <c r="B573">
        <v>13.839903254780932</v>
      </c>
      <c r="C573">
        <v>21.390768860504043</v>
      </c>
      <c r="D573">
        <v>14.007998378789207</v>
      </c>
      <c r="E573">
        <v>21.558863984512318</v>
      </c>
      <c r="F573">
        <v>14.387730732164368</v>
      </c>
      <c r="G573">
        <v>21.938596337887478</v>
      </c>
      <c r="H573">
        <v>15.23837747979314</v>
      </c>
      <c r="I573">
        <v>22.789243085516251</v>
      </c>
      <c r="J573">
        <v>17.108563397876239</v>
      </c>
      <c r="K573">
        <v>24.65942900359935</v>
      </c>
      <c r="L573">
        <v>21.056129117622337</v>
      </c>
      <c r="M573">
        <v>28.606994723345448</v>
      </c>
      <c r="N573">
        <v>28.716356326018907</v>
      </c>
      <c r="O573">
        <v>36.267221931742021</v>
      </c>
      <c r="P573">
        <v>41.417972167033206</v>
      </c>
      <c r="Q573">
        <v>48.968837772756324</v>
      </c>
      <c r="R573">
        <v>57.841384193700293</v>
      </c>
      <c r="S573">
        <v>65.392249799423411</v>
      </c>
      <c r="T573">
        <v>73.397490274665188</v>
      </c>
      <c r="U573">
        <v>80.948355880388306</v>
      </c>
      <c r="V573">
        <v>84.345855519330101</v>
      </c>
      <c r="W573">
        <v>91.896721125053219</v>
      </c>
      <c r="X573">
        <v>90.542969477422432</v>
      </c>
      <c r="Y573">
        <v>98.093835083145549</v>
      </c>
      <c r="Z573">
        <v>93.625987972134425</v>
      </c>
      <c r="AA573">
        <v>101.17685357785754</v>
      </c>
      <c r="AB573">
        <v>95.061387041658719</v>
      </c>
      <c r="AC573">
        <v>102.61225264738184</v>
      </c>
      <c r="AD573">
        <v>95.709017497029521</v>
      </c>
      <c r="AE573">
        <v>103.25988310275264</v>
      </c>
      <c r="AF573">
        <v>95.997071376515947</v>
      </c>
      <c r="AG573">
        <v>103.54793698223907</v>
      </c>
      <c r="AH573">
        <v>96.12437711099065</v>
      </c>
      <c r="AI573">
        <v>103.67524271671377</v>
      </c>
      <c r="AJ573">
        <v>96.180481241170412</v>
      </c>
      <c r="AK573">
        <v>103.73134684689353</v>
      </c>
      <c r="AL573">
        <v>96.205175748460604</v>
      </c>
      <c r="AM573">
        <v>103.75604135418372</v>
      </c>
      <c r="AN573">
        <v>96.216039192786084</v>
      </c>
      <c r="AO573">
        <v>103.7669047985092</v>
      </c>
      <c r="AP573">
        <v>96.220817013501502</v>
      </c>
      <c r="AQ573">
        <v>103.77168261922462</v>
      </c>
    </row>
    <row r="574" spans="1:43">
      <c r="A574">
        <v>1.7625779536466526</v>
      </c>
      <c r="B574">
        <v>15.797812531591887</v>
      </c>
      <c r="C574">
        <v>23.926836624334051</v>
      </c>
      <c r="D574">
        <v>15.888228749573702</v>
      </c>
      <c r="E574">
        <v>24.017252842315866</v>
      </c>
      <c r="F574">
        <v>16.109138013091869</v>
      </c>
      <c r="G574">
        <v>24.238162105834032</v>
      </c>
      <c r="H574">
        <v>16.645850811440859</v>
      </c>
      <c r="I574">
        <v>24.774874904183022</v>
      </c>
      <c r="J574">
        <v>17.932222646806128</v>
      </c>
      <c r="K574">
        <v>26.061246739548292</v>
      </c>
      <c r="L574">
        <v>20.917426473446909</v>
      </c>
      <c r="M574">
        <v>29.046450566189073</v>
      </c>
      <c r="N574">
        <v>27.354967948165655</v>
      </c>
      <c r="O574">
        <v>35.483992040907815</v>
      </c>
      <c r="P574">
        <v>39.279879586752102</v>
      </c>
      <c r="Q574">
        <v>47.408903679494259</v>
      </c>
      <c r="R574">
        <v>56.218793242796743</v>
      </c>
      <c r="S574">
        <v>64.347817335538906</v>
      </c>
      <c r="T574">
        <v>73.021994176739653</v>
      </c>
      <c r="U574">
        <v>81.15101826948181</v>
      </c>
      <c r="V574">
        <v>84.690773324969172</v>
      </c>
      <c r="W574">
        <v>92.819797417711328</v>
      </c>
      <c r="X574">
        <v>90.935804907337484</v>
      </c>
      <c r="Y574">
        <v>99.064829000079641</v>
      </c>
      <c r="Z574">
        <v>93.818960742875731</v>
      </c>
      <c r="AA574">
        <v>101.94798483561789</v>
      </c>
      <c r="AB574">
        <v>95.058874921321106</v>
      </c>
      <c r="AC574">
        <v>103.18789901406326</v>
      </c>
      <c r="AD574">
        <v>95.575762940943008</v>
      </c>
      <c r="AE574">
        <v>103.70478703368516</v>
      </c>
      <c r="AF574">
        <v>95.788436985662287</v>
      </c>
      <c r="AG574">
        <v>103.91746107840444</v>
      </c>
      <c r="AH574">
        <v>95.875469924115734</v>
      </c>
      <c r="AI574">
        <v>104.00449401685789</v>
      </c>
      <c r="AJ574">
        <v>95.911007682899026</v>
      </c>
      <c r="AK574">
        <v>104.04003177564118</v>
      </c>
      <c r="AL574">
        <v>95.92550551425397</v>
      </c>
      <c r="AM574">
        <v>104.05452960699613</v>
      </c>
      <c r="AN574">
        <v>95.931417801516645</v>
      </c>
      <c r="AO574">
        <v>104.0604418942588</v>
      </c>
      <c r="AP574">
        <v>95.933828498035766</v>
      </c>
      <c r="AQ574">
        <v>104.06285259077792</v>
      </c>
    </row>
    <row r="575" spans="1:43">
      <c r="A575">
        <v>2.2989632820439985</v>
      </c>
      <c r="B575">
        <v>10.621511194240147</v>
      </c>
      <c r="C575">
        <v>21.224348855632876</v>
      </c>
      <c r="D575">
        <v>10.897245240076137</v>
      </c>
      <c r="E575">
        <v>21.500082901468865</v>
      </c>
      <c r="F575">
        <v>11.471721672727492</v>
      </c>
      <c r="G575">
        <v>22.074559334120224</v>
      </c>
      <c r="H575">
        <v>12.655469737623006</v>
      </c>
      <c r="I575">
        <v>23.258307399015735</v>
      </c>
      <c r="J575">
        <v>15.040114022363747</v>
      </c>
      <c r="K575">
        <v>25.642951683756479</v>
      </c>
      <c r="L575">
        <v>19.63232790510699</v>
      </c>
      <c r="M575">
        <v>30.235165566499724</v>
      </c>
      <c r="N575">
        <v>27.75493439726062</v>
      </c>
      <c r="O575">
        <v>38.357772058653346</v>
      </c>
      <c r="P575">
        <v>40.172834936505559</v>
      </c>
      <c r="Q575">
        <v>50.775672597898286</v>
      </c>
      <c r="R575">
        <v>55.483341717408827</v>
      </c>
      <c r="S575">
        <v>66.08617937880156</v>
      </c>
      <c r="T575">
        <v>70.050333647933357</v>
      </c>
      <c r="U575">
        <v>80.653171309326083</v>
      </c>
      <c r="V575">
        <v>80.865452687902419</v>
      </c>
      <c r="W575">
        <v>91.468290349295145</v>
      </c>
      <c r="X575">
        <v>87.506970250571413</v>
      </c>
      <c r="Y575">
        <v>98.10980791196414</v>
      </c>
      <c r="Z575">
        <v>91.121581929566005</v>
      </c>
      <c r="AA575">
        <v>101.72441959095873</v>
      </c>
      <c r="AB575">
        <v>92.960374542906379</v>
      </c>
      <c r="AC575">
        <v>103.56321220429911</v>
      </c>
      <c r="AD575">
        <v>93.8636902130919</v>
      </c>
      <c r="AE575">
        <v>104.46652787448463</v>
      </c>
      <c r="AF575">
        <v>94.299834935667477</v>
      </c>
      <c r="AG575">
        <v>104.9026725970602</v>
      </c>
      <c r="AH575">
        <v>94.508657137609731</v>
      </c>
      <c r="AI575">
        <v>105.11149479900246</v>
      </c>
      <c r="AJ575">
        <v>94.608237498348359</v>
      </c>
      <c r="AK575">
        <v>105.21107515974109</v>
      </c>
      <c r="AL575">
        <v>94.65563285428496</v>
      </c>
      <c r="AM575">
        <v>105.25847051567769</v>
      </c>
      <c r="AN575">
        <v>94.678170071842985</v>
      </c>
      <c r="AO575">
        <v>105.28100773323571</v>
      </c>
      <c r="AP575">
        <v>94.688882198558971</v>
      </c>
      <c r="AQ575">
        <v>105.2917198599517</v>
      </c>
    </row>
    <row r="576" spans="1:43">
      <c r="A576">
        <v>1.6563173842887635</v>
      </c>
      <c r="B576">
        <v>14.589510005190522</v>
      </c>
      <c r="C576">
        <v>22.228459473640665</v>
      </c>
      <c r="D576">
        <v>14.808100883704615</v>
      </c>
      <c r="E576">
        <v>22.447050352154758</v>
      </c>
      <c r="F576">
        <v>15.280639394041032</v>
      </c>
      <c r="G576">
        <v>22.919588862491175</v>
      </c>
      <c r="H576">
        <v>16.292087215150961</v>
      </c>
      <c r="I576">
        <v>23.931036683601103</v>
      </c>
      <c r="J576">
        <v>18.411909929058687</v>
      </c>
      <c r="K576">
        <v>26.05085939750883</v>
      </c>
      <c r="L576">
        <v>22.664904613958761</v>
      </c>
      <c r="M576">
        <v>30.303854082408904</v>
      </c>
      <c r="N576">
        <v>30.496493422730563</v>
      </c>
      <c r="O576">
        <v>38.135442891180702</v>
      </c>
      <c r="P576">
        <v>42.876707746148512</v>
      </c>
      <c r="Q576">
        <v>50.515657214598647</v>
      </c>
      <c r="R576">
        <v>58.401320420980689</v>
      </c>
      <c r="S576">
        <v>66.040269889430832</v>
      </c>
      <c r="T576">
        <v>73.073736931324092</v>
      </c>
      <c r="U576">
        <v>80.712686399774228</v>
      </c>
      <c r="V576">
        <v>83.668299190540694</v>
      </c>
      <c r="W576">
        <v>91.307248658990829</v>
      </c>
      <c r="X576">
        <v>89.923281647936108</v>
      </c>
      <c r="Y576">
        <v>97.562231116386243</v>
      </c>
      <c r="Z576">
        <v>93.186501582104086</v>
      </c>
      <c r="AA576">
        <v>100.82545105055422</v>
      </c>
      <c r="AB576">
        <v>94.779488851520838</v>
      </c>
      <c r="AC576">
        <v>102.41843831997097</v>
      </c>
      <c r="AD576">
        <v>95.531896241539741</v>
      </c>
      <c r="AE576">
        <v>103.17084570998988</v>
      </c>
      <c r="AF576">
        <v>95.881735649910112</v>
      </c>
      <c r="AG576">
        <v>103.52068511836025</v>
      </c>
      <c r="AH576">
        <v>96.043207817769257</v>
      </c>
      <c r="AI576">
        <v>103.68215728621939</v>
      </c>
      <c r="AJ576">
        <v>96.11748455968339</v>
      </c>
      <c r="AK576">
        <v>103.75643402813353</v>
      </c>
      <c r="AL576">
        <v>96.151598309556249</v>
      </c>
      <c r="AM576">
        <v>103.79054777800638</v>
      </c>
      <c r="AN576">
        <v>96.167254795726734</v>
      </c>
      <c r="AO576">
        <v>103.80620426417687</v>
      </c>
      <c r="AP576">
        <v>96.174437963642902</v>
      </c>
      <c r="AQ576">
        <v>103.81338743209304</v>
      </c>
    </row>
    <row r="577" spans="1:43">
      <c r="A577">
        <v>2.1981283024469365</v>
      </c>
      <c r="B577">
        <v>15.571060061311854</v>
      </c>
      <c r="C577">
        <v>25.70884596324067</v>
      </c>
      <c r="D577">
        <v>15.622774357574738</v>
      </c>
      <c r="E577">
        <v>25.760560259503553</v>
      </c>
      <c r="F577">
        <v>15.759305850699132</v>
      </c>
      <c r="G577">
        <v>25.897091752627947</v>
      </c>
      <c r="H577">
        <v>16.11836341288106</v>
      </c>
      <c r="I577">
        <v>26.256149314809875</v>
      </c>
      <c r="J577">
        <v>17.053042049022075</v>
      </c>
      <c r="K577">
        <v>27.19082795095089</v>
      </c>
      <c r="L577">
        <v>19.42285409768099</v>
      </c>
      <c r="M577">
        <v>29.560639999609805</v>
      </c>
      <c r="N577">
        <v>25.050287355965754</v>
      </c>
      <c r="O577">
        <v>35.188073257894573</v>
      </c>
      <c r="P577">
        <v>36.562280110205904</v>
      </c>
      <c r="Q577">
        <v>46.700066012134727</v>
      </c>
      <c r="R577">
        <v>54.28314473078278</v>
      </c>
      <c r="S577">
        <v>64.420930632711588</v>
      </c>
      <c r="T577">
        <v>72.392075432172305</v>
      </c>
      <c r="U577">
        <v>82.529861334101128</v>
      </c>
      <c r="V577">
        <v>84.587277417764938</v>
      </c>
      <c r="W577">
        <v>94.72506331969376</v>
      </c>
      <c r="X577">
        <v>90.677681984538665</v>
      </c>
      <c r="Y577">
        <v>100.81546788646749</v>
      </c>
      <c r="Z577">
        <v>93.26843261842275</v>
      </c>
      <c r="AA577">
        <v>103.40621852035157</v>
      </c>
      <c r="AB577">
        <v>94.294532565275546</v>
      </c>
      <c r="AC577">
        <v>104.43231846720437</v>
      </c>
      <c r="AD577">
        <v>94.689356519099249</v>
      </c>
      <c r="AE577">
        <v>104.82714242102807</v>
      </c>
      <c r="AF577">
        <v>94.839582555981892</v>
      </c>
      <c r="AG577">
        <v>104.97736845791071</v>
      </c>
      <c r="AH577">
        <v>94.896497550269629</v>
      </c>
      <c r="AI577">
        <v>105.03428345219845</v>
      </c>
      <c r="AJ577">
        <v>94.918025490235692</v>
      </c>
      <c r="AK577">
        <v>105.05581139216451</v>
      </c>
      <c r="AL577">
        <v>94.926163368394668</v>
      </c>
      <c r="AM577">
        <v>105.06394927032349</v>
      </c>
      <c r="AN577">
        <v>94.92923889096231</v>
      </c>
      <c r="AO577">
        <v>105.06702479289113</v>
      </c>
      <c r="AP577">
        <v>94.930401111348999</v>
      </c>
      <c r="AQ577">
        <v>105.06818701327782</v>
      </c>
    </row>
    <row r="578" spans="1:43">
      <c r="A578">
        <v>1.8039790365707191</v>
      </c>
      <c r="B578">
        <v>13.264308957788797</v>
      </c>
      <c r="C578">
        <v>21.584275187222872</v>
      </c>
      <c r="D578">
        <v>13.454958149455775</v>
      </c>
      <c r="E578">
        <v>21.77492437888985</v>
      </c>
      <c r="F578">
        <v>13.876012012386147</v>
      </c>
      <c r="G578">
        <v>22.195978241820221</v>
      </c>
      <c r="H578">
        <v>14.797592871296471</v>
      </c>
      <c r="I578">
        <v>23.117559100730546</v>
      </c>
      <c r="J578">
        <v>16.775579197674929</v>
      </c>
      <c r="K578">
        <v>25.095545427109002</v>
      </c>
      <c r="L578">
        <v>20.848045114091597</v>
      </c>
      <c r="M578">
        <v>29.16801134352567</v>
      </c>
      <c r="N578">
        <v>28.558880199552384</v>
      </c>
      <c r="O578">
        <v>36.878846428986456</v>
      </c>
      <c r="P578">
        <v>41.085606107753357</v>
      </c>
      <c r="Q578">
        <v>49.405572337187429</v>
      </c>
      <c r="R578">
        <v>57.124153364438293</v>
      </c>
      <c r="S578">
        <v>65.444119593872372</v>
      </c>
      <c r="T578">
        <v>72.400646794022492</v>
      </c>
      <c r="U578">
        <v>80.720613023456565</v>
      </c>
      <c r="V578">
        <v>83.358613408046736</v>
      </c>
      <c r="W578">
        <v>91.678579637480809</v>
      </c>
      <c r="X578">
        <v>89.722274516621354</v>
      </c>
      <c r="Y578">
        <v>98.042240746055427</v>
      </c>
      <c r="Z578">
        <v>92.973790642063875</v>
      </c>
      <c r="AA578">
        <v>101.29375687149795</v>
      </c>
      <c r="AB578">
        <v>94.52678187422076</v>
      </c>
      <c r="AC578">
        <v>102.84674810365483</v>
      </c>
      <c r="AD578">
        <v>95.244597815271788</v>
      </c>
      <c r="AE578">
        <v>103.56456404470586</v>
      </c>
      <c r="AF578">
        <v>95.57134935825286</v>
      </c>
      <c r="AG578">
        <v>103.89131558768693</v>
      </c>
      <c r="AH578">
        <v>95.719051660818266</v>
      </c>
      <c r="AI578">
        <v>104.03901789025234</v>
      </c>
      <c r="AJ578">
        <v>95.78560691866484</v>
      </c>
      <c r="AK578">
        <v>104.10557314809891</v>
      </c>
      <c r="AL578">
        <v>95.815554211880468</v>
      </c>
      <c r="AM578">
        <v>104.13552044131454</v>
      </c>
      <c r="AN578">
        <v>95.829020680975432</v>
      </c>
      <c r="AO578">
        <v>104.1489869104095</v>
      </c>
      <c r="AP578">
        <v>95.835074429882397</v>
      </c>
      <c r="AQ578">
        <v>104.15504065931647</v>
      </c>
    </row>
    <row r="579" spans="1:43">
      <c r="A579">
        <v>1.2174975442786813</v>
      </c>
      <c r="B579">
        <v>15.684391564104374</v>
      </c>
      <c r="C579">
        <v>21.299500302880702</v>
      </c>
      <c r="D579">
        <v>15.847251456246212</v>
      </c>
      <c r="E579">
        <v>21.462360195022541</v>
      </c>
      <c r="F579">
        <v>16.210448403650211</v>
      </c>
      <c r="G579">
        <v>21.82555714242654</v>
      </c>
      <c r="H579">
        <v>17.013989452555585</v>
      </c>
      <c r="I579">
        <v>22.629098191331913</v>
      </c>
      <c r="J579">
        <v>18.760820437420335</v>
      </c>
      <c r="K579">
        <v>24.375929176196664</v>
      </c>
      <c r="L579">
        <v>22.417519962133216</v>
      </c>
      <c r="M579">
        <v>28.032628700909545</v>
      </c>
      <c r="N579">
        <v>29.501373040363681</v>
      </c>
      <c r="O579">
        <v>35.11648177914001</v>
      </c>
      <c r="P579">
        <v>41.371397871280692</v>
      </c>
      <c r="Q579">
        <v>46.98650661005702</v>
      </c>
      <c r="R579">
        <v>57.137295022435531</v>
      </c>
      <c r="S579">
        <v>62.752403761211859</v>
      </c>
      <c r="T579">
        <v>72.678266180450407</v>
      </c>
      <c r="U579">
        <v>78.29337491922675</v>
      </c>
      <c r="V579">
        <v>84.089446750185516</v>
      </c>
      <c r="W579">
        <v>89.70455548896183</v>
      </c>
      <c r="X579">
        <v>90.784636364821324</v>
      </c>
      <c r="Y579">
        <v>96.399745103597638</v>
      </c>
      <c r="Z579">
        <v>94.207790381348275</v>
      </c>
      <c r="AA579">
        <v>99.822899120124617</v>
      </c>
      <c r="AB579">
        <v>95.83523156795269</v>
      </c>
      <c r="AC579">
        <v>101.45034030672903</v>
      </c>
      <c r="AD579">
        <v>96.582164153110909</v>
      </c>
      <c r="AE579">
        <v>102.19727289188722</v>
      </c>
      <c r="AF579">
        <v>96.919425932015145</v>
      </c>
      <c r="AG579">
        <v>102.53453467079146</v>
      </c>
      <c r="AH579">
        <v>97.070585969627558</v>
      </c>
      <c r="AI579">
        <v>102.6856947084039</v>
      </c>
      <c r="AJ579">
        <v>97.138110655273152</v>
      </c>
      <c r="AK579">
        <v>102.75321939404949</v>
      </c>
      <c r="AL579">
        <v>97.168229782338074</v>
      </c>
      <c r="AM579">
        <v>102.78333852111439</v>
      </c>
      <c r="AN579">
        <v>97.181655392372789</v>
      </c>
      <c r="AO579">
        <v>102.7967641311491</v>
      </c>
      <c r="AP579">
        <v>97.187638092073627</v>
      </c>
      <c r="AQ579">
        <v>102.80274683084994</v>
      </c>
    </row>
    <row r="580" spans="1:43">
      <c r="A580">
        <v>1.9624886569615769</v>
      </c>
      <c r="B580">
        <v>15.172103291474384</v>
      </c>
      <c r="C580">
        <v>24.223117200486442</v>
      </c>
      <c r="D580">
        <v>15.335626229466106</v>
      </c>
      <c r="E580">
        <v>24.386640138478164</v>
      </c>
      <c r="F580">
        <v>15.697711178139867</v>
      </c>
      <c r="G580">
        <v>24.748725087151925</v>
      </c>
      <c r="H580">
        <v>16.493093343185748</v>
      </c>
      <c r="I580">
        <v>25.544107252197804</v>
      </c>
      <c r="J580">
        <v>18.210063262366731</v>
      </c>
      <c r="K580">
        <v>27.261077171378787</v>
      </c>
      <c r="L580">
        <v>21.780753710441907</v>
      </c>
      <c r="M580">
        <v>30.83176761945397</v>
      </c>
      <c r="N580">
        <v>28.662674049909981</v>
      </c>
      <c r="O580">
        <v>37.713687958922037</v>
      </c>
      <c r="P580">
        <v>40.173263893625084</v>
      </c>
      <c r="Q580">
        <v>49.22427780263714</v>
      </c>
      <c r="R580">
        <v>55.516876000387583</v>
      </c>
      <c r="S580">
        <v>64.567889909399639</v>
      </c>
      <c r="T580">
        <v>70.785066647954622</v>
      </c>
      <c r="U580">
        <v>79.836080556966678</v>
      </c>
      <c r="V580">
        <v>82.140898963380423</v>
      </c>
      <c r="W580">
        <v>91.191912872392479</v>
      </c>
      <c r="X580">
        <v>88.890522860080949</v>
      </c>
      <c r="Y580">
        <v>97.941536769093005</v>
      </c>
      <c r="Z580">
        <v>92.38092612652197</v>
      </c>
      <c r="AA580">
        <v>101.43194003553403</v>
      </c>
      <c r="AB580">
        <v>94.056468201607913</v>
      </c>
      <c r="AC580">
        <v>103.10748211061997</v>
      </c>
      <c r="AD580">
        <v>94.832039153626937</v>
      </c>
      <c r="AE580">
        <v>103.88305306263899</v>
      </c>
      <c r="AF580">
        <v>95.184975479888266</v>
      </c>
      <c r="AG580">
        <v>104.23598938890032</v>
      </c>
      <c r="AH580">
        <v>95.344340138453845</v>
      </c>
      <c r="AI580">
        <v>104.3953540474659</v>
      </c>
      <c r="AJ580">
        <v>95.416046648750779</v>
      </c>
      <c r="AK580">
        <v>104.46706055776284</v>
      </c>
      <c r="AL580">
        <v>95.448260042160598</v>
      </c>
      <c r="AM580">
        <v>104.49927395117265</v>
      </c>
      <c r="AN580">
        <v>95.462721259306946</v>
      </c>
      <c r="AO580">
        <v>104.513735168319</v>
      </c>
      <c r="AP580">
        <v>95.46921110308044</v>
      </c>
      <c r="AQ580">
        <v>104.5202250120925</v>
      </c>
    </row>
    <row r="581" spans="1:43">
      <c r="A581">
        <v>1.8051531280808282</v>
      </c>
      <c r="B581">
        <v>11.133551206887066</v>
      </c>
      <c r="C581">
        <v>19.458932356071507</v>
      </c>
      <c r="D581">
        <v>11.458368929728294</v>
      </c>
      <c r="E581">
        <v>19.783750078912735</v>
      </c>
      <c r="F581">
        <v>12.126382872215741</v>
      </c>
      <c r="G581">
        <v>20.45176402140018</v>
      </c>
      <c r="H581">
        <v>13.483143932124518</v>
      </c>
      <c r="I581">
        <v>21.808525081308957</v>
      </c>
      <c r="J581">
        <v>16.170139510695137</v>
      </c>
      <c r="K581">
        <v>24.495520659879574</v>
      </c>
      <c r="L581">
        <v>21.235355007252203</v>
      </c>
      <c r="M581">
        <v>29.56073615643664</v>
      </c>
      <c r="N581">
        <v>29.952427361150725</v>
      </c>
      <c r="O581">
        <v>38.277808510335163</v>
      </c>
      <c r="P581">
        <v>42.839271542749643</v>
      </c>
      <c r="Q581">
        <v>51.16465269193408</v>
      </c>
      <c r="R581">
        <v>58.170726422936028</v>
      </c>
      <c r="S581">
        <v>66.496107572120465</v>
      </c>
      <c r="T581">
        <v>72.324951612897053</v>
      </c>
      <c r="U581">
        <v>80.65033276208149</v>
      </c>
      <c r="V581">
        <v>82.642804307219933</v>
      </c>
      <c r="W581">
        <v>90.96818545640437</v>
      </c>
      <c r="X581">
        <v>88.940697343440263</v>
      </c>
      <c r="Y581">
        <v>97.2660784926247</v>
      </c>
      <c r="Z581">
        <v>92.37736540653232</v>
      </c>
      <c r="AA581">
        <v>100.70274655571676</v>
      </c>
      <c r="AB581">
        <v>94.138739410171283</v>
      </c>
      <c r="AC581">
        <v>102.46412055935572</v>
      </c>
      <c r="AD581">
        <v>95.01250978290436</v>
      </c>
      <c r="AE581">
        <v>103.3378909320888</v>
      </c>
      <c r="AF581">
        <v>95.438948645426478</v>
      </c>
      <c r="AG581">
        <v>103.76432979461092</v>
      </c>
      <c r="AH581">
        <v>95.645412188130251</v>
      </c>
      <c r="AI581">
        <v>103.97079333731469</v>
      </c>
      <c r="AJ581">
        <v>95.74498599096259</v>
      </c>
      <c r="AK581">
        <v>104.07036714014703</v>
      </c>
      <c r="AL581">
        <v>95.792918858092847</v>
      </c>
      <c r="AM581">
        <v>104.11830000727728</v>
      </c>
      <c r="AN581">
        <v>95.81597199204603</v>
      </c>
      <c r="AO581">
        <v>104.14135314123047</v>
      </c>
      <c r="AP581">
        <v>95.827054500896821</v>
      </c>
      <c r="AQ581">
        <v>104.15243565008126</v>
      </c>
    </row>
    <row r="582" spans="1:43">
      <c r="A582">
        <v>1.787999115115021</v>
      </c>
      <c r="B582">
        <v>15.571847633324021</v>
      </c>
      <c r="C582">
        <v>23.818114332904827</v>
      </c>
      <c r="D582">
        <v>15.724406709277138</v>
      </c>
      <c r="E582">
        <v>23.970673408857941</v>
      </c>
      <c r="F582">
        <v>16.066942792736725</v>
      </c>
      <c r="G582">
        <v>24.313209492317533</v>
      </c>
      <c r="H582">
        <v>16.830123745174085</v>
      </c>
      <c r="I582">
        <v>25.076390444754885</v>
      </c>
      <c r="J582">
        <v>18.501700381797981</v>
      </c>
      <c r="K582">
        <v>26.747967081378789</v>
      </c>
      <c r="L582">
        <v>22.029713113373781</v>
      </c>
      <c r="M582">
        <v>30.275979812954581</v>
      </c>
      <c r="N582">
        <v>28.926338360759672</v>
      </c>
      <c r="O582">
        <v>37.172605060340473</v>
      </c>
      <c r="P582">
        <v>40.590975936658161</v>
      </c>
      <c r="Q582">
        <v>48.837242636238962</v>
      </c>
      <c r="R582">
        <v>56.206008842628826</v>
      </c>
      <c r="S582">
        <v>64.452275542209634</v>
      </c>
      <c r="T582">
        <v>71.659130140578043</v>
      </c>
      <c r="U582">
        <v>79.905396840158858</v>
      </c>
      <c r="V582">
        <v>82.995314348198164</v>
      </c>
      <c r="W582">
        <v>91.241581047778979</v>
      </c>
      <c r="X582">
        <v>89.616140047875945</v>
      </c>
      <c r="Y582">
        <v>97.86240674745676</v>
      </c>
      <c r="Z582">
        <v>92.979959222642023</v>
      </c>
      <c r="AA582">
        <v>101.22622592222284</v>
      </c>
      <c r="AB582">
        <v>94.568323352941505</v>
      </c>
      <c r="AC582">
        <v>102.81459005252232</v>
      </c>
      <c r="AD582">
        <v>95.292358832912015</v>
      </c>
      <c r="AE582">
        <v>103.53862553249283</v>
      </c>
      <c r="AF582">
        <v>95.617090651733193</v>
      </c>
      <c r="AG582">
        <v>103.86335735131401</v>
      </c>
      <c r="AH582">
        <v>95.76167327432249</v>
      </c>
      <c r="AI582">
        <v>104.00793997390331</v>
      </c>
      <c r="AJ582">
        <v>95.825837272555191</v>
      </c>
      <c r="AK582">
        <v>104.07210397213601</v>
      </c>
      <c r="AL582">
        <v>95.854271261785811</v>
      </c>
      <c r="AM582">
        <v>104.10053796136663</v>
      </c>
      <c r="AN582">
        <v>95.86686356999877</v>
      </c>
      <c r="AO582">
        <v>104.11313026957959</v>
      </c>
      <c r="AP582">
        <v>95.872438628029045</v>
      </c>
      <c r="AQ582">
        <v>104.11870532760986</v>
      </c>
    </row>
    <row r="583" spans="1:43">
      <c r="A583">
        <v>2.1149073729655434</v>
      </c>
      <c r="B583">
        <v>12.389783194487332</v>
      </c>
      <c r="C583">
        <v>22.143753481693974</v>
      </c>
      <c r="D583">
        <v>12.581115086896606</v>
      </c>
      <c r="E583">
        <v>22.335085374103247</v>
      </c>
      <c r="F583">
        <v>12.999777088372493</v>
      </c>
      <c r="G583">
        <v>22.753747375579135</v>
      </c>
      <c r="H583">
        <v>13.907840898173973</v>
      </c>
      <c r="I583">
        <v>23.661811185380614</v>
      </c>
      <c r="J583">
        <v>15.840337398358912</v>
      </c>
      <c r="K583">
        <v>25.594307685565553</v>
      </c>
      <c r="L583">
        <v>19.791702624266698</v>
      </c>
      <c r="M583">
        <v>29.545672911473339</v>
      </c>
      <c r="N583">
        <v>27.248706765592267</v>
      </c>
      <c r="O583">
        <v>37.002677052798909</v>
      </c>
      <c r="P583">
        <v>39.406687172629802</v>
      </c>
      <c r="Q583">
        <v>49.160657459836443</v>
      </c>
      <c r="R583">
        <v>55.179064041388813</v>
      </c>
      <c r="S583">
        <v>64.933034328595454</v>
      </c>
      <c r="T583">
        <v>70.527425075162839</v>
      </c>
      <c r="U583">
        <v>80.28139536236948</v>
      </c>
      <c r="V583">
        <v>81.806755746806814</v>
      </c>
      <c r="W583">
        <v>91.560726034013456</v>
      </c>
      <c r="X583">
        <v>88.501036699636416</v>
      </c>
      <c r="Y583">
        <v>98.255006986843057</v>
      </c>
      <c r="Z583">
        <v>91.981932888644067</v>
      </c>
      <c r="AA583">
        <v>101.73590317585071</v>
      </c>
      <c r="AB583">
        <v>93.667974826222661</v>
      </c>
      <c r="AC583">
        <v>103.4219451134293</v>
      </c>
      <c r="AD583">
        <v>94.456561111263852</v>
      </c>
      <c r="AE583">
        <v>104.21053139847049</v>
      </c>
      <c r="AF583">
        <v>94.819351879393125</v>
      </c>
      <c r="AG583">
        <v>104.57332216659977</v>
      </c>
      <c r="AH583">
        <v>94.984985376158875</v>
      </c>
      <c r="AI583">
        <v>104.73895566336552</v>
      </c>
      <c r="AJ583">
        <v>95.060342353328949</v>
      </c>
      <c r="AK583">
        <v>104.81431264053559</v>
      </c>
      <c r="AL583">
        <v>95.094572447566023</v>
      </c>
      <c r="AM583">
        <v>104.84854273477266</v>
      </c>
      <c r="AN583">
        <v>95.110109865709092</v>
      </c>
      <c r="AO583">
        <v>104.86408015291573</v>
      </c>
      <c r="AP583">
        <v>95.117160157909197</v>
      </c>
      <c r="AQ583">
        <v>104.87113044511584</v>
      </c>
    </row>
    <row r="584" spans="1:43">
      <c r="A584">
        <v>1.9398656141847268</v>
      </c>
      <c r="B584">
        <v>10.561570583910092</v>
      </c>
      <c r="C584">
        <v>19.508246832619712</v>
      </c>
      <c r="D584">
        <v>10.985372492615673</v>
      </c>
      <c r="E584">
        <v>19.932048741325296</v>
      </c>
      <c r="F584">
        <v>11.813127510639934</v>
      </c>
      <c r="G584">
        <v>20.759803759349555</v>
      </c>
      <c r="H584">
        <v>13.407037071198364</v>
      </c>
      <c r="I584">
        <v>22.353713319907985</v>
      </c>
      <c r="J584">
        <v>16.393852234200466</v>
      </c>
      <c r="K584">
        <v>25.340528482910088</v>
      </c>
      <c r="L584">
        <v>21.715740837338522</v>
      </c>
      <c r="M584">
        <v>30.662417086048144</v>
      </c>
      <c r="N584">
        <v>30.398570991951125</v>
      </c>
      <c r="O584">
        <v>39.345247240660747</v>
      </c>
      <c r="P584">
        <v>42.714297966048662</v>
      </c>
      <c r="Q584">
        <v>51.660974214758284</v>
      </c>
      <c r="R584">
        <v>57.113912380553529</v>
      </c>
      <c r="S584">
        <v>66.060588629263151</v>
      </c>
      <c r="T584">
        <v>70.591480820557038</v>
      </c>
      <c r="U584">
        <v>79.53815706926666</v>
      </c>
      <c r="V584">
        <v>80.820295317064321</v>
      </c>
      <c r="W584">
        <v>89.766971565773943</v>
      </c>
      <c r="X584">
        <v>87.415929936365501</v>
      </c>
      <c r="Y584">
        <v>96.362606185075123</v>
      </c>
      <c r="Z584">
        <v>91.233152033276141</v>
      </c>
      <c r="AA584">
        <v>100.17982828198576</v>
      </c>
      <c r="AB584">
        <v>93.305472046884461</v>
      </c>
      <c r="AC584">
        <v>102.25214829559408</v>
      </c>
      <c r="AD584">
        <v>94.391557402286978</v>
      </c>
      <c r="AE584">
        <v>103.3382336509966</v>
      </c>
      <c r="AF584">
        <v>94.950264403329854</v>
      </c>
      <c r="AG584">
        <v>103.89694065203948</v>
      </c>
      <c r="AH584">
        <v>95.234923677845359</v>
      </c>
      <c r="AI584">
        <v>104.18159992655498</v>
      </c>
      <c r="AJ584">
        <v>95.379245627737021</v>
      </c>
      <c r="AK584">
        <v>104.32592187644664</v>
      </c>
      <c r="AL584">
        <v>95.452234407382434</v>
      </c>
      <c r="AM584">
        <v>104.39891065609206</v>
      </c>
      <c r="AN584">
        <v>95.48910088097756</v>
      </c>
      <c r="AO584">
        <v>104.43577712968718</v>
      </c>
      <c r="AP584">
        <v>95.507710183774819</v>
      </c>
      <c r="AQ584">
        <v>104.45438643248444</v>
      </c>
    </row>
    <row r="585" spans="1:43">
      <c r="A585">
        <v>1.838302815074752</v>
      </c>
      <c r="B585">
        <v>13.094104656773856</v>
      </c>
      <c r="C585">
        <v>21.572372436409417</v>
      </c>
      <c r="D585">
        <v>13.303827108144992</v>
      </c>
      <c r="E585">
        <v>21.782094887780552</v>
      </c>
      <c r="F585">
        <v>13.758917976803501</v>
      </c>
      <c r="G585">
        <v>22.237185756439061</v>
      </c>
      <c r="H585">
        <v>14.737151376594822</v>
      </c>
      <c r="I585">
        <v>23.215419156230382</v>
      </c>
      <c r="J585">
        <v>16.797792264038804</v>
      </c>
      <c r="K585">
        <v>25.27606004367437</v>
      </c>
      <c r="L585">
        <v>20.959391652002864</v>
      </c>
      <c r="M585">
        <v>29.437659431638423</v>
      </c>
      <c r="N585">
        <v>28.691858319189102</v>
      </c>
      <c r="O585">
        <v>37.17012609882466</v>
      </c>
      <c r="P585">
        <v>41.06133791281809</v>
      </c>
      <c r="Q585">
        <v>49.539605692453648</v>
      </c>
      <c r="R585">
        <v>56.785814443300723</v>
      </c>
      <c r="S585">
        <v>65.264082222936281</v>
      </c>
      <c r="T585">
        <v>71.833026794769154</v>
      </c>
      <c r="U585">
        <v>80.311294574404712</v>
      </c>
      <c r="V585">
        <v>82.788737368781028</v>
      </c>
      <c r="W585">
        <v>91.267005148416587</v>
      </c>
      <c r="X585">
        <v>89.280006614647959</v>
      </c>
      <c r="Y585">
        <v>97.758274394283518</v>
      </c>
      <c r="Z585">
        <v>92.666871517240807</v>
      </c>
      <c r="AA585">
        <v>101.14513929687637</v>
      </c>
      <c r="AB585">
        <v>94.317238270617011</v>
      </c>
      <c r="AC585">
        <v>102.79550605025257</v>
      </c>
      <c r="AD585">
        <v>95.094637532216282</v>
      </c>
      <c r="AE585">
        <v>103.57290531185184</v>
      </c>
      <c r="AF585">
        <v>95.454977384255699</v>
      </c>
      <c r="AG585">
        <v>103.93324516389126</v>
      </c>
      <c r="AH585">
        <v>95.62075424347745</v>
      </c>
      <c r="AI585">
        <v>104.09902202311301</v>
      </c>
      <c r="AJ585">
        <v>95.696757864154378</v>
      </c>
      <c r="AK585">
        <v>104.17502564378994</v>
      </c>
      <c r="AL585">
        <v>95.731547969256368</v>
      </c>
      <c r="AM585">
        <v>104.20981574889193</v>
      </c>
      <c r="AN585">
        <v>95.747461323039516</v>
      </c>
      <c r="AO585">
        <v>104.22572910267507</v>
      </c>
      <c r="AP585">
        <v>95.754737836922956</v>
      </c>
      <c r="AQ585">
        <v>104.23300561655851</v>
      </c>
    </row>
    <row r="586" spans="1:43">
      <c r="A586">
        <v>1.149380929400214</v>
      </c>
      <c r="B586">
        <v>14.680634757449845</v>
      </c>
      <c r="C586">
        <v>19.981589105313994</v>
      </c>
      <c r="D586">
        <v>14.848373103909307</v>
      </c>
      <c r="E586">
        <v>20.149327451773456</v>
      </c>
      <c r="F586">
        <v>15.222825527219555</v>
      </c>
      <c r="G586">
        <v>20.523779875083704</v>
      </c>
      <c r="H586">
        <v>16.051981214111681</v>
      </c>
      <c r="I586">
        <v>21.35293556197583</v>
      </c>
      <c r="J586">
        <v>17.855449472203649</v>
      </c>
      <c r="K586">
        <v>23.156403820067798</v>
      </c>
      <c r="L586">
        <v>21.629964742390506</v>
      </c>
      <c r="M586">
        <v>26.930919090254655</v>
      </c>
      <c r="N586">
        <v>28.930053841247229</v>
      </c>
      <c r="O586">
        <v>34.231008189111378</v>
      </c>
      <c r="P586">
        <v>41.113190251070989</v>
      </c>
      <c r="Q586">
        <v>46.414144598935138</v>
      </c>
      <c r="R586">
        <v>57.184451906205091</v>
      </c>
      <c r="S586">
        <v>62.48540625406924</v>
      </c>
      <c r="T586">
        <v>72.891098732175493</v>
      </c>
      <c r="U586">
        <v>78.192053080039642</v>
      </c>
      <c r="V586">
        <v>84.330949511594682</v>
      </c>
      <c r="W586">
        <v>89.631903859458831</v>
      </c>
      <c r="X586">
        <v>91.002179434953263</v>
      </c>
      <c r="Y586">
        <v>96.303133782817412</v>
      </c>
      <c r="Z586">
        <v>94.399330540671443</v>
      </c>
      <c r="AA586">
        <v>99.700284888535592</v>
      </c>
      <c r="AB586">
        <v>96.010149179392386</v>
      </c>
      <c r="AC586">
        <v>101.31110352725653</v>
      </c>
      <c r="AD586">
        <v>96.748077748171383</v>
      </c>
      <c r="AE586">
        <v>102.04903209603553</v>
      </c>
      <c r="AF586">
        <v>97.080785387983752</v>
      </c>
      <c r="AG586">
        <v>102.3817397358479</v>
      </c>
      <c r="AH586">
        <v>97.229713922847253</v>
      </c>
      <c r="AI586">
        <v>102.5306682707114</v>
      </c>
      <c r="AJ586">
        <v>97.296162810688585</v>
      </c>
      <c r="AK586">
        <v>102.59711715855273</v>
      </c>
      <c r="AL586">
        <v>97.325768141493626</v>
      </c>
      <c r="AM586">
        <v>102.62672248935777</v>
      </c>
      <c r="AN586">
        <v>97.338949870854833</v>
      </c>
      <c r="AO586">
        <v>102.63990421871898</v>
      </c>
      <c r="AP586">
        <v>97.344817332942284</v>
      </c>
      <c r="AQ586">
        <v>102.64577168080643</v>
      </c>
    </row>
    <row r="587" spans="1:43">
      <c r="A587">
        <v>2.286352313796272</v>
      </c>
      <c r="B587">
        <v>14.038142772114266</v>
      </c>
      <c r="C587">
        <v>24.582818543698675</v>
      </c>
      <c r="D587">
        <v>14.151676909113117</v>
      </c>
      <c r="E587">
        <v>24.696352680697526</v>
      </c>
      <c r="F587">
        <v>14.421381691439997</v>
      </c>
      <c r="G587">
        <v>24.966057463024406</v>
      </c>
      <c r="H587">
        <v>15.057893376893723</v>
      </c>
      <c r="I587">
        <v>25.602569148478132</v>
      </c>
      <c r="J587">
        <v>16.537140663013886</v>
      </c>
      <c r="K587">
        <v>27.081816434598295</v>
      </c>
      <c r="L587">
        <v>19.855309687426814</v>
      </c>
      <c r="M587">
        <v>30.399985459011223</v>
      </c>
      <c r="N587">
        <v>26.741726068307187</v>
      </c>
      <c r="O587">
        <v>37.286401839891596</v>
      </c>
      <c r="P587">
        <v>38.980186954095728</v>
      </c>
      <c r="Q587">
        <v>49.524862725680137</v>
      </c>
      <c r="R587">
        <v>55.734482567863395</v>
      </c>
      <c r="S587">
        <v>66.279158339447804</v>
      </c>
      <c r="T587">
        <v>72.022219475611948</v>
      </c>
      <c r="U587">
        <v>82.566895247196342</v>
      </c>
      <c r="V587">
        <v>83.357974217887616</v>
      </c>
      <c r="W587">
        <v>93.90264998947201</v>
      </c>
      <c r="X587">
        <v>89.539942452404063</v>
      </c>
      <c r="Y587">
        <v>100.08461822398846</v>
      </c>
      <c r="Z587">
        <v>92.469973053735799</v>
      </c>
      <c r="AA587">
        <v>103.01464882532019</v>
      </c>
      <c r="AB587">
        <v>93.766170243048876</v>
      </c>
      <c r="AC587">
        <v>104.31084601463327</v>
      </c>
      <c r="AD587">
        <v>94.322032076879239</v>
      </c>
      <c r="AE587">
        <v>104.86670784846363</v>
      </c>
      <c r="AF587">
        <v>94.557222943644987</v>
      </c>
      <c r="AG587">
        <v>105.10189871522938</v>
      </c>
      <c r="AH587">
        <v>94.656167649873055</v>
      </c>
      <c r="AI587">
        <v>105.20084342145745</v>
      </c>
      <c r="AJ587">
        <v>94.697693543357971</v>
      </c>
      <c r="AK587">
        <v>105.24236931494237</v>
      </c>
      <c r="AL587">
        <v>94.715103842711784</v>
      </c>
      <c r="AM587">
        <v>105.25977961429618</v>
      </c>
      <c r="AN587">
        <v>94.722400254048054</v>
      </c>
      <c r="AO587">
        <v>105.26707602563245</v>
      </c>
      <c r="AP587">
        <v>94.725457533819863</v>
      </c>
      <c r="AQ587">
        <v>105.27013330540426</v>
      </c>
    </row>
    <row r="588" spans="1:43">
      <c r="A588">
        <v>2.5155476235508805</v>
      </c>
      <c r="B588">
        <v>14.595113723294485</v>
      </c>
      <c r="C588">
        <v>26.196840158132691</v>
      </c>
      <c r="D588">
        <v>14.706293565987497</v>
      </c>
      <c r="E588">
        <v>26.308020000825703</v>
      </c>
      <c r="F588">
        <v>14.969916226223013</v>
      </c>
      <c r="G588">
        <v>26.571642661061219</v>
      </c>
      <c r="H588">
        <v>15.590969272305291</v>
      </c>
      <c r="I588">
        <v>27.192695707143496</v>
      </c>
      <c r="J588">
        <v>17.032028579753167</v>
      </c>
      <c r="K588">
        <v>28.633755014591372</v>
      </c>
      <c r="L588">
        <v>20.261176677564592</v>
      </c>
      <c r="M588">
        <v>31.862903112402797</v>
      </c>
      <c r="N588">
        <v>26.964008067981954</v>
      </c>
      <c r="O588">
        <v>38.565734502820156</v>
      </c>
      <c r="P588">
        <v>38.905810081281331</v>
      </c>
      <c r="Q588">
        <v>50.507536516119529</v>
      </c>
      <c r="R588">
        <v>55.345978698068805</v>
      </c>
      <c r="S588">
        <v>66.947705132907004</v>
      </c>
      <c r="T588">
        <v>71.455872163871334</v>
      </c>
      <c r="U588">
        <v>83.057598598709546</v>
      </c>
      <c r="V588">
        <v>82.757759406309901</v>
      </c>
      <c r="W588">
        <v>94.359485841148114</v>
      </c>
      <c r="X588">
        <v>88.960102081832517</v>
      </c>
      <c r="Y588">
        <v>100.56182851667073</v>
      </c>
      <c r="Z588">
        <v>91.912814682580617</v>
      </c>
      <c r="AA588">
        <v>103.51454111741883</v>
      </c>
      <c r="AB588">
        <v>93.223198566755144</v>
      </c>
      <c r="AC588">
        <v>104.82492500159336</v>
      </c>
      <c r="AD588">
        <v>93.786551838622799</v>
      </c>
      <c r="AE588">
        <v>105.38827827346101</v>
      </c>
      <c r="AF588">
        <v>94.02543119066388</v>
      </c>
      <c r="AG588">
        <v>105.62715762550209</v>
      </c>
      <c r="AH588">
        <v>94.126131016132604</v>
      </c>
      <c r="AI588">
        <v>105.72785745097082</v>
      </c>
      <c r="AJ588">
        <v>94.168476102313875</v>
      </c>
      <c r="AK588">
        <v>105.77020253715209</v>
      </c>
      <c r="AL588">
        <v>94.186263999726805</v>
      </c>
      <c r="AM588">
        <v>105.78799043456502</v>
      </c>
      <c r="AN588">
        <v>94.193732888372011</v>
      </c>
      <c r="AO588">
        <v>105.79545932321022</v>
      </c>
      <c r="AP588">
        <v>94.196868393167435</v>
      </c>
      <c r="AQ588">
        <v>105.79859482800565</v>
      </c>
    </row>
    <row r="589" spans="1:43">
      <c r="A589">
        <v>2.5649742241813978</v>
      </c>
      <c r="B589">
        <v>13.400683422071335</v>
      </c>
      <c r="C589">
        <v>25.230365747607333</v>
      </c>
      <c r="D589">
        <v>13.527570462362419</v>
      </c>
      <c r="E589">
        <v>25.357252787898418</v>
      </c>
      <c r="F589">
        <v>13.819268546891081</v>
      </c>
      <c r="G589">
        <v>25.648950872427079</v>
      </c>
      <c r="H589">
        <v>14.485330329622904</v>
      </c>
      <c r="I589">
        <v>26.315012655158903</v>
      </c>
      <c r="J589">
        <v>15.983019470711184</v>
      </c>
      <c r="K589">
        <v>27.812701796247183</v>
      </c>
      <c r="L589">
        <v>19.237366099638948</v>
      </c>
      <c r="M589">
        <v>31.067048425174946</v>
      </c>
      <c r="N589">
        <v>25.811372600933517</v>
      </c>
      <c r="O589">
        <v>37.641054926469515</v>
      </c>
      <c r="P589">
        <v>37.330683668852821</v>
      </c>
      <c r="Q589">
        <v>49.160365994388819</v>
      </c>
      <c r="R589">
        <v>53.251519632782689</v>
      </c>
      <c r="S589">
        <v>65.081201958318687</v>
      </c>
      <c r="T589">
        <v>69.311189513979897</v>
      </c>
      <c r="U589">
        <v>81.140871839515896</v>
      </c>
      <c r="V589">
        <v>81.106702449197186</v>
      </c>
      <c r="W589">
        <v>92.936384774733185</v>
      </c>
      <c r="X589">
        <v>87.905715333729745</v>
      </c>
      <c r="Y589">
        <v>99.735397659265743</v>
      </c>
      <c r="Z589">
        <v>91.289780367157022</v>
      </c>
      <c r="AA589">
        <v>103.11946269269302</v>
      </c>
      <c r="AB589">
        <v>92.851272423596996</v>
      </c>
      <c r="AC589">
        <v>104.68095474913299</v>
      </c>
      <c r="AD589">
        <v>93.546542786365393</v>
      </c>
      <c r="AE589">
        <v>105.37622511190139</v>
      </c>
      <c r="AF589">
        <v>93.851194449966499</v>
      </c>
      <c r="AG589">
        <v>105.6808767755025</v>
      </c>
      <c r="AH589">
        <v>93.983747011747596</v>
      </c>
      <c r="AI589">
        <v>105.81342933728359</v>
      </c>
      <c r="AJ589">
        <v>94.041242842633281</v>
      </c>
      <c r="AK589">
        <v>105.87092516816928</v>
      </c>
      <c r="AL589">
        <v>94.066148868109323</v>
      </c>
      <c r="AM589">
        <v>105.89583119364532</v>
      </c>
      <c r="AN589">
        <v>94.076931408530612</v>
      </c>
      <c r="AO589">
        <v>105.90661373406661</v>
      </c>
      <c r="AP589">
        <v>94.081598312910174</v>
      </c>
      <c r="AQ589">
        <v>105.91128063844617</v>
      </c>
    </row>
    <row r="590" spans="1:43">
      <c r="A590">
        <v>1.5366993163087115</v>
      </c>
      <c r="B590">
        <v>17.232394055760196</v>
      </c>
      <c r="C590">
        <v>24.319664005851827</v>
      </c>
      <c r="D590">
        <v>17.305619670034226</v>
      </c>
      <c r="E590">
        <v>24.392889620125857</v>
      </c>
      <c r="F590">
        <v>17.489486539114129</v>
      </c>
      <c r="G590">
        <v>24.57675648920576</v>
      </c>
      <c r="H590">
        <v>17.948908207070815</v>
      </c>
      <c r="I590">
        <v>25.036178157162446</v>
      </c>
      <c r="J590">
        <v>19.082901882302071</v>
      </c>
      <c r="K590">
        <v>26.170171832393702</v>
      </c>
      <c r="L590">
        <v>21.799476885815167</v>
      </c>
      <c r="M590">
        <v>28.886746835906798</v>
      </c>
      <c r="N590">
        <v>27.866064362761367</v>
      </c>
      <c r="O590">
        <v>34.953334312853002</v>
      </c>
      <c r="P590">
        <v>39.520975578948217</v>
      </c>
      <c r="Q590">
        <v>46.608245529039856</v>
      </c>
      <c r="R590">
        <v>56.587146184201885</v>
      </c>
      <c r="S590">
        <v>63.674416134293523</v>
      </c>
      <c r="T590">
        <v>73.740187517455325</v>
      </c>
      <c r="U590">
        <v>80.827457467546964</v>
      </c>
      <c r="V590">
        <v>85.555124672880581</v>
      </c>
      <c r="W590">
        <v>92.642394622972219</v>
      </c>
      <c r="X590">
        <v>91.737687597316139</v>
      </c>
      <c r="Y590">
        <v>98.824957547407777</v>
      </c>
      <c r="Z590">
        <v>94.513492741035662</v>
      </c>
      <c r="AA590">
        <v>101.6007626911273</v>
      </c>
      <c r="AB590">
        <v>95.673550545134148</v>
      </c>
      <c r="AC590">
        <v>102.76082049522579</v>
      </c>
      <c r="AD590">
        <v>96.143756570378443</v>
      </c>
      <c r="AE590">
        <v>103.23102652047008</v>
      </c>
      <c r="AF590">
        <v>96.331975835041149</v>
      </c>
      <c r="AG590">
        <v>103.41924578513279</v>
      </c>
      <c r="AH590">
        <v>96.406940592290638</v>
      </c>
      <c r="AI590">
        <v>103.49421054238228</v>
      </c>
      <c r="AJ590">
        <v>96.436738070407287</v>
      </c>
      <c r="AK590">
        <v>103.52400802049893</v>
      </c>
      <c r="AL590">
        <v>96.448572724833866</v>
      </c>
      <c r="AM590">
        <v>103.5358426749255</v>
      </c>
      <c r="AN590">
        <v>96.453271601867399</v>
      </c>
      <c r="AO590">
        <v>103.54054155195904</v>
      </c>
      <c r="AP590">
        <v>96.455137027548759</v>
      </c>
      <c r="AQ590">
        <v>103.5424069776404</v>
      </c>
    </row>
    <row r="591" spans="1:43">
      <c r="A591">
        <v>1.1554434588863385</v>
      </c>
      <c r="B591">
        <v>15.140491260983675</v>
      </c>
      <c r="C591">
        <v>20.469406044954326</v>
      </c>
      <c r="D591">
        <v>15.308788119820774</v>
      </c>
      <c r="E591">
        <v>20.637702903791425</v>
      </c>
      <c r="F591">
        <v>15.690352333956552</v>
      </c>
      <c r="G591">
        <v>21.019267117927203</v>
      </c>
      <c r="H591">
        <v>16.548106089057082</v>
      </c>
      <c r="I591">
        <v>21.877020873027735</v>
      </c>
      <c r="J591">
        <v>18.439976187197136</v>
      </c>
      <c r="K591">
        <v>23.768890971167789</v>
      </c>
      <c r="L591">
        <v>22.443040064687015</v>
      </c>
      <c r="M591">
        <v>27.771954848657668</v>
      </c>
      <c r="N591">
        <v>30.216147137903466</v>
      </c>
      <c r="O591">
        <v>35.545061921874115</v>
      </c>
      <c r="P591">
        <v>43.071288029120922</v>
      </c>
      <c r="Q591">
        <v>48.400202813091568</v>
      </c>
      <c r="R591">
        <v>59.577435231084351</v>
      </c>
      <c r="S591">
        <v>64.906350015054997</v>
      </c>
      <c r="T591">
        <v>75.049988807974856</v>
      </c>
      <c r="U591">
        <v>80.378903591945502</v>
      </c>
      <c r="V591">
        <v>85.820342422910556</v>
      </c>
      <c r="W591">
        <v>91.149257206881202</v>
      </c>
      <c r="X591">
        <v>91.860185618360376</v>
      </c>
      <c r="Y591">
        <v>97.189100402331022</v>
      </c>
      <c r="Z591">
        <v>94.843554104562955</v>
      </c>
      <c r="AA591">
        <v>100.1724688885336</v>
      </c>
      <c r="AB591">
        <v>96.224861780189087</v>
      </c>
      <c r="AC591">
        <v>101.55377656415973</v>
      </c>
      <c r="AD591">
        <v>96.845213984137146</v>
      </c>
      <c r="AE591">
        <v>102.17412876810779</v>
      </c>
      <c r="AF591">
        <v>97.11999840138985</v>
      </c>
      <c r="AG591">
        <v>102.4489131853605</v>
      </c>
      <c r="AH591">
        <v>97.240969204601541</v>
      </c>
      <c r="AI591">
        <v>102.56988398857219</v>
      </c>
      <c r="AJ591">
        <v>97.29408132494153</v>
      </c>
      <c r="AK591">
        <v>102.62299610891218</v>
      </c>
      <c r="AL591">
        <v>97.31737243943013</v>
      </c>
      <c r="AM591">
        <v>102.64628722340078</v>
      </c>
      <c r="AN591">
        <v>97.327580902216127</v>
      </c>
      <c r="AO591">
        <v>102.65649568618677</v>
      </c>
      <c r="AP591">
        <v>97.332054234077958</v>
      </c>
      <c r="AQ591">
        <v>102.6609690180486</v>
      </c>
    </row>
    <row r="592" spans="1:43">
      <c r="A592">
        <v>1.4749679663467954</v>
      </c>
      <c r="B592">
        <v>14.858859820703911</v>
      </c>
      <c r="C592">
        <v>21.661424274462917</v>
      </c>
      <c r="D592">
        <v>15.075606625769934</v>
      </c>
      <c r="E592">
        <v>21.87817107952894</v>
      </c>
      <c r="F592">
        <v>15.544018817921645</v>
      </c>
      <c r="G592">
        <v>22.34658327168065</v>
      </c>
      <c r="H592">
        <v>16.546444722657647</v>
      </c>
      <c r="I592">
        <v>23.349009176416651</v>
      </c>
      <c r="J592">
        <v>18.647456082955127</v>
      </c>
      <c r="K592">
        <v>25.450020536714131</v>
      </c>
      <c r="L592">
        <v>22.864930363054793</v>
      </c>
      <c r="M592">
        <v>29.667494816813797</v>
      </c>
      <c r="N592">
        <v>30.64205621570418</v>
      </c>
      <c r="O592">
        <v>37.444620669463184</v>
      </c>
      <c r="P592">
        <v>42.969781204241905</v>
      </c>
      <c r="Q592">
        <v>49.772345658000908</v>
      </c>
      <c r="R592">
        <v>58.492080821487185</v>
      </c>
      <c r="S592">
        <v>65.294645275246197</v>
      </c>
      <c r="T592">
        <v>73.231805524081054</v>
      </c>
      <c r="U592">
        <v>80.034369977840058</v>
      </c>
      <c r="V592">
        <v>83.919878546191768</v>
      </c>
      <c r="W592">
        <v>90.722442999950772</v>
      </c>
      <c r="X592">
        <v>90.249293729765867</v>
      </c>
      <c r="Y592">
        <v>97.051858183524871</v>
      </c>
      <c r="Z592">
        <v>93.55775611635579</v>
      </c>
      <c r="AA592">
        <v>100.36032057011479</v>
      </c>
      <c r="AB592">
        <v>95.174775838930984</v>
      </c>
      <c r="AC592">
        <v>101.97734029268999</v>
      </c>
      <c r="AD592">
        <v>95.939141008097195</v>
      </c>
      <c r="AE592">
        <v>102.7417054618562</v>
      </c>
      <c r="AF592">
        <v>96.294747956394659</v>
      </c>
      <c r="AG592">
        <v>103.09731241015366</v>
      </c>
      <c r="AH592">
        <v>96.458961221047531</v>
      </c>
      <c r="AI592">
        <v>103.26152567480653</v>
      </c>
      <c r="AJ592">
        <v>96.534531506047884</v>
      </c>
      <c r="AK592">
        <v>103.33709595980689</v>
      </c>
      <c r="AL592">
        <v>96.56925354127354</v>
      </c>
      <c r="AM592">
        <v>103.37181799503254</v>
      </c>
      <c r="AN592">
        <v>96.585195537825058</v>
      </c>
      <c r="AO592">
        <v>103.38775999158406</v>
      </c>
      <c r="AP592">
        <v>96.59251256839795</v>
      </c>
      <c r="AQ592">
        <v>103.39507702215695</v>
      </c>
    </row>
    <row r="593" spans="1:43">
      <c r="A593">
        <v>2.0978183082426116</v>
      </c>
      <c r="B593">
        <v>16.216462083642039</v>
      </c>
      <c r="C593">
        <v>25.891617463078088</v>
      </c>
      <c r="D593">
        <v>16.289790934324184</v>
      </c>
      <c r="E593">
        <v>25.964946313760233</v>
      </c>
      <c r="F593">
        <v>16.472236407293291</v>
      </c>
      <c r="G593">
        <v>26.14739178672934</v>
      </c>
      <c r="H593">
        <v>16.923982594800123</v>
      </c>
      <c r="I593">
        <v>26.599137974236172</v>
      </c>
      <c r="J593">
        <v>18.029288411145856</v>
      </c>
      <c r="K593">
        <v>27.704443790581905</v>
      </c>
      <c r="L593">
        <v>20.656649431184551</v>
      </c>
      <c r="M593">
        <v>30.3318048106206</v>
      </c>
      <c r="N593">
        <v>26.495085550506886</v>
      </c>
      <c r="O593">
        <v>36.170240929942935</v>
      </c>
      <c r="P593">
        <v>37.729167577929275</v>
      </c>
      <c r="Q593">
        <v>47.404322957365324</v>
      </c>
      <c r="R593">
        <v>54.382504992990953</v>
      </c>
      <c r="S593">
        <v>64.057660372426994</v>
      </c>
      <c r="T593">
        <v>71.505132224121056</v>
      </c>
      <c r="U593">
        <v>81.18028760355709</v>
      </c>
      <c r="V593">
        <v>83.611423977346163</v>
      </c>
      <c r="W593">
        <v>93.286579356782198</v>
      </c>
      <c r="X593">
        <v>90.090324515660939</v>
      </c>
      <c r="Y593">
        <v>99.765479895096973</v>
      </c>
      <c r="Z593">
        <v>93.049108719237779</v>
      </c>
      <c r="AA593">
        <v>102.72426409867381</v>
      </c>
      <c r="AB593">
        <v>94.301990019179172</v>
      </c>
      <c r="AC593">
        <v>103.97714539861521</v>
      </c>
      <c r="AD593">
        <v>94.81545083543979</v>
      </c>
      <c r="AE593">
        <v>104.49060621487583</v>
      </c>
      <c r="AF593">
        <v>95.023051739141749</v>
      </c>
      <c r="AG593">
        <v>104.69820711857778</v>
      </c>
      <c r="AH593">
        <v>95.106528588563791</v>
      </c>
      <c r="AI593">
        <v>104.78168396799983</v>
      </c>
      <c r="AJ593">
        <v>95.140020676309518</v>
      </c>
      <c r="AK593">
        <v>104.81517605574555</v>
      </c>
      <c r="AL593">
        <v>95.153446245708793</v>
      </c>
      <c r="AM593">
        <v>104.82860162514483</v>
      </c>
      <c r="AN593">
        <v>95.158826075858514</v>
      </c>
      <c r="AO593">
        <v>104.83398145529455</v>
      </c>
      <c r="AP593">
        <v>95.160981548131701</v>
      </c>
      <c r="AQ593">
        <v>104.83613692756774</v>
      </c>
    </row>
    <row r="594" spans="1:43">
      <c r="A594">
        <v>2.1519857233342736</v>
      </c>
      <c r="B594">
        <v>12.755544208038536</v>
      </c>
      <c r="C594">
        <v>22.680520153657589</v>
      </c>
      <c r="D594">
        <v>12.890974490065318</v>
      </c>
      <c r="E594">
        <v>22.815950435684371</v>
      </c>
      <c r="F594">
        <v>13.209668286881445</v>
      </c>
      <c r="G594">
        <v>23.134644232500499</v>
      </c>
      <c r="H594">
        <v>13.954019981878137</v>
      </c>
      <c r="I594">
        <v>23.87899592749719</v>
      </c>
      <c r="J594">
        <v>15.662547617165632</v>
      </c>
      <c r="K594">
        <v>25.587523562784686</v>
      </c>
      <c r="L594">
        <v>19.432216202366913</v>
      </c>
      <c r="M594">
        <v>29.357192147985966</v>
      </c>
      <c r="N594">
        <v>27.07023760668713</v>
      </c>
      <c r="O594">
        <v>36.995213552306183</v>
      </c>
      <c r="P594">
        <v>40.183200018059004</v>
      </c>
      <c r="Q594">
        <v>50.108175963678057</v>
      </c>
      <c r="R594">
        <v>57.376366739467286</v>
      </c>
      <c r="S594">
        <v>67.30134268508634</v>
      </c>
      <c r="T594">
        <v>73.413839836121468</v>
      </c>
      <c r="U594">
        <v>83.338815781740522</v>
      </c>
      <c r="V594">
        <v>84.266800165060815</v>
      </c>
      <c r="W594">
        <v>94.191776110679868</v>
      </c>
      <c r="X594">
        <v>90.114044453485704</v>
      </c>
      <c r="Y594">
        <v>100.03902039910476</v>
      </c>
      <c r="Z594">
        <v>92.882445212655639</v>
      </c>
      <c r="AA594">
        <v>102.80742115827469</v>
      </c>
      <c r="AB594">
        <v>94.112794420769418</v>
      </c>
      <c r="AC594">
        <v>104.03777036638847</v>
      </c>
      <c r="AD594">
        <v>94.644168857532534</v>
      </c>
      <c r="AE594">
        <v>104.56914480315159</v>
      </c>
      <c r="AF594">
        <v>94.870822175495448</v>
      </c>
      <c r="AG594">
        <v>104.7957981211145</v>
      </c>
      <c r="AH594">
        <v>94.966985021067046</v>
      </c>
      <c r="AI594">
        <v>104.8919609666861</v>
      </c>
      <c r="AJ594">
        <v>95.007691948416991</v>
      </c>
      <c r="AK594">
        <v>104.93266789403604</v>
      </c>
      <c r="AL594">
        <v>95.024907162896724</v>
      </c>
      <c r="AM594">
        <v>104.94988310851578</v>
      </c>
      <c r="AN594">
        <v>95.03218462906267</v>
      </c>
      <c r="AO594">
        <v>104.95716057468172</v>
      </c>
      <c r="AP594">
        <v>95.035260537409499</v>
      </c>
      <c r="AQ594">
        <v>104.96023648302855</v>
      </c>
    </row>
    <row r="595" spans="1:43">
      <c r="A595">
        <v>1.9059416079439135</v>
      </c>
      <c r="B595">
        <v>14.516479919583588</v>
      </c>
      <c r="C595">
        <v>23.306698371074447</v>
      </c>
      <c r="D595">
        <v>14.732804613522443</v>
      </c>
      <c r="E595">
        <v>23.523023065013302</v>
      </c>
      <c r="F595">
        <v>15.198271028341622</v>
      </c>
      <c r="G595">
        <v>23.988489479832481</v>
      </c>
      <c r="H595">
        <v>16.190108000844408</v>
      </c>
      <c r="I595">
        <v>24.980326452335266</v>
      </c>
      <c r="J595">
        <v>18.260379135384731</v>
      </c>
      <c r="K595">
        <v>27.05059758687559</v>
      </c>
      <c r="L595">
        <v>22.401395343361521</v>
      </c>
      <c r="M595">
        <v>31.19161379485238</v>
      </c>
      <c r="N595">
        <v>30.020864895327335</v>
      </c>
      <c r="O595">
        <v>38.811083346818194</v>
      </c>
      <c r="P595">
        <v>42.104534224153099</v>
      </c>
      <c r="Q595">
        <v>50.894752675643957</v>
      </c>
      <c r="R595">
        <v>57.385071531048226</v>
      </c>
      <c r="S595">
        <v>66.175289982539084</v>
      </c>
      <c r="T595">
        <v>72.009072949199904</v>
      </c>
      <c r="U595">
        <v>80.799291400690763</v>
      </c>
      <c r="V595">
        <v>82.713004110897941</v>
      </c>
      <c r="W595">
        <v>91.5032225623888</v>
      </c>
      <c r="X595">
        <v>89.108169233954186</v>
      </c>
      <c r="Y595">
        <v>97.898387685445044</v>
      </c>
      <c r="Z595">
        <v>92.476092110768406</v>
      </c>
      <c r="AA595">
        <v>101.26631056225926</v>
      </c>
      <c r="AB595">
        <v>94.132451394228497</v>
      </c>
      <c r="AC595">
        <v>102.92266984571935</v>
      </c>
      <c r="AD595">
        <v>94.919637386088567</v>
      </c>
      <c r="AE595">
        <v>103.70985583757943</v>
      </c>
      <c r="AF595">
        <v>95.287656067432607</v>
      </c>
      <c r="AG595">
        <v>104.07787451892347</v>
      </c>
      <c r="AH595">
        <v>95.458387818943166</v>
      </c>
      <c r="AI595">
        <v>104.24860627043402</v>
      </c>
      <c r="AJ595">
        <v>95.537310580262243</v>
      </c>
      <c r="AK595">
        <v>104.3275290317531</v>
      </c>
      <c r="AL595">
        <v>95.573733106509508</v>
      </c>
      <c r="AM595">
        <v>104.36395155800037</v>
      </c>
      <c r="AN595">
        <v>95.590529086488829</v>
      </c>
      <c r="AO595">
        <v>104.38074753797969</v>
      </c>
      <c r="AP595">
        <v>95.598271694374745</v>
      </c>
      <c r="AQ595">
        <v>104.3884901458656</v>
      </c>
    </row>
    <row r="596" spans="1:43">
      <c r="A596">
        <v>2.1552052473997674</v>
      </c>
      <c r="B596">
        <v>11.926994459629508</v>
      </c>
      <c r="C596">
        <v>21.866818876853127</v>
      </c>
      <c r="D596">
        <v>12.165334079048325</v>
      </c>
      <c r="E596">
        <v>22.105158496271944</v>
      </c>
      <c r="F596">
        <v>12.676337775406722</v>
      </c>
      <c r="G596">
        <v>22.616162192630341</v>
      </c>
      <c r="H596">
        <v>13.760622181404315</v>
      </c>
      <c r="I596">
        <v>23.700446598627934</v>
      </c>
      <c r="J596">
        <v>16.011493875061539</v>
      </c>
      <c r="K596">
        <v>25.951318292285158</v>
      </c>
      <c r="L596">
        <v>20.478745475828251</v>
      </c>
      <c r="M596">
        <v>30.41856989305187</v>
      </c>
      <c r="N596">
        <v>28.6035737035549</v>
      </c>
      <c r="O596">
        <v>38.543398120778519</v>
      </c>
      <c r="P596">
        <v>41.277701451300437</v>
      </c>
      <c r="Q596">
        <v>51.217525868524056</v>
      </c>
      <c r="R596">
        <v>56.983344332785244</v>
      </c>
      <c r="S596">
        <v>66.92316875000887</v>
      </c>
      <c r="T596">
        <v>71.719263062475108</v>
      </c>
      <c r="U596">
        <v>81.659087479698741</v>
      </c>
      <c r="V596">
        <v>82.347073766336123</v>
      </c>
      <c r="W596">
        <v>92.286898183559757</v>
      </c>
      <c r="X596">
        <v>88.645124730152219</v>
      </c>
      <c r="Y596">
        <v>98.584949147375852</v>
      </c>
      <c r="Z596">
        <v>91.952031187008785</v>
      </c>
      <c r="AA596">
        <v>101.89185560423242</v>
      </c>
      <c r="AB596">
        <v>93.578540087656208</v>
      </c>
      <c r="AC596">
        <v>103.51836450487984</v>
      </c>
      <c r="AD596">
        <v>94.352823229608703</v>
      </c>
      <c r="AE596">
        <v>104.29264764683234</v>
      </c>
      <c r="AF596">
        <v>94.7156754113944</v>
      </c>
      <c r="AG596">
        <v>104.65549982861803</v>
      </c>
      <c r="AH596">
        <v>94.884468005101425</v>
      </c>
      <c r="AI596">
        <v>104.82429242232506</v>
      </c>
      <c r="AJ596">
        <v>94.962717686858241</v>
      </c>
      <c r="AK596">
        <v>104.90254210408187</v>
      </c>
      <c r="AL596">
        <v>94.998935175051756</v>
      </c>
      <c r="AM596">
        <v>104.93875959227539</v>
      </c>
      <c r="AN596">
        <v>95.01568587575062</v>
      </c>
      <c r="AO596">
        <v>104.95551029297425</v>
      </c>
      <c r="AP596">
        <v>95.023430477553617</v>
      </c>
      <c r="AQ596">
        <v>104.96325489477725</v>
      </c>
    </row>
    <row r="597" spans="1:43">
      <c r="A597">
        <v>0.91198950531761325</v>
      </c>
      <c r="B597">
        <v>15.138738554870361</v>
      </c>
      <c r="C597">
        <v>19.344841692446028</v>
      </c>
      <c r="D597">
        <v>15.222097372833549</v>
      </c>
      <c r="E597">
        <v>19.428200510409216</v>
      </c>
      <c r="F597">
        <v>15.431675633953237</v>
      </c>
      <c r="G597">
        <v>19.637778771528904</v>
      </c>
      <c r="H597">
        <v>15.955770238414264</v>
      </c>
      <c r="I597">
        <v>20.161873375989931</v>
      </c>
      <c r="J597">
        <v>17.248973315905879</v>
      </c>
      <c r="K597">
        <v>21.455076453481546</v>
      </c>
      <c r="L597">
        <v>20.337380673183379</v>
      </c>
      <c r="M597">
        <v>24.543483810759046</v>
      </c>
      <c r="N597">
        <v>27.171054257147905</v>
      </c>
      <c r="O597">
        <v>31.377157394723572</v>
      </c>
      <c r="P597">
        <v>40.03433064677975</v>
      </c>
      <c r="Q597">
        <v>44.240433784355417</v>
      </c>
      <c r="R597">
        <v>58.234842378191317</v>
      </c>
      <c r="S597">
        <v>62.440945515766984</v>
      </c>
      <c r="T597">
        <v>75.784238188985611</v>
      </c>
      <c r="U597">
        <v>79.990341326561278</v>
      </c>
      <c r="V597">
        <v>87.448698167117342</v>
      </c>
      <c r="W597">
        <v>91.654801304693009</v>
      </c>
      <c r="X597">
        <v>93.414522476397366</v>
      </c>
      <c r="Y597">
        <v>97.620625613973033</v>
      </c>
      <c r="Z597">
        <v>96.060385558004569</v>
      </c>
      <c r="AA597">
        <v>100.26648869558024</v>
      </c>
      <c r="AB597">
        <v>97.159172407184258</v>
      </c>
      <c r="AC597">
        <v>101.36527554475992</v>
      </c>
      <c r="AD597">
        <v>97.602958945284499</v>
      </c>
      <c r="AE597">
        <v>101.80906208286017</v>
      </c>
      <c r="AF597">
        <v>97.780179090441848</v>
      </c>
      <c r="AG597">
        <v>101.98628222801752</v>
      </c>
      <c r="AH597">
        <v>97.850628918920791</v>
      </c>
      <c r="AI597">
        <v>102.05673205649646</v>
      </c>
      <c r="AJ597">
        <v>97.878584064065322</v>
      </c>
      <c r="AK597">
        <v>102.08468720164099</v>
      </c>
      <c r="AL597">
        <v>97.889668966668665</v>
      </c>
      <c r="AM597">
        <v>102.09577210424433</v>
      </c>
      <c r="AN597">
        <v>97.894063152259122</v>
      </c>
      <c r="AO597">
        <v>102.10016628983479</v>
      </c>
      <c r="AP597">
        <v>97.895804862488561</v>
      </c>
      <c r="AQ597">
        <v>102.10190800006423</v>
      </c>
    </row>
    <row r="598" spans="1:43">
      <c r="A598">
        <v>0.88607809656967063</v>
      </c>
      <c r="B598">
        <v>15.815111044920139</v>
      </c>
      <c r="C598">
        <v>19.901710551151087</v>
      </c>
      <c r="D598">
        <v>15.966827465683894</v>
      </c>
      <c r="E598">
        <v>20.053426971914842</v>
      </c>
      <c r="F598">
        <v>16.312844531621462</v>
      </c>
      <c r="G598">
        <v>20.399444037852408</v>
      </c>
      <c r="H598">
        <v>17.09587739282988</v>
      </c>
      <c r="I598">
        <v>21.182476899060827</v>
      </c>
      <c r="J598">
        <v>18.837063885627579</v>
      </c>
      <c r="K598">
        <v>22.923663391858526</v>
      </c>
      <c r="L598">
        <v>22.562275024022476</v>
      </c>
      <c r="M598">
        <v>26.648874530253423</v>
      </c>
      <c r="N598">
        <v>29.91344122887698</v>
      </c>
      <c r="O598">
        <v>34.00004073510793</v>
      </c>
      <c r="P598">
        <v>42.3534739826191</v>
      </c>
      <c r="Q598">
        <v>46.440073488850054</v>
      </c>
      <c r="R598">
        <v>58.785945338640971</v>
      </c>
      <c r="S598">
        <v>62.872544844871925</v>
      </c>
      <c r="T598">
        <v>74.614672617972687</v>
      </c>
      <c r="U598">
        <v>78.701272124203641</v>
      </c>
      <c r="V598">
        <v>85.845017138095585</v>
      </c>
      <c r="W598">
        <v>89.931616644326539</v>
      </c>
      <c r="X598">
        <v>92.200126988182006</v>
      </c>
      <c r="Y598">
        <v>96.28672649441296</v>
      </c>
      <c r="Z598">
        <v>95.344813734814892</v>
      </c>
      <c r="AA598">
        <v>99.431413241045846</v>
      </c>
      <c r="AB598">
        <v>96.797655153252833</v>
      </c>
      <c r="AC598">
        <v>100.88425465948379</v>
      </c>
      <c r="AD598">
        <v>97.447531133871337</v>
      </c>
      <c r="AE598">
        <v>101.53413064010229</v>
      </c>
      <c r="AF598">
        <v>97.734022487893114</v>
      </c>
      <c r="AG598">
        <v>101.82062199412407</v>
      </c>
      <c r="AH598">
        <v>97.859506994770058</v>
      </c>
      <c r="AI598">
        <v>101.94610650100101</v>
      </c>
      <c r="AJ598">
        <v>97.91431436779979</v>
      </c>
      <c r="AK598">
        <v>102.00091387403074</v>
      </c>
      <c r="AL598">
        <v>97.938222758290422</v>
      </c>
      <c r="AM598">
        <v>102.02482226452138</v>
      </c>
      <c r="AN598">
        <v>97.948646583751298</v>
      </c>
      <c r="AO598">
        <v>102.03524608998225</v>
      </c>
      <c r="AP598">
        <v>97.953190199939016</v>
      </c>
      <c r="AQ598">
        <v>102.03978970616997</v>
      </c>
    </row>
    <row r="599" spans="1:43">
      <c r="A599">
        <v>1.0968214924431721</v>
      </c>
      <c r="B599">
        <v>15.176566313381949</v>
      </c>
      <c r="C599">
        <v>20.235116103512471</v>
      </c>
      <c r="D599">
        <v>15.393893218938674</v>
      </c>
      <c r="E599">
        <v>20.452443009069196</v>
      </c>
      <c r="F599">
        <v>15.862045113502221</v>
      </c>
      <c r="G599">
        <v>20.920594903632743</v>
      </c>
      <c r="H599">
        <v>16.860803968781241</v>
      </c>
      <c r="I599">
        <v>21.919353758911761</v>
      </c>
      <c r="J599">
        <v>18.948291952087597</v>
      </c>
      <c r="K599">
        <v>24.006841742218118</v>
      </c>
      <c r="L599">
        <v>23.130132347640135</v>
      </c>
      <c r="M599">
        <v>28.188682137770655</v>
      </c>
      <c r="N599">
        <v>30.838524610459313</v>
      </c>
      <c r="O599">
        <v>35.897074400589837</v>
      </c>
      <c r="P599">
        <v>43.087705570472892</v>
      </c>
      <c r="Q599">
        <v>48.146255360603419</v>
      </c>
      <c r="R599">
        <v>58.607033038331842</v>
      </c>
      <c r="S599">
        <v>63.665582828462369</v>
      </c>
      <c r="T599">
        <v>73.479181598701956</v>
      </c>
      <c r="U599">
        <v>78.537731388832469</v>
      </c>
      <c r="V599">
        <v>84.369594976089999</v>
      </c>
      <c r="W599">
        <v>89.428144766220512</v>
      </c>
      <c r="X599">
        <v>90.874097521588141</v>
      </c>
      <c r="Y599">
        <v>95.932647311718654</v>
      </c>
      <c r="Z599">
        <v>94.296947121746825</v>
      </c>
      <c r="AA599">
        <v>99.355496911877339</v>
      </c>
      <c r="AB599">
        <v>95.978674053697731</v>
      </c>
      <c r="AC599">
        <v>101.03722384382824</v>
      </c>
      <c r="AD599">
        <v>96.777078671125963</v>
      </c>
      <c r="AE599">
        <v>101.83562846125648</v>
      </c>
      <c r="AF599">
        <v>97.14994482579128</v>
      </c>
      <c r="AG599">
        <v>102.20849461592179</v>
      </c>
      <c r="AH599">
        <v>97.322741311924418</v>
      </c>
      <c r="AI599">
        <v>102.38129110205493</v>
      </c>
      <c r="AJ599">
        <v>97.40253381572181</v>
      </c>
      <c r="AK599">
        <v>102.46108360585232</v>
      </c>
      <c r="AL599">
        <v>97.439318805953505</v>
      </c>
      <c r="AM599">
        <v>102.49786859608402</v>
      </c>
      <c r="AN599">
        <v>97.456264047085483</v>
      </c>
      <c r="AO599">
        <v>102.514813837216</v>
      </c>
      <c r="AP599">
        <v>97.464067236485477</v>
      </c>
      <c r="AQ599">
        <v>102.52261702661599</v>
      </c>
    </row>
    <row r="600" spans="1:43">
      <c r="A600">
        <v>1.6524809690275912</v>
      </c>
      <c r="B600">
        <v>11.998820779764324</v>
      </c>
      <c r="C600">
        <v>19.620076669315836</v>
      </c>
      <c r="D600">
        <v>12.270909791616685</v>
      </c>
      <c r="E600">
        <v>19.892165681168198</v>
      </c>
      <c r="F600">
        <v>12.841321437385641</v>
      </c>
      <c r="G600">
        <v>20.462577326937154</v>
      </c>
      <c r="H600">
        <v>14.023995314220794</v>
      </c>
      <c r="I600">
        <v>21.645251203772307</v>
      </c>
      <c r="J600">
        <v>16.420875100868248</v>
      </c>
      <c r="K600">
        <v>24.042130990419761</v>
      </c>
      <c r="L600">
        <v>21.061774857797932</v>
      </c>
      <c r="M600">
        <v>28.683030747349445</v>
      </c>
      <c r="N600">
        <v>29.302356798943752</v>
      </c>
      <c r="O600">
        <v>36.923612688495261</v>
      </c>
      <c r="P600">
        <v>41.910107778063548</v>
      </c>
      <c r="Q600">
        <v>49.531363667615054</v>
      </c>
      <c r="R600">
        <v>57.39504159112532</v>
      </c>
      <c r="S600">
        <v>65.016297480676826</v>
      </c>
      <c r="T600">
        <v>72.005136809452921</v>
      </c>
      <c r="U600">
        <v>79.626392699004441</v>
      </c>
      <c r="V600">
        <v>82.734990662351308</v>
      </c>
      <c r="W600">
        <v>90.356246551902828</v>
      </c>
      <c r="X600">
        <v>89.252413008140394</v>
      </c>
      <c r="Y600">
        <v>96.873668897691914</v>
      </c>
      <c r="Z600">
        <v>92.765045009037721</v>
      </c>
      <c r="AA600">
        <v>100.38630089858924</v>
      </c>
      <c r="AB600">
        <v>94.536929054259403</v>
      </c>
      <c r="AC600">
        <v>102.15818494381092</v>
      </c>
      <c r="AD600">
        <v>95.400892896056533</v>
      </c>
      <c r="AE600">
        <v>103.02214878560805</v>
      </c>
      <c r="AF600">
        <v>95.815183401441274</v>
      </c>
      <c r="AG600">
        <v>103.43643929099279</v>
      </c>
      <c r="AH600">
        <v>96.012254225029949</v>
      </c>
      <c r="AI600">
        <v>103.63351011458147</v>
      </c>
      <c r="AJ600">
        <v>96.105638782965556</v>
      </c>
      <c r="AK600">
        <v>103.72689467251708</v>
      </c>
      <c r="AL600">
        <v>96.149809882277765</v>
      </c>
      <c r="AM600">
        <v>103.77106577182929</v>
      </c>
      <c r="AN600">
        <v>96.170684940215565</v>
      </c>
      <c r="AO600">
        <v>103.79194082976709</v>
      </c>
      <c r="AP600">
        <v>96.180546384865835</v>
      </c>
      <c r="AQ600">
        <v>103.80180227441735</v>
      </c>
    </row>
    <row r="601" spans="1:43">
      <c r="A601">
        <v>1.5629903092431194</v>
      </c>
      <c r="B601">
        <v>14.449417311766409</v>
      </c>
      <c r="C601">
        <v>21.657941538608608</v>
      </c>
      <c r="D601">
        <v>14.70625935184515</v>
      </c>
      <c r="E601">
        <v>21.914783578687349</v>
      </c>
      <c r="F601">
        <v>15.24041701484388</v>
      </c>
      <c r="G601">
        <v>22.448941241686079</v>
      </c>
      <c r="H601">
        <v>16.339709331452756</v>
      </c>
      <c r="I601">
        <v>23.548233558294957</v>
      </c>
      <c r="J601">
        <v>18.553949920664156</v>
      </c>
      <c r="K601">
        <v>25.762474147506357</v>
      </c>
      <c r="L601">
        <v>22.827017669459622</v>
      </c>
      <c r="M601">
        <v>30.035541896301822</v>
      </c>
      <c r="N601">
        <v>30.431212400345871</v>
      </c>
      <c r="O601">
        <v>37.639736627188071</v>
      </c>
      <c r="P601">
        <v>42.195753728377518</v>
      </c>
      <c r="Q601">
        <v>49.404277955219719</v>
      </c>
      <c r="R601">
        <v>56.963934707829686</v>
      </c>
      <c r="S601">
        <v>64.17245893467188</v>
      </c>
      <c r="T601">
        <v>71.314996360913455</v>
      </c>
      <c r="U601">
        <v>78.523520587755655</v>
      </c>
      <c r="V601">
        <v>82.179896987980655</v>
      </c>
      <c r="W601">
        <v>89.388421214822856</v>
      </c>
      <c r="X601">
        <v>88.951744548555581</v>
      </c>
      <c r="Y601">
        <v>96.160268775397782</v>
      </c>
      <c r="Z601">
        <v>92.674385828020121</v>
      </c>
      <c r="AA601">
        <v>99.882910054862322</v>
      </c>
      <c r="AB601">
        <v>94.580597756674365</v>
      </c>
      <c r="AC601">
        <v>101.78912198351657</v>
      </c>
      <c r="AD601">
        <v>95.521261414129839</v>
      </c>
      <c r="AE601">
        <v>102.72978564097204</v>
      </c>
      <c r="AF601">
        <v>95.9769831539313</v>
      </c>
      <c r="AG601">
        <v>103.1855073807735</v>
      </c>
      <c r="AH601">
        <v>96.195795614954989</v>
      </c>
      <c r="AI601">
        <v>103.40431984179719</v>
      </c>
      <c r="AJ601">
        <v>96.300405026183043</v>
      </c>
      <c r="AK601">
        <v>103.50892925302524</v>
      </c>
      <c r="AL601">
        <v>96.350313320887167</v>
      </c>
      <c r="AM601">
        <v>103.55883754772937</v>
      </c>
      <c r="AN601">
        <v>96.374100702980456</v>
      </c>
      <c r="AO601">
        <v>103.58262492982266</v>
      </c>
      <c r="AP601">
        <v>96.385432962017433</v>
      </c>
      <c r="AQ601">
        <v>103.59395718885963</v>
      </c>
    </row>
    <row r="602" spans="1:43">
      <c r="A602">
        <v>2.0519072897844892</v>
      </c>
      <c r="B602">
        <v>13.097844206245931</v>
      </c>
      <c r="C602">
        <v>22.561257589025175</v>
      </c>
      <c r="D602">
        <v>13.299661375622694</v>
      </c>
      <c r="E602">
        <v>22.763074758401938</v>
      </c>
      <c r="F602">
        <v>13.736034339949921</v>
      </c>
      <c r="G602">
        <v>23.199447722729165</v>
      </c>
      <c r="H602">
        <v>14.671044387403558</v>
      </c>
      <c r="I602">
        <v>24.134457770182802</v>
      </c>
      <c r="J602">
        <v>16.636092306138227</v>
      </c>
      <c r="K602">
        <v>26.099505688917471</v>
      </c>
      <c r="L602">
        <v>20.603047863758746</v>
      </c>
      <c r="M602">
        <v>30.06646124653799</v>
      </c>
      <c r="N602">
        <v>27.998472017487327</v>
      </c>
      <c r="O602">
        <v>37.461885400266567</v>
      </c>
      <c r="P602">
        <v>39.940404234917509</v>
      </c>
      <c r="Q602">
        <v>49.403817617696745</v>
      </c>
      <c r="R602">
        <v>55.373587294110891</v>
      </c>
      <c r="S602">
        <v>64.837000676890128</v>
      </c>
      <c r="T602">
        <v>70.455857516062366</v>
      </c>
      <c r="U602">
        <v>79.919270898841603</v>
      </c>
      <c r="V602">
        <v>81.663712792120648</v>
      </c>
      <c r="W602">
        <v>91.127126174899885</v>
      </c>
      <c r="X602">
        <v>88.412272947191141</v>
      </c>
      <c r="Y602">
        <v>97.875686329970378</v>
      </c>
      <c r="Z602">
        <v>91.973659164816084</v>
      </c>
      <c r="AA602">
        <v>101.43707254759532</v>
      </c>
      <c r="AB602">
        <v>93.722942142014432</v>
      </c>
      <c r="AC602">
        <v>103.18635552479367</v>
      </c>
      <c r="AD602">
        <v>94.551862706386146</v>
      </c>
      <c r="AE602">
        <v>104.01527608916538</v>
      </c>
      <c r="AF602">
        <v>94.937971170138937</v>
      </c>
      <c r="AG602">
        <v>104.40138455291817</v>
      </c>
      <c r="AH602">
        <v>95.116380109910992</v>
      </c>
      <c r="AI602">
        <v>104.57979349269023</v>
      </c>
      <c r="AJ602">
        <v>95.19851131665547</v>
      </c>
      <c r="AK602">
        <v>104.66192469943471</v>
      </c>
      <c r="AL602">
        <v>95.236255953899985</v>
      </c>
      <c r="AM602">
        <v>104.69966933667922</v>
      </c>
      <c r="AN602">
        <v>95.253588405046131</v>
      </c>
      <c r="AO602">
        <v>104.71700178782537</v>
      </c>
      <c r="AP602">
        <v>95.261544637888662</v>
      </c>
      <c r="AQ602">
        <v>104.7249580206679</v>
      </c>
    </row>
    <row r="603" spans="1:43">
      <c r="A603">
        <v>1.3179484202079683</v>
      </c>
      <c r="B603">
        <v>15.465649069070041</v>
      </c>
      <c r="C603">
        <v>21.544038078019277</v>
      </c>
      <c r="D603">
        <v>15.606599270151991</v>
      </c>
      <c r="E603">
        <v>21.684988279101226</v>
      </c>
      <c r="F603">
        <v>15.933434061981133</v>
      </c>
      <c r="G603">
        <v>22.011823070930369</v>
      </c>
      <c r="H603">
        <v>16.68556338757876</v>
      </c>
      <c r="I603">
        <v>22.763952396527991</v>
      </c>
      <c r="J603">
        <v>18.386560656791993</v>
      </c>
      <c r="K603">
        <v>24.46494966574123</v>
      </c>
      <c r="L603">
        <v>22.086685294966905</v>
      </c>
      <c r="M603">
        <v>28.165074303916136</v>
      </c>
      <c r="N603">
        <v>29.495969218477505</v>
      </c>
      <c r="O603">
        <v>35.574358227426735</v>
      </c>
      <c r="P603">
        <v>42.146317813145778</v>
      </c>
      <c r="Q603">
        <v>48.224706822095008</v>
      </c>
      <c r="R603">
        <v>58.823900329034764</v>
      </c>
      <c r="S603">
        <v>64.902289337984001</v>
      </c>
      <c r="T603">
        <v>74.653021383550694</v>
      </c>
      <c r="U603">
        <v>80.731410392499939</v>
      </c>
      <c r="V603">
        <v>85.625531689517402</v>
      </c>
      <c r="W603">
        <v>91.703920698466646</v>
      </c>
      <c r="X603">
        <v>91.681535026848934</v>
      </c>
      <c r="Y603">
        <v>97.759924035798178</v>
      </c>
      <c r="Z603">
        <v>94.610280389181142</v>
      </c>
      <c r="AA603">
        <v>100.68866939813039</v>
      </c>
      <c r="AB603">
        <v>95.93607997981259</v>
      </c>
      <c r="AC603">
        <v>102.01446898876183</v>
      </c>
      <c r="AD603">
        <v>96.518246246325589</v>
      </c>
      <c r="AE603">
        <v>102.59663525527483</v>
      </c>
      <c r="AF603">
        <v>96.770453993628138</v>
      </c>
      <c r="AG603">
        <v>102.84884300257738</v>
      </c>
      <c r="AH603">
        <v>96.879077141324117</v>
      </c>
      <c r="AI603">
        <v>102.95746615027336</v>
      </c>
      <c r="AJ603">
        <v>96.92574172152213</v>
      </c>
      <c r="AK603">
        <v>103.00413073047137</v>
      </c>
      <c r="AL603">
        <v>96.945767060619275</v>
      </c>
      <c r="AM603">
        <v>103.02415606956852</v>
      </c>
      <c r="AN603">
        <v>96.954356594193101</v>
      </c>
      <c r="AO603">
        <v>103.03274560314235</v>
      </c>
      <c r="AP603">
        <v>96.958040192624253</v>
      </c>
      <c r="AQ603">
        <v>103.0364292015735</v>
      </c>
    </row>
    <row r="604" spans="1:43">
      <c r="A604">
        <v>1.761919598099823</v>
      </c>
      <c r="B604">
        <v>12.640082734243171</v>
      </c>
      <c r="C604">
        <v>20.766070485760991</v>
      </c>
      <c r="D604">
        <v>12.878519233881169</v>
      </c>
      <c r="E604">
        <v>21.00450698539899</v>
      </c>
      <c r="F604">
        <v>13.387103970399574</v>
      </c>
      <c r="G604">
        <v>21.513091721917398</v>
      </c>
      <c r="H604">
        <v>14.460877453776531</v>
      </c>
      <c r="I604">
        <v>22.586865205294352</v>
      </c>
      <c r="J604">
        <v>16.679778682079565</v>
      </c>
      <c r="K604">
        <v>24.805766433597391</v>
      </c>
      <c r="L604">
        <v>21.068230158403672</v>
      </c>
      <c r="M604">
        <v>29.194217909921491</v>
      </c>
      <c r="N604">
        <v>29.040448387552921</v>
      </c>
      <c r="O604">
        <v>37.166436139070747</v>
      </c>
      <c r="P604">
        <v>41.513388445365678</v>
      </c>
      <c r="Q604">
        <v>49.639376196883504</v>
      </c>
      <c r="R604">
        <v>57.099028802374526</v>
      </c>
      <c r="S604">
        <v>65.225016553892345</v>
      </c>
      <c r="T604">
        <v>71.909079033689324</v>
      </c>
      <c r="U604">
        <v>80.035066785207135</v>
      </c>
      <c r="V604">
        <v>82.740177269427306</v>
      </c>
      <c r="W604">
        <v>90.866165020945118</v>
      </c>
      <c r="X604">
        <v>89.238772313476517</v>
      </c>
      <c r="Y604">
        <v>97.364760064994329</v>
      </c>
      <c r="Z604">
        <v>92.685232158206915</v>
      </c>
      <c r="AA604">
        <v>100.81121990972473</v>
      </c>
      <c r="AB604">
        <v>94.394000914643158</v>
      </c>
      <c r="AC604">
        <v>102.51998866616097</v>
      </c>
      <c r="AD604">
        <v>95.212933414551927</v>
      </c>
      <c r="AE604">
        <v>103.33892116606974</v>
      </c>
      <c r="AF604">
        <v>95.599019110147026</v>
      </c>
      <c r="AG604">
        <v>103.72500686166484</v>
      </c>
      <c r="AH604">
        <v>95.779629889230833</v>
      </c>
      <c r="AI604">
        <v>103.90561764074864</v>
      </c>
      <c r="AJ604">
        <v>95.863812274244566</v>
      </c>
      <c r="AK604">
        <v>103.98980002576238</v>
      </c>
      <c r="AL604">
        <v>95.902982900635124</v>
      </c>
      <c r="AM604">
        <v>104.02897065215294</v>
      </c>
      <c r="AN604">
        <v>95.921194837230601</v>
      </c>
      <c r="AO604">
        <v>104.04718258874841</v>
      </c>
      <c r="AP604">
        <v>95.929659154230706</v>
      </c>
      <c r="AQ604">
        <v>104.05564690574852</v>
      </c>
    </row>
    <row r="605" spans="1:43">
      <c r="A605">
        <v>1.4935443791049665</v>
      </c>
      <c r="B605">
        <v>13.961021739677264</v>
      </c>
      <c r="C605">
        <v>20.849260762640696</v>
      </c>
      <c r="D605">
        <v>14.122687107926883</v>
      </c>
      <c r="E605">
        <v>21.010926130890315</v>
      </c>
      <c r="F605">
        <v>14.487960296947914</v>
      </c>
      <c r="G605">
        <v>21.376199319911347</v>
      </c>
      <c r="H605">
        <v>15.30664251247179</v>
      </c>
      <c r="I605">
        <v>22.194881535435222</v>
      </c>
      <c r="J605">
        <v>17.108830506592518</v>
      </c>
      <c r="K605">
        <v>23.997069529555951</v>
      </c>
      <c r="L605">
        <v>20.923600652805703</v>
      </c>
      <c r="M605">
        <v>27.811839675769136</v>
      </c>
      <c r="N605">
        <v>28.368749811724555</v>
      </c>
      <c r="O605">
        <v>35.256988834687988</v>
      </c>
      <c r="P605">
        <v>40.840366166593789</v>
      </c>
      <c r="Q605">
        <v>47.728605189557221</v>
      </c>
      <c r="R605">
        <v>57.206300813683306</v>
      </c>
      <c r="S605">
        <v>64.094539836646746</v>
      </c>
      <c r="T605">
        <v>72.964322179619472</v>
      </c>
      <c r="U605">
        <v>79.852561202582905</v>
      </c>
      <c r="V605">
        <v>84.208352314331719</v>
      </c>
      <c r="W605">
        <v>91.096591337295152</v>
      </c>
      <c r="X605">
        <v>90.630370241244918</v>
      </c>
      <c r="Y605">
        <v>97.518609264208351</v>
      </c>
      <c r="Z605">
        <v>93.841109624037301</v>
      </c>
      <c r="AA605">
        <v>100.72934864700073</v>
      </c>
      <c r="AB605">
        <v>95.339661016659932</v>
      </c>
      <c r="AC605">
        <v>102.22790003962336</v>
      </c>
      <c r="AD605">
        <v>96.016588964135337</v>
      </c>
      <c r="AE605">
        <v>102.90482798709877</v>
      </c>
      <c r="AF605">
        <v>96.317850154009136</v>
      </c>
      <c r="AG605">
        <v>103.20608917697257</v>
      </c>
      <c r="AH605">
        <v>96.451034313080442</v>
      </c>
      <c r="AI605">
        <v>103.33927333604387</v>
      </c>
      <c r="AJ605">
        <v>96.509740158709562</v>
      </c>
      <c r="AK605">
        <v>103.39797918167299</v>
      </c>
      <c r="AL605">
        <v>96.535583292839732</v>
      </c>
      <c r="AM605">
        <v>103.42382231580316</v>
      </c>
      <c r="AN605">
        <v>96.546953286674068</v>
      </c>
      <c r="AO605">
        <v>103.4351923096375</v>
      </c>
      <c r="AP605">
        <v>96.551954389716869</v>
      </c>
      <c r="AQ605">
        <v>103.4401934126803</v>
      </c>
    </row>
    <row r="606" spans="1:43">
      <c r="A606">
        <v>2.249880162495935</v>
      </c>
      <c r="B606">
        <v>12.254889871614743</v>
      </c>
      <c r="C606">
        <v>22.631355779901376</v>
      </c>
      <c r="D606">
        <v>12.475779246226164</v>
      </c>
      <c r="E606">
        <v>22.852245154512797</v>
      </c>
      <c r="F606">
        <v>12.943738814824254</v>
      </c>
      <c r="G606">
        <v>23.320204723110887</v>
      </c>
      <c r="H606">
        <v>13.925857419388137</v>
      </c>
      <c r="I606">
        <v>24.30232332767477</v>
      </c>
      <c r="J606">
        <v>15.947036813747527</v>
      </c>
      <c r="K606">
        <v>26.32350272203416</v>
      </c>
      <c r="L606">
        <v>19.943730499165969</v>
      </c>
      <c r="M606">
        <v>30.320196407452602</v>
      </c>
      <c r="N606">
        <v>27.257530268755723</v>
      </c>
      <c r="O606">
        <v>37.633996177042356</v>
      </c>
      <c r="P606">
        <v>38.921696782542021</v>
      </c>
      <c r="Q606">
        <v>49.298162690828654</v>
      </c>
      <c r="R606">
        <v>53.982424028677208</v>
      </c>
      <c r="S606">
        <v>64.358889936963834</v>
      </c>
      <c r="T606">
        <v>68.899618356732134</v>
      </c>
      <c r="U606">
        <v>79.276084265018767</v>
      </c>
      <c r="V606">
        <v>80.258677924311641</v>
      </c>
      <c r="W606">
        <v>90.635143832598274</v>
      </c>
      <c r="X606">
        <v>87.296646586095903</v>
      </c>
      <c r="Y606">
        <v>97.673112494382536</v>
      </c>
      <c r="Z606">
        <v>91.115478047881894</v>
      </c>
      <c r="AA606">
        <v>101.49194395616853</v>
      </c>
      <c r="AB606">
        <v>93.039470511033883</v>
      </c>
      <c r="AC606">
        <v>103.41593641932052</v>
      </c>
      <c r="AD606">
        <v>93.972616669998018</v>
      </c>
      <c r="AE606">
        <v>104.34908257828465</v>
      </c>
      <c r="AF606">
        <v>94.416840592172548</v>
      </c>
      <c r="AG606">
        <v>104.79330650045918</v>
      </c>
      <c r="AH606">
        <v>94.626436225291386</v>
      </c>
      <c r="AI606">
        <v>105.00290213357802</v>
      </c>
      <c r="AJ606">
        <v>94.72491243408119</v>
      </c>
      <c r="AK606">
        <v>105.10137834236782</v>
      </c>
      <c r="AL606">
        <v>94.771088728801274</v>
      </c>
      <c r="AM606">
        <v>105.14755463708791</v>
      </c>
      <c r="AN606">
        <v>94.792721031182822</v>
      </c>
      <c r="AO606">
        <v>105.16918693946945</v>
      </c>
      <c r="AP606">
        <v>94.802850742147029</v>
      </c>
      <c r="AQ606">
        <v>105.17931665043366</v>
      </c>
    </row>
    <row r="607" spans="1:43">
      <c r="A607">
        <v>0.94955097072187078</v>
      </c>
      <c r="B607">
        <v>15.632499209765392</v>
      </c>
      <c r="C607">
        <v>20.011836136291038</v>
      </c>
      <c r="D607">
        <v>15.783144065145471</v>
      </c>
      <c r="E607">
        <v>20.162480991671117</v>
      </c>
      <c r="F607">
        <v>16.1277181342681</v>
      </c>
      <c r="G607">
        <v>20.507055060793746</v>
      </c>
      <c r="H607">
        <v>16.909759466855785</v>
      </c>
      <c r="I607">
        <v>21.289096393381431</v>
      </c>
      <c r="J607">
        <v>18.65373559478757</v>
      </c>
      <c r="K607">
        <v>23.033072521313215</v>
      </c>
      <c r="L607">
        <v>22.394864822093929</v>
      </c>
      <c r="M607">
        <v>26.774201748619575</v>
      </c>
      <c r="N607">
        <v>29.792481818693833</v>
      </c>
      <c r="O607">
        <v>34.171818745219483</v>
      </c>
      <c r="P607">
        <v>42.31851846013798</v>
      </c>
      <c r="Q607">
        <v>46.697855386663633</v>
      </c>
      <c r="R607">
        <v>58.835438202823482</v>
      </c>
      <c r="S607">
        <v>63.214775129349121</v>
      </c>
      <c r="T607">
        <v>74.679028118215797</v>
      </c>
      <c r="U607">
        <v>79.058365044741436</v>
      </c>
      <c r="V607">
        <v>85.858967867842864</v>
      </c>
      <c r="W607">
        <v>90.238304794368503</v>
      </c>
      <c r="X607">
        <v>92.152145044669169</v>
      </c>
      <c r="Y607">
        <v>96.531481971194808</v>
      </c>
      <c r="Z607">
        <v>95.252068715060602</v>
      </c>
      <c r="AA607">
        <v>99.631405641586241</v>
      </c>
      <c r="AB607">
        <v>96.678729620707415</v>
      </c>
      <c r="AC607">
        <v>101.05806654723305</v>
      </c>
      <c r="AD607">
        <v>97.314732703089419</v>
      </c>
      <c r="AE607">
        <v>101.69406962961506</v>
      </c>
      <c r="AF607">
        <v>97.59422975675399</v>
      </c>
      <c r="AG607">
        <v>101.97356668327963</v>
      </c>
      <c r="AH607">
        <v>97.716283369489645</v>
      </c>
      <c r="AI607">
        <v>102.09562029601528</v>
      </c>
      <c r="AJ607">
        <v>97.769435829085779</v>
      </c>
      <c r="AK607">
        <v>102.14877275561142</v>
      </c>
      <c r="AL607">
        <v>97.792555029435718</v>
      </c>
      <c r="AM607">
        <v>102.17189195596136</v>
      </c>
      <c r="AN607">
        <v>97.802605689066539</v>
      </c>
      <c r="AO607">
        <v>102.18194261559218</v>
      </c>
      <c r="AP607">
        <v>97.806974038045126</v>
      </c>
      <c r="AQ607">
        <v>102.18631096457077</v>
      </c>
    </row>
    <row r="608" spans="1:43">
      <c r="A608">
        <v>1.2353481839705789</v>
      </c>
      <c r="B608">
        <v>13.010999739959452</v>
      </c>
      <c r="C608">
        <v>18.708435776558879</v>
      </c>
      <c r="D608">
        <v>13.366228430237673</v>
      </c>
      <c r="E608">
        <v>19.0636644668371</v>
      </c>
      <c r="F608">
        <v>14.084733487554129</v>
      </c>
      <c r="G608">
        <v>19.782169524153556</v>
      </c>
      <c r="H608">
        <v>15.518983610735777</v>
      </c>
      <c r="I608">
        <v>21.216419647335204</v>
      </c>
      <c r="J608">
        <v>18.308074134177907</v>
      </c>
      <c r="K608">
        <v>24.005510170777335</v>
      </c>
      <c r="L608">
        <v>23.466064750978241</v>
      </c>
      <c r="M608">
        <v>29.163500787577668</v>
      </c>
      <c r="N608">
        <v>32.175099926880513</v>
      </c>
      <c r="O608">
        <v>37.87253596347994</v>
      </c>
      <c r="P608">
        <v>44.841945631649224</v>
      </c>
      <c r="Q608">
        <v>50.539381668248652</v>
      </c>
      <c r="R608">
        <v>59.771593460223691</v>
      </c>
      <c r="S608">
        <v>65.469029496823111</v>
      </c>
      <c r="T608">
        <v>73.564156237189081</v>
      </c>
      <c r="U608">
        <v>79.261592273788494</v>
      </c>
      <c r="V608">
        <v>83.718806114691802</v>
      </c>
      <c r="W608">
        <v>89.416242151291215</v>
      </c>
      <c r="X608">
        <v>90.014102207458578</v>
      </c>
      <c r="Y608">
        <v>95.711538244057991</v>
      </c>
      <c r="Z608">
        <v>93.510226988466982</v>
      </c>
      <c r="AA608">
        <v>99.207663025066395</v>
      </c>
      <c r="AB608">
        <v>95.334023932384795</v>
      </c>
      <c r="AC608">
        <v>101.03145996898421</v>
      </c>
      <c r="AD608">
        <v>96.254419685218707</v>
      </c>
      <c r="AE608">
        <v>101.95185572181812</v>
      </c>
      <c r="AF608">
        <v>96.711140032887315</v>
      </c>
      <c r="AG608">
        <v>102.40857606948673</v>
      </c>
      <c r="AH608">
        <v>96.935878371328414</v>
      </c>
      <c r="AI608">
        <v>102.63331440792783</v>
      </c>
      <c r="AJ608">
        <v>97.046008108040908</v>
      </c>
      <c r="AK608">
        <v>102.74344414464032</v>
      </c>
      <c r="AL608">
        <v>97.099865999884088</v>
      </c>
      <c r="AM608">
        <v>102.7973020364835</v>
      </c>
      <c r="AN608">
        <v>97.12617850546259</v>
      </c>
      <c r="AO608">
        <v>102.823614542062</v>
      </c>
      <c r="AP608">
        <v>97.139027347902939</v>
      </c>
      <c r="AQ608">
        <v>102.83646338450235</v>
      </c>
    </row>
    <row r="609" spans="1:43">
      <c r="A609">
        <v>1.8028886447658152</v>
      </c>
      <c r="B609">
        <v>15.332671730824831</v>
      </c>
      <c r="C609">
        <v>23.647609064240857</v>
      </c>
      <c r="D609">
        <v>15.411403052727792</v>
      </c>
      <c r="E609">
        <v>23.726340386143818</v>
      </c>
      <c r="F609">
        <v>15.605711467109991</v>
      </c>
      <c r="G609">
        <v>23.920648800526017</v>
      </c>
      <c r="H609">
        <v>16.082878169322331</v>
      </c>
      <c r="I609">
        <v>24.397815502738357</v>
      </c>
      <c r="J609">
        <v>17.240455109758411</v>
      </c>
      <c r="K609">
        <v>25.555392443174437</v>
      </c>
      <c r="L609">
        <v>19.967455345373608</v>
      </c>
      <c r="M609">
        <v>28.282392678789634</v>
      </c>
      <c r="N609">
        <v>25.970530287962685</v>
      </c>
      <c r="O609">
        <v>34.285467621378714</v>
      </c>
      <c r="P609">
        <v>37.417554499028462</v>
      </c>
      <c r="Q609">
        <v>45.732491832444488</v>
      </c>
      <c r="R609">
        <v>54.279731461502465</v>
      </c>
      <c r="S609">
        <v>62.594668794918491</v>
      </c>
      <c r="T609">
        <v>71.603672330278101</v>
      </c>
      <c r="U609">
        <v>79.918609663694127</v>
      </c>
      <c r="V609">
        <v>83.915097629982938</v>
      </c>
      <c r="W609">
        <v>92.230034963398964</v>
      </c>
      <c r="X609">
        <v>90.559790375054774</v>
      </c>
      <c r="Y609">
        <v>98.8747277084708</v>
      </c>
      <c r="Z609">
        <v>93.622501776739142</v>
      </c>
      <c r="AA609">
        <v>101.93743911015517</v>
      </c>
      <c r="AB609">
        <v>94.931079977984908</v>
      </c>
      <c r="AC609">
        <v>103.24601731140093</v>
      </c>
      <c r="AD609">
        <v>95.471975813735341</v>
      </c>
      <c r="AE609">
        <v>103.78691314715137</v>
      </c>
      <c r="AF609">
        <v>95.692484644239286</v>
      </c>
      <c r="AG609">
        <v>104.00742197765531</v>
      </c>
      <c r="AH609">
        <v>95.781873137287008</v>
      </c>
      <c r="AI609">
        <v>104.09681047070303</v>
      </c>
      <c r="AJ609">
        <v>95.818025749359819</v>
      </c>
      <c r="AK609">
        <v>104.13296308277585</v>
      </c>
      <c r="AL609">
        <v>95.8326338587283</v>
      </c>
      <c r="AM609">
        <v>104.14757119214433</v>
      </c>
      <c r="AN609">
        <v>95.838534309086057</v>
      </c>
      <c r="AO609">
        <v>104.15347164250208</v>
      </c>
      <c r="AP609">
        <v>95.840917234181816</v>
      </c>
      <c r="AQ609">
        <v>104.15585456759784</v>
      </c>
    </row>
    <row r="610" spans="1:43">
      <c r="A610">
        <v>2.3555243877267467</v>
      </c>
      <c r="B610">
        <v>10.164333064283511</v>
      </c>
      <c r="C610">
        <v>21.028031012653013</v>
      </c>
      <c r="D610">
        <v>10.411959724491858</v>
      </c>
      <c r="E610">
        <v>21.27565767286136</v>
      </c>
      <c r="F610">
        <v>10.941470005707473</v>
      </c>
      <c r="G610">
        <v>21.805167954076971</v>
      </c>
      <c r="H610">
        <v>12.061861006698301</v>
      </c>
      <c r="I610">
        <v>22.9255589550678</v>
      </c>
      <c r="J610">
        <v>14.380465419416495</v>
      </c>
      <c r="K610">
        <v>25.244163367785994</v>
      </c>
      <c r="L610">
        <v>18.965781062496905</v>
      </c>
      <c r="M610">
        <v>29.829479010866404</v>
      </c>
      <c r="N610">
        <v>27.271023482968136</v>
      </c>
      <c r="O610">
        <v>38.134721431337638</v>
      </c>
      <c r="P610">
        <v>40.168560005413063</v>
      </c>
      <c r="Q610">
        <v>51.032257953782569</v>
      </c>
      <c r="R610">
        <v>56.085755903121608</v>
      </c>
      <c r="S610">
        <v>66.949453851491114</v>
      </c>
      <c r="T610">
        <v>70.980853220193424</v>
      </c>
      <c r="U610">
        <v>81.844551168562916</v>
      </c>
      <c r="V610">
        <v>81.716583353987843</v>
      </c>
      <c r="W610">
        <v>92.580281302357335</v>
      </c>
      <c r="X610">
        <v>88.0850169659942</v>
      </c>
      <c r="Y610">
        <v>98.948714914363691</v>
      </c>
      <c r="Z610">
        <v>91.435408076462707</v>
      </c>
      <c r="AA610">
        <v>102.2991060248322</v>
      </c>
      <c r="AB610">
        <v>93.087182185854516</v>
      </c>
      <c r="AC610">
        <v>103.95088013422401</v>
      </c>
      <c r="AD610">
        <v>93.875443342343075</v>
      </c>
      <c r="AE610">
        <v>104.73914129071257</v>
      </c>
      <c r="AF610">
        <v>94.245771163007831</v>
      </c>
      <c r="AG610">
        <v>105.10946911137732</v>
      </c>
      <c r="AH610">
        <v>94.418471458686668</v>
      </c>
      <c r="AI610">
        <v>105.28216940705616</v>
      </c>
      <c r="AJ610">
        <v>94.498731642869004</v>
      </c>
      <c r="AK610">
        <v>105.3624295912385</v>
      </c>
      <c r="AL610">
        <v>94.53597163894527</v>
      </c>
      <c r="AM610">
        <v>105.39966958731476</v>
      </c>
      <c r="AN610">
        <v>94.55323777995298</v>
      </c>
      <c r="AO610">
        <v>105.41693572832247</v>
      </c>
      <c r="AP610">
        <v>94.561240373759134</v>
      </c>
      <c r="AQ610">
        <v>105.42493832212863</v>
      </c>
    </row>
    <row r="611" spans="1:43">
      <c r="A611">
        <v>2.0206359792480089</v>
      </c>
      <c r="B611">
        <v>11.057872066131342</v>
      </c>
      <c r="C611">
        <v>20.377061906208976</v>
      </c>
      <c r="D611">
        <v>11.42791197533111</v>
      </c>
      <c r="E611">
        <v>20.747101815408744</v>
      </c>
      <c r="F611">
        <v>12.158810838080214</v>
      </c>
      <c r="G611">
        <v>21.478000678157848</v>
      </c>
      <c r="H611">
        <v>13.583996766429845</v>
      </c>
      <c r="I611">
        <v>22.903186606507479</v>
      </c>
      <c r="J611">
        <v>16.294456510403144</v>
      </c>
      <c r="K611">
        <v>25.613646350480778</v>
      </c>
      <c r="L611">
        <v>21.212814133119078</v>
      </c>
      <c r="M611">
        <v>30.532003973196712</v>
      </c>
      <c r="N611">
        <v>29.421431042016064</v>
      </c>
      <c r="O611">
        <v>38.740620882093701</v>
      </c>
      <c r="P611">
        <v>41.380116098255783</v>
      </c>
      <c r="Q611">
        <v>50.699305938333424</v>
      </c>
      <c r="R611">
        <v>55.753125444936614</v>
      </c>
      <c r="S611">
        <v>65.072315285014255</v>
      </c>
      <c r="T611">
        <v>69.518350079553244</v>
      </c>
      <c r="U611">
        <v>78.837539919630871</v>
      </c>
      <c r="V611">
        <v>80.114237129469117</v>
      </c>
      <c r="W611">
        <v>89.433426969546744</v>
      </c>
      <c r="X611">
        <v>86.980035582450142</v>
      </c>
      <c r="Y611">
        <v>96.299225422527769</v>
      </c>
      <c r="Z611">
        <v>90.945859693341617</v>
      </c>
      <c r="AA611">
        <v>100.26504953341924</v>
      </c>
      <c r="AB611">
        <v>93.086042330606745</v>
      </c>
      <c r="AC611">
        <v>102.40523217068437</v>
      </c>
      <c r="AD611">
        <v>94.198762682149834</v>
      </c>
      <c r="AE611">
        <v>103.51795252222746</v>
      </c>
      <c r="AF611">
        <v>94.76608856440123</v>
      </c>
      <c r="AG611">
        <v>104.08527840447886</v>
      </c>
      <c r="AH611">
        <v>95.052460507071686</v>
      </c>
      <c r="AI611">
        <v>104.37165034714931</v>
      </c>
      <c r="AJ611">
        <v>95.196283319778942</v>
      </c>
      <c r="AK611">
        <v>104.51547315985657</v>
      </c>
      <c r="AL611">
        <v>95.268330754901825</v>
      </c>
      <c r="AM611">
        <v>104.58752059497945</v>
      </c>
      <c r="AN611">
        <v>95.304376548332755</v>
      </c>
      <c r="AO611">
        <v>104.62356638841038</v>
      </c>
      <c r="AP611">
        <v>95.322398966202641</v>
      </c>
      <c r="AQ611">
        <v>104.64158880628027</v>
      </c>
    </row>
    <row r="612" spans="1:43">
      <c r="A612">
        <v>1.4994690323587498</v>
      </c>
      <c r="B612">
        <v>12.472883119158912</v>
      </c>
      <c r="C612">
        <v>19.388446691905521</v>
      </c>
      <c r="D612">
        <v>12.810131856065576</v>
      </c>
      <c r="E612">
        <v>19.725695428812188</v>
      </c>
      <c r="F612">
        <v>13.492932748501561</v>
      </c>
      <c r="G612">
        <v>20.408496321248172</v>
      </c>
      <c r="H612">
        <v>14.858098118948783</v>
      </c>
      <c r="I612">
        <v>21.773661691695395</v>
      </c>
      <c r="J612">
        <v>17.520308333938949</v>
      </c>
      <c r="K612">
        <v>24.435871906685563</v>
      </c>
      <c r="L612">
        <v>22.468156136686467</v>
      </c>
      <c r="M612">
        <v>29.383719709433073</v>
      </c>
      <c r="N612">
        <v>30.892689998638843</v>
      </c>
      <c r="O612">
        <v>37.80825357138545</v>
      </c>
      <c r="P612">
        <v>43.302402570036747</v>
      </c>
      <c r="Q612">
        <v>50.217966142783354</v>
      </c>
      <c r="R612">
        <v>58.168807942750846</v>
      </c>
      <c r="S612">
        <v>65.084371515497452</v>
      </c>
      <c r="T612">
        <v>72.136128322589357</v>
      </c>
      <c r="U612">
        <v>79.051691895335964</v>
      </c>
      <c r="V612">
        <v>82.563784045591461</v>
      </c>
      <c r="W612">
        <v>89.479347618338068</v>
      </c>
      <c r="X612">
        <v>89.089664013977583</v>
      </c>
      <c r="Y612">
        <v>96.005227586724189</v>
      </c>
      <c r="Z612">
        <v>92.733697411778351</v>
      </c>
      <c r="AA612">
        <v>99.649260984524958</v>
      </c>
      <c r="AB612">
        <v>94.639980628957062</v>
      </c>
      <c r="AC612">
        <v>101.55554420170367</v>
      </c>
      <c r="AD612">
        <v>95.603227766344773</v>
      </c>
      <c r="AE612">
        <v>102.51879133909138</v>
      </c>
      <c r="AF612">
        <v>96.081434425876026</v>
      </c>
      <c r="AG612">
        <v>102.99699799862263</v>
      </c>
      <c r="AH612">
        <v>96.316759162502422</v>
      </c>
      <c r="AI612">
        <v>103.23232273524903</v>
      </c>
      <c r="AJ612">
        <v>96.432060035575361</v>
      </c>
      <c r="AK612">
        <v>103.34762360832197</v>
      </c>
      <c r="AL612">
        <v>96.488433152504967</v>
      </c>
      <c r="AM612">
        <v>103.40399672525157</v>
      </c>
      <c r="AN612">
        <v>96.515966481631835</v>
      </c>
      <c r="AO612">
        <v>103.43153005437844</v>
      </c>
      <c r="AP612">
        <v>96.529407253349603</v>
      </c>
      <c r="AQ612">
        <v>103.44497082609621</v>
      </c>
    </row>
    <row r="613" spans="1:43">
      <c r="A613">
        <v>2.5384888335956588</v>
      </c>
      <c r="B613">
        <v>14.679995377677105</v>
      </c>
      <c r="C613">
        <v>26.387526862887594</v>
      </c>
      <c r="D613">
        <v>14.78544430609956</v>
      </c>
      <c r="E613">
        <v>26.492975791310048</v>
      </c>
      <c r="F613">
        <v>15.035516774202993</v>
      </c>
      <c r="G613">
        <v>26.743048259413481</v>
      </c>
      <c r="H613">
        <v>15.624928075180328</v>
      </c>
      <c r="I613">
        <v>27.332459560390816</v>
      </c>
      <c r="J613">
        <v>16.994236734850055</v>
      </c>
      <c r="K613">
        <v>28.701768220060544</v>
      </c>
      <c r="L613">
        <v>20.071434240813435</v>
      </c>
      <c r="M613">
        <v>31.778965726023923</v>
      </c>
      <c r="N613">
        <v>26.498766971724802</v>
      </c>
      <c r="O613">
        <v>38.206298456935286</v>
      </c>
      <c r="P613">
        <v>38.086143881830367</v>
      </c>
      <c r="Q613">
        <v>49.793675367040848</v>
      </c>
      <c r="R613">
        <v>54.332010682251962</v>
      </c>
      <c r="S613">
        <v>66.039542167462457</v>
      </c>
      <c r="T613">
        <v>70.592196543245336</v>
      </c>
      <c r="U613">
        <v>82.299728028455831</v>
      </c>
      <c r="V613">
        <v>82.207310541794357</v>
      </c>
      <c r="W613">
        <v>93.914842027004852</v>
      </c>
      <c r="X613">
        <v>88.656331628623519</v>
      </c>
      <c r="Y613">
        <v>100.36386311383401</v>
      </c>
      <c r="Z613">
        <v>91.745506764072644</v>
      </c>
      <c r="AA613">
        <v>103.45303824928314</v>
      </c>
      <c r="AB613">
        <v>93.120477317826939</v>
      </c>
      <c r="AC613">
        <v>104.82800880303743</v>
      </c>
      <c r="AD613">
        <v>93.712388722738353</v>
      </c>
      <c r="AE613">
        <v>105.41992020794885</v>
      </c>
      <c r="AF613">
        <v>93.96353337473731</v>
      </c>
      <c r="AG613">
        <v>105.6710648599478</v>
      </c>
      <c r="AH613">
        <v>94.069436459927303</v>
      </c>
      <c r="AI613">
        <v>105.7769679451378</v>
      </c>
      <c r="AJ613">
        <v>94.113977472663635</v>
      </c>
      <c r="AK613">
        <v>105.82150895787413</v>
      </c>
      <c r="AL613">
        <v>94.132690092595979</v>
      </c>
      <c r="AM613">
        <v>105.84022157780647</v>
      </c>
      <c r="AN613">
        <v>94.140548031702338</v>
      </c>
      <c r="AO613">
        <v>105.84807951691283</v>
      </c>
      <c r="AP613">
        <v>94.143847154923989</v>
      </c>
      <c r="AQ613">
        <v>105.85137864013448</v>
      </c>
    </row>
    <row r="614" spans="1:43">
      <c r="A614">
        <v>1.5145480561818976</v>
      </c>
      <c r="B614">
        <v>12.88630547186284</v>
      </c>
      <c r="C614">
        <v>19.871413627134039</v>
      </c>
      <c r="D614">
        <v>13.024568141390183</v>
      </c>
      <c r="E614">
        <v>20.009676296661382</v>
      </c>
      <c r="F614">
        <v>13.349923646112458</v>
      </c>
      <c r="G614">
        <v>20.335031801383657</v>
      </c>
      <c r="H614">
        <v>14.109800673083573</v>
      </c>
      <c r="I614">
        <v>21.094908828354772</v>
      </c>
      <c r="J614">
        <v>15.853749813555854</v>
      </c>
      <c r="K614">
        <v>22.838857968827053</v>
      </c>
      <c r="L614">
        <v>19.70044343808663</v>
      </c>
      <c r="M614">
        <v>26.685551593357829</v>
      </c>
      <c r="N614">
        <v>27.489633154307217</v>
      </c>
      <c r="O614">
        <v>34.47474130957842</v>
      </c>
      <c r="P614">
        <v>40.846629427625132</v>
      </c>
      <c r="Q614">
        <v>47.831737582896338</v>
      </c>
      <c r="R614">
        <v>58.329919573076069</v>
      </c>
      <c r="S614">
        <v>65.31502772834726</v>
      </c>
      <c r="T614">
        <v>74.607382856174979</v>
      </c>
      <c r="U614">
        <v>81.592491011446185</v>
      </c>
      <c r="V614">
        <v>85.605908294481125</v>
      </c>
      <c r="W614">
        <v>92.591016449752331</v>
      </c>
      <c r="X614">
        <v>91.525899406765916</v>
      </c>
      <c r="Y614">
        <v>98.511007562037122</v>
      </c>
      <c r="Z614">
        <v>94.327332210158445</v>
      </c>
      <c r="AA614">
        <v>101.31244036542965</v>
      </c>
      <c r="AB614">
        <v>95.572060283028847</v>
      </c>
      <c r="AC614">
        <v>102.55716843830005</v>
      </c>
      <c r="AD614">
        <v>96.109582868194622</v>
      </c>
      <c r="AE614">
        <v>103.09469102346583</v>
      </c>
      <c r="AF614">
        <v>96.338845314345576</v>
      </c>
      <c r="AG614">
        <v>103.32395346961678</v>
      </c>
      <c r="AH614">
        <v>96.436111911262756</v>
      </c>
      <c r="AI614">
        <v>103.42122006653396</v>
      </c>
      <c r="AJ614">
        <v>96.477285141180232</v>
      </c>
      <c r="AK614">
        <v>103.46239329645144</v>
      </c>
      <c r="AL614">
        <v>96.494697244008634</v>
      </c>
      <c r="AM614">
        <v>103.47980539927984</v>
      </c>
      <c r="AN614">
        <v>96.502057823160627</v>
      </c>
      <c r="AO614">
        <v>103.48716597843183</v>
      </c>
      <c r="AP614">
        <v>96.505168812655882</v>
      </c>
      <c r="AQ614">
        <v>103.49027696792709</v>
      </c>
    </row>
    <row r="615" spans="1:43">
      <c r="A615">
        <v>1.5899065227548828</v>
      </c>
      <c r="B615">
        <v>12.773940261296399</v>
      </c>
      <c r="C615">
        <v>20.106602287360371</v>
      </c>
      <c r="D615">
        <v>12.972430869344091</v>
      </c>
      <c r="E615">
        <v>20.305092895408063</v>
      </c>
      <c r="F615">
        <v>13.409424105968817</v>
      </c>
      <c r="G615">
        <v>20.742086132032789</v>
      </c>
      <c r="H615">
        <v>14.362704917350417</v>
      </c>
      <c r="I615">
        <v>21.695366943414388</v>
      </c>
      <c r="J615">
        <v>16.401214347344073</v>
      </c>
      <c r="K615">
        <v>23.733876373408044</v>
      </c>
      <c r="L615">
        <v>20.580515326195339</v>
      </c>
      <c r="M615">
        <v>27.913177352259311</v>
      </c>
      <c r="N615">
        <v>28.454056490043776</v>
      </c>
      <c r="O615">
        <v>35.786718516107747</v>
      </c>
      <c r="P615">
        <v>41.172955263325399</v>
      </c>
      <c r="Q615">
        <v>48.50561728938937</v>
      </c>
      <c r="R615">
        <v>57.369590858075462</v>
      </c>
      <c r="S615">
        <v>64.70225288413944</v>
      </c>
      <c r="T615">
        <v>72.739040728937226</v>
      </c>
      <c r="U615">
        <v>80.071702755001212</v>
      </c>
      <c r="V615">
        <v>83.750355569471651</v>
      </c>
      <c r="W615">
        <v>91.083017595535637</v>
      </c>
      <c r="X615">
        <v>90.15120698635809</v>
      </c>
      <c r="Y615">
        <v>97.483869012422076</v>
      </c>
      <c r="Z615">
        <v>93.429028736038731</v>
      </c>
      <c r="AA615">
        <v>100.76169076210272</v>
      </c>
      <c r="AB615">
        <v>94.99892689896663</v>
      </c>
      <c r="AC615">
        <v>102.33158892503062</v>
      </c>
      <c r="AD615">
        <v>95.726699909187587</v>
      </c>
      <c r="AE615">
        <v>103.05936193525157</v>
      </c>
      <c r="AF615">
        <v>96.058975071699976</v>
      </c>
      <c r="AG615">
        <v>103.39163709776396</v>
      </c>
      <c r="AH615">
        <v>96.209623174994135</v>
      </c>
      <c r="AI615">
        <v>103.54228520105812</v>
      </c>
      <c r="AJ615">
        <v>96.277707994179963</v>
      </c>
      <c r="AK615">
        <v>103.61037002024395</v>
      </c>
      <c r="AL615">
        <v>96.308434491560263</v>
      </c>
      <c r="AM615">
        <v>103.64109651762425</v>
      </c>
      <c r="AN615">
        <v>96.322292287769884</v>
      </c>
      <c r="AO615">
        <v>103.65495431383387</v>
      </c>
      <c r="AP615">
        <v>96.328540391551002</v>
      </c>
      <c r="AQ615">
        <v>103.66120241761499</v>
      </c>
    </row>
    <row r="616" spans="1:43">
      <c r="A616">
        <v>1.3524230364885725</v>
      </c>
      <c r="B616">
        <v>12.912143823920504</v>
      </c>
      <c r="C616">
        <v>19.149530048143685</v>
      </c>
      <c r="D616">
        <v>13.159642324174984</v>
      </c>
      <c r="E616">
        <v>19.397028548398165</v>
      </c>
      <c r="F616">
        <v>13.687799937266318</v>
      </c>
      <c r="G616">
        <v>19.925186161489499</v>
      </c>
      <c r="H616">
        <v>14.803057406400496</v>
      </c>
      <c r="I616">
        <v>21.040443630623678</v>
      </c>
      <c r="J616">
        <v>17.106476503550681</v>
      </c>
      <c r="K616">
        <v>23.34386272777386</v>
      </c>
      <c r="L616">
        <v>21.653672244964358</v>
      </c>
      <c r="M616">
        <v>27.891058469187538</v>
      </c>
      <c r="N616">
        <v>29.879601701821382</v>
      </c>
      <c r="O616">
        <v>36.116987926044565</v>
      </c>
      <c r="P616">
        <v>42.651774817466887</v>
      </c>
      <c r="Q616">
        <v>48.889161041690073</v>
      </c>
      <c r="R616">
        <v>58.436524855436922</v>
      </c>
      <c r="S616">
        <v>64.673911079660101</v>
      </c>
      <c r="T616">
        <v>73.251132285909804</v>
      </c>
      <c r="U616">
        <v>79.488518510132977</v>
      </c>
      <c r="V616">
        <v>83.968589466358978</v>
      </c>
      <c r="W616">
        <v>90.20597569058215</v>
      </c>
      <c r="X616">
        <v>90.349476756307268</v>
      </c>
      <c r="Y616">
        <v>96.586862980530441</v>
      </c>
      <c r="Z616">
        <v>93.717198284216209</v>
      </c>
      <c r="AA616">
        <v>99.954584508439382</v>
      </c>
      <c r="AB616">
        <v>95.382092052172993</v>
      </c>
      <c r="AC616">
        <v>101.61947827639617</v>
      </c>
      <c r="AD616">
        <v>96.178548944082536</v>
      </c>
      <c r="AE616">
        <v>102.41593516830571</v>
      </c>
      <c r="AF616">
        <v>96.553565748114565</v>
      </c>
      <c r="AG616">
        <v>102.79095197233774</v>
      </c>
      <c r="AH616">
        <v>96.728825682833858</v>
      </c>
      <c r="AI616">
        <v>102.96621190705703</v>
      </c>
      <c r="AJ616">
        <v>96.810444372254508</v>
      </c>
      <c r="AK616">
        <v>103.04783059647768</v>
      </c>
      <c r="AL616">
        <v>96.848392098018238</v>
      </c>
      <c r="AM616">
        <v>103.08577832224141</v>
      </c>
      <c r="AN616">
        <v>96.866022054906807</v>
      </c>
      <c r="AO616">
        <v>103.10340827912998</v>
      </c>
      <c r="AP616">
        <v>96.874209777227875</v>
      </c>
      <c r="AQ616">
        <v>103.11159600145105</v>
      </c>
    </row>
    <row r="617" spans="1:43">
      <c r="A617">
        <v>1.7676253596437452</v>
      </c>
      <c r="B617">
        <v>12.420675758964634</v>
      </c>
      <c r="C617">
        <v>20.572978529890264</v>
      </c>
      <c r="D617">
        <v>12.654724370058005</v>
      </c>
      <c r="E617">
        <v>20.807027140983635</v>
      </c>
      <c r="F617">
        <v>13.162056090493103</v>
      </c>
      <c r="G617">
        <v>21.314358861418732</v>
      </c>
      <c r="H617">
        <v>14.25035499244197</v>
      </c>
      <c r="I617">
        <v>22.4026577633676</v>
      </c>
      <c r="J617">
        <v>16.533559044617189</v>
      </c>
      <c r="K617">
        <v>24.685861815542818</v>
      </c>
      <c r="L617">
        <v>21.107783728774994</v>
      </c>
      <c r="M617">
        <v>29.260086499700623</v>
      </c>
      <c r="N617">
        <v>29.480402111908241</v>
      </c>
      <c r="O617">
        <v>37.63270488283387</v>
      </c>
      <c r="P617">
        <v>42.544966833100133</v>
      </c>
      <c r="Q617">
        <v>50.697269604025763</v>
      </c>
      <c r="R617">
        <v>58.59682186545254</v>
      </c>
      <c r="S617">
        <v>66.74912463637817</v>
      </c>
      <c r="T617">
        <v>73.406220789556983</v>
      </c>
      <c r="U617">
        <v>81.558523560482627</v>
      </c>
      <c r="V617">
        <v>83.867552565506912</v>
      </c>
      <c r="W617">
        <v>92.019855336432528</v>
      </c>
      <c r="X617">
        <v>89.943748929299204</v>
      </c>
      <c r="Y617">
        <v>98.09605170022482</v>
      </c>
      <c r="Z617">
        <v>93.079219007082514</v>
      </c>
      <c r="AA617">
        <v>101.23152177800813</v>
      </c>
      <c r="AB617">
        <v>94.598736818430154</v>
      </c>
      <c r="AC617">
        <v>102.7510395893558</v>
      </c>
      <c r="AD617">
        <v>95.312707674920773</v>
      </c>
      <c r="AE617">
        <v>103.46501044584642</v>
      </c>
      <c r="AF617">
        <v>95.643300826084896</v>
      </c>
      <c r="AG617">
        <v>103.79560359701051</v>
      </c>
      <c r="AH617">
        <v>95.795338116200895</v>
      </c>
      <c r="AI617">
        <v>103.94764088712654</v>
      </c>
      <c r="AJ617">
        <v>95.865039907531298</v>
      </c>
      <c r="AK617">
        <v>104.01734267845694</v>
      </c>
      <c r="AL617">
        <v>95.896948864698686</v>
      </c>
      <c r="AM617">
        <v>104.04925163562433</v>
      </c>
      <c r="AN617">
        <v>95.911546919268488</v>
      </c>
      <c r="AO617">
        <v>104.06384969019413</v>
      </c>
      <c r="AP617">
        <v>95.918223380809167</v>
      </c>
      <c r="AQ617">
        <v>104.07052615173481</v>
      </c>
    </row>
    <row r="618" spans="1:43">
      <c r="A618">
        <v>2.1412898587723821</v>
      </c>
      <c r="B618">
        <v>10.989176677750862</v>
      </c>
      <c r="C618">
        <v>20.864823207592053</v>
      </c>
      <c r="D618">
        <v>11.197975562802384</v>
      </c>
      <c r="E618">
        <v>21.073622092643575</v>
      </c>
      <c r="F618">
        <v>11.660473511897212</v>
      </c>
      <c r="G618">
        <v>21.536120041738403</v>
      </c>
      <c r="H618">
        <v>12.674983126770119</v>
      </c>
      <c r="I618">
        <v>22.55062965661131</v>
      </c>
      <c r="J618">
        <v>14.853524086550561</v>
      </c>
      <c r="K618">
        <v>24.729170616391752</v>
      </c>
      <c r="L618">
        <v>19.325267337308883</v>
      </c>
      <c r="M618">
        <v>29.200913867150074</v>
      </c>
      <c r="N618">
        <v>27.709679219527146</v>
      </c>
      <c r="O618">
        <v>37.585325749368337</v>
      </c>
      <c r="P618">
        <v>41.058714749262727</v>
      </c>
      <c r="Q618">
        <v>50.934361279103918</v>
      </c>
      <c r="R618">
        <v>57.625989015111578</v>
      </c>
      <c r="S618">
        <v>67.501635544952777</v>
      </c>
      <c r="T618">
        <v>72.844899351864342</v>
      </c>
      <c r="U618">
        <v>82.720545881705533</v>
      </c>
      <c r="V618">
        <v>83.416234412206947</v>
      </c>
      <c r="W618">
        <v>93.291880942048138</v>
      </c>
      <c r="X618">
        <v>89.415480569944847</v>
      </c>
      <c r="Y618">
        <v>99.291127099786038</v>
      </c>
      <c r="Z618">
        <v>92.436089354227605</v>
      </c>
      <c r="AA618">
        <v>102.3117358840688</v>
      </c>
      <c r="AB618">
        <v>93.865474739543174</v>
      </c>
      <c r="AC618">
        <v>103.74112126938437</v>
      </c>
      <c r="AD618">
        <v>94.521991716521214</v>
      </c>
      <c r="AE618">
        <v>104.3976382463624</v>
      </c>
      <c r="AF618">
        <v>94.819392986769415</v>
      </c>
      <c r="AG618">
        <v>104.69503951661061</v>
      </c>
      <c r="AH618">
        <v>94.953271696498817</v>
      </c>
      <c r="AI618">
        <v>104.82891822634001</v>
      </c>
      <c r="AJ618">
        <v>95.013368307622059</v>
      </c>
      <c r="AK618">
        <v>104.88901483746325</v>
      </c>
      <c r="AL618">
        <v>95.040310676496446</v>
      </c>
      <c r="AM618">
        <v>104.91595720633764</v>
      </c>
      <c r="AN618">
        <v>95.052382523282319</v>
      </c>
      <c r="AO618">
        <v>104.92802905312351</v>
      </c>
      <c r="AP618">
        <v>95.057790073713477</v>
      </c>
      <c r="AQ618">
        <v>104.93343660355467</v>
      </c>
    </row>
    <row r="619" spans="1:43">
      <c r="A619">
        <v>2.202318904636948</v>
      </c>
      <c r="B619">
        <v>11.044478807057548</v>
      </c>
      <c r="C619">
        <v>21.201591800928721</v>
      </c>
      <c r="D619">
        <v>11.262008814442773</v>
      </c>
      <c r="E619">
        <v>21.419121808313946</v>
      </c>
      <c r="F619">
        <v>11.732249961135782</v>
      </c>
      <c r="G619">
        <v>21.889362955006956</v>
      </c>
      <c r="H619">
        <v>12.739092390363346</v>
      </c>
      <c r="I619">
        <v>22.89620538423452</v>
      </c>
      <c r="J619">
        <v>14.851327690470114</v>
      </c>
      <c r="K619">
        <v>25.008440684341288</v>
      </c>
      <c r="L619">
        <v>19.098886550567599</v>
      </c>
      <c r="M619">
        <v>29.255999544438772</v>
      </c>
      <c r="N619">
        <v>26.95715675281097</v>
      </c>
      <c r="O619">
        <v>37.11426974668214</v>
      </c>
      <c r="P619">
        <v>39.480878840464896</v>
      </c>
      <c r="Q619">
        <v>49.637991834336063</v>
      </c>
      <c r="R619">
        <v>55.367190811171199</v>
      </c>
      <c r="S619">
        <v>65.524303805042379</v>
      </c>
      <c r="T619">
        <v>70.573740437554079</v>
      </c>
      <c r="U619">
        <v>80.73085343142526</v>
      </c>
      <c r="V619">
        <v>81.674190337454817</v>
      </c>
      <c r="W619">
        <v>91.831303331325998</v>
      </c>
      <c r="X619">
        <v>88.276921183520727</v>
      </c>
      <c r="Y619">
        <v>98.434034177391908</v>
      </c>
      <c r="Z619">
        <v>91.73670430721414</v>
      </c>
      <c r="AA619">
        <v>101.89381730108532</v>
      </c>
      <c r="AB619">
        <v>93.429701201866862</v>
      </c>
      <c r="AC619">
        <v>103.58681419573804</v>
      </c>
      <c r="AD619">
        <v>94.230396366097906</v>
      </c>
      <c r="AE619">
        <v>104.38750935996909</v>
      </c>
      <c r="AF619">
        <v>94.602974678190222</v>
      </c>
      <c r="AG619">
        <v>104.7600876720614</v>
      </c>
      <c r="AH619">
        <v>94.775030030100055</v>
      </c>
      <c r="AI619">
        <v>104.93214302397124</v>
      </c>
      <c r="AJ619">
        <v>94.854205722947995</v>
      </c>
      <c r="AK619">
        <v>105.01131871681918</v>
      </c>
      <c r="AL619">
        <v>94.890581496379269</v>
      </c>
      <c r="AM619">
        <v>105.04769449025045</v>
      </c>
      <c r="AN619">
        <v>94.907281221789759</v>
      </c>
      <c r="AO619">
        <v>105.06439421566094</v>
      </c>
      <c r="AP619">
        <v>94.914945265707445</v>
      </c>
      <c r="AQ619">
        <v>105.07205825957863</v>
      </c>
    </row>
    <row r="620" spans="1:43">
      <c r="A620">
        <v>1.4055984425767847</v>
      </c>
      <c r="B620">
        <v>14.274192651776145</v>
      </c>
      <c r="C620">
        <v>20.756824288457878</v>
      </c>
      <c r="D620">
        <v>14.469476926348717</v>
      </c>
      <c r="E620">
        <v>20.95210856303045</v>
      </c>
      <c r="F620">
        <v>14.895862668120005</v>
      </c>
      <c r="G620">
        <v>21.378494304801741</v>
      </c>
      <c r="H620">
        <v>15.818529309878121</v>
      </c>
      <c r="I620">
        <v>22.301160946559854</v>
      </c>
      <c r="J620">
        <v>17.776949031853796</v>
      </c>
      <c r="K620">
        <v>24.259580668535527</v>
      </c>
      <c r="L620">
        <v>21.768722330944776</v>
      </c>
      <c r="M620">
        <v>28.251353967626507</v>
      </c>
      <c r="N620">
        <v>29.272423913115553</v>
      </c>
      <c r="O620">
        <v>35.755055549797284</v>
      </c>
      <c r="P620">
        <v>41.44829701400316</v>
      </c>
      <c r="Q620">
        <v>47.930928650684891</v>
      </c>
      <c r="R620">
        <v>57.164228344958353</v>
      </c>
      <c r="S620">
        <v>63.646859981640084</v>
      </c>
      <c r="T620">
        <v>72.394470683778749</v>
      </c>
      <c r="U620">
        <v>78.87710232046048</v>
      </c>
      <c r="V620">
        <v>83.562016024789187</v>
      </c>
      <c r="W620">
        <v>90.044647661470918</v>
      </c>
      <c r="X620">
        <v>90.187897701282751</v>
      </c>
      <c r="Y620">
        <v>96.670529337964481</v>
      </c>
      <c r="Z620">
        <v>93.636559535810449</v>
      </c>
      <c r="AA620">
        <v>100.11919117249218</v>
      </c>
      <c r="AB620">
        <v>95.309674058215421</v>
      </c>
      <c r="AC620">
        <v>101.79230569489715</v>
      </c>
      <c r="AD620">
        <v>96.093681198513195</v>
      </c>
      <c r="AE620">
        <v>102.57631283519493</v>
      </c>
      <c r="AF620">
        <v>96.45507644117906</v>
      </c>
      <c r="AG620">
        <v>102.93770807786079</v>
      </c>
      <c r="AH620">
        <v>96.620403049736481</v>
      </c>
      <c r="AI620">
        <v>103.10303468641821</v>
      </c>
      <c r="AJ620">
        <v>96.695771462300328</v>
      </c>
      <c r="AK620">
        <v>103.17840309898206</v>
      </c>
      <c r="AL620">
        <v>96.730075501425503</v>
      </c>
      <c r="AM620">
        <v>103.21270713810723</v>
      </c>
      <c r="AN620">
        <v>96.745677729830931</v>
      </c>
      <c r="AO620">
        <v>103.22830936651266</v>
      </c>
      <c r="AP620">
        <v>96.75277162760095</v>
      </c>
      <c r="AQ620">
        <v>103.23540326428268</v>
      </c>
    </row>
    <row r="621" spans="1:43">
      <c r="A621">
        <v>1.528875869918046</v>
      </c>
      <c r="B621">
        <v>15.638643257705674</v>
      </c>
      <c r="C621">
        <v>22.689831408370267</v>
      </c>
      <c r="D621">
        <v>15.808455059532847</v>
      </c>
      <c r="E621">
        <v>22.85964321019744</v>
      </c>
      <c r="F621">
        <v>16.182064356892038</v>
      </c>
      <c r="G621">
        <v>23.233252507556632</v>
      </c>
      <c r="H621">
        <v>16.997421759408347</v>
      </c>
      <c r="I621">
        <v>24.04860991007294</v>
      </c>
      <c r="J621">
        <v>18.745794497836975</v>
      </c>
      <c r="K621">
        <v>25.796982648501569</v>
      </c>
      <c r="L621">
        <v>22.357316183418316</v>
      </c>
      <c r="M621">
        <v>29.40850433408291</v>
      </c>
      <c r="N621">
        <v>29.273458700474105</v>
      </c>
      <c r="O621">
        <v>36.324646851138702</v>
      </c>
      <c r="P621">
        <v>40.784207203591976</v>
      </c>
      <c r="Q621">
        <v>47.835395354256576</v>
      </c>
      <c r="R621">
        <v>56.101893451807108</v>
      </c>
      <c r="S621">
        <v>63.153081602471708</v>
      </c>
      <c r="T621">
        <v>71.386582505031768</v>
      </c>
      <c r="U621">
        <v>78.437770655696355</v>
      </c>
      <c r="V621">
        <v>82.82926829817076</v>
      </c>
      <c r="W621">
        <v>89.880456448835346</v>
      </c>
      <c r="X621">
        <v>89.686745067574222</v>
      </c>
      <c r="Y621">
        <v>96.737933218238808</v>
      </c>
      <c r="Z621">
        <v>93.2623469486646</v>
      </c>
      <c r="AA621">
        <v>100.31353509932919</v>
      </c>
      <c r="AB621">
        <v>94.992030123236233</v>
      </c>
      <c r="AC621">
        <v>102.04321827390082</v>
      </c>
      <c r="AD621">
        <v>95.798381777159136</v>
      </c>
      <c r="AE621">
        <v>102.84956992782372</v>
      </c>
      <c r="AF621">
        <v>96.167802937358331</v>
      </c>
      <c r="AG621">
        <v>103.21899108802292</v>
      </c>
      <c r="AH621">
        <v>96.335698372446828</v>
      </c>
      <c r="AI621">
        <v>103.38688652311141</v>
      </c>
      <c r="AJ621">
        <v>96.411725901538233</v>
      </c>
      <c r="AK621">
        <v>103.46291405220282</v>
      </c>
      <c r="AL621">
        <v>96.44609628336022</v>
      </c>
      <c r="AM621">
        <v>103.49728443402481</v>
      </c>
      <c r="AN621">
        <v>96.46162275837878</v>
      </c>
      <c r="AO621">
        <v>103.51281090904337</v>
      </c>
      <c r="AP621">
        <v>96.468634316680763</v>
      </c>
      <c r="AQ621">
        <v>103.51982246734535</v>
      </c>
    </row>
    <row r="622" spans="1:43">
      <c r="A622">
        <v>1.7399045441494527</v>
      </c>
      <c r="B622">
        <v>14.270631343008585</v>
      </c>
      <c r="C622">
        <v>22.295085483717695</v>
      </c>
      <c r="D622">
        <v>14.403447140907556</v>
      </c>
      <c r="E622">
        <v>22.427901281616666</v>
      </c>
      <c r="F622">
        <v>14.711574079164741</v>
      </c>
      <c r="G622">
        <v>22.736028219873852</v>
      </c>
      <c r="H622">
        <v>15.421326469553698</v>
      </c>
      <c r="I622">
        <v>23.445780610262808</v>
      </c>
      <c r="J622">
        <v>17.029637640676398</v>
      </c>
      <c r="K622">
        <v>25.054091781385509</v>
      </c>
      <c r="L622">
        <v>20.54262741714048</v>
      </c>
      <c r="M622">
        <v>28.56708155784959</v>
      </c>
      <c r="N622">
        <v>27.636099589101388</v>
      </c>
      <c r="O622">
        <v>35.660553729810495</v>
      </c>
      <c r="P622">
        <v>39.930079718045235</v>
      </c>
      <c r="Q622">
        <v>47.954533858754345</v>
      </c>
      <c r="R622">
        <v>56.497723507537415</v>
      </c>
      <c r="S622">
        <v>64.522177648246526</v>
      </c>
      <c r="T622">
        <v>72.612228650940011</v>
      </c>
      <c r="U622">
        <v>80.636682791649122</v>
      </c>
      <c r="V622">
        <v>84.011548474249679</v>
      </c>
      <c r="W622">
        <v>92.03600261495879</v>
      </c>
      <c r="X622">
        <v>90.384830125148554</v>
      </c>
      <c r="Y622">
        <v>98.409284265857664</v>
      </c>
      <c r="Z622">
        <v>93.487897700688436</v>
      </c>
      <c r="AA622">
        <v>101.51235184139755</v>
      </c>
      <c r="AB622">
        <v>94.896995168761293</v>
      </c>
      <c r="AC622">
        <v>102.9214493094704</v>
      </c>
      <c r="AD622">
        <v>95.516549435478467</v>
      </c>
      <c r="AE622">
        <v>103.54100357618758</v>
      </c>
      <c r="AF622">
        <v>95.785084699001274</v>
      </c>
      <c r="AG622">
        <v>103.80953883971038</v>
      </c>
      <c r="AH622">
        <v>95.900753969206633</v>
      </c>
      <c r="AI622">
        <v>103.92520810991574</v>
      </c>
      <c r="AJ622">
        <v>95.950443776725194</v>
      </c>
      <c r="AK622">
        <v>103.9748979174343</v>
      </c>
      <c r="AL622">
        <v>95.971765130277547</v>
      </c>
      <c r="AM622">
        <v>103.99621927098666</v>
      </c>
      <c r="AN622">
        <v>95.980909353403248</v>
      </c>
      <c r="AO622">
        <v>104.00536349411236</v>
      </c>
      <c r="AP622">
        <v>95.984830259653037</v>
      </c>
      <c r="AQ622">
        <v>104.00928440036215</v>
      </c>
    </row>
    <row r="623" spans="1:43">
      <c r="A623">
        <v>1.3903801979589328</v>
      </c>
      <c r="B623">
        <v>15.455035044043118</v>
      </c>
      <c r="C623">
        <v>21.867480010744206</v>
      </c>
      <c r="D623">
        <v>15.58592631742798</v>
      </c>
      <c r="E623">
        <v>21.998371284129068</v>
      </c>
      <c r="F623">
        <v>15.887467188700285</v>
      </c>
      <c r="G623">
        <v>22.299912155401373</v>
      </c>
      <c r="H623">
        <v>16.577329067087181</v>
      </c>
      <c r="I623">
        <v>22.989774033788269</v>
      </c>
      <c r="J623">
        <v>18.13079140810563</v>
      </c>
      <c r="K623">
        <v>24.543236374806717</v>
      </c>
      <c r="L623">
        <v>21.507575095350607</v>
      </c>
      <c r="M623">
        <v>27.920020062051695</v>
      </c>
      <c r="N623">
        <v>28.315805619656228</v>
      </c>
      <c r="O623">
        <v>34.728250586357319</v>
      </c>
      <c r="P623">
        <v>40.174429070971946</v>
      </c>
      <c r="Q623">
        <v>46.586874037673034</v>
      </c>
      <c r="R623">
        <v>56.382638283928742</v>
      </c>
      <c r="S623">
        <v>62.79508325062983</v>
      </c>
      <c r="T623">
        <v>72.493794015649812</v>
      </c>
      <c r="U623">
        <v>78.906238982350899</v>
      </c>
      <c r="V623">
        <v>84.159716999415238</v>
      </c>
      <c r="W623">
        <v>90.572161966116326</v>
      </c>
      <c r="X623">
        <v>90.811443139689601</v>
      </c>
      <c r="Y623">
        <v>97.223888106390689</v>
      </c>
      <c r="Z623">
        <v>94.098289361751171</v>
      </c>
      <c r="AA623">
        <v>100.51073432845226</v>
      </c>
      <c r="AB623">
        <v>95.607646349858925</v>
      </c>
      <c r="AC623">
        <v>102.02009131656001</v>
      </c>
      <c r="AD623">
        <v>96.277371350826385</v>
      </c>
      <c r="AE623">
        <v>102.68981631752747</v>
      </c>
      <c r="AF623">
        <v>96.57000407367893</v>
      </c>
      <c r="AG623">
        <v>102.98244904038002</v>
      </c>
      <c r="AH623">
        <v>96.697008435547772</v>
      </c>
      <c r="AI623">
        <v>103.10945340224886</v>
      </c>
      <c r="AJ623">
        <v>96.751967590344464</v>
      </c>
      <c r="AK623">
        <v>103.16441255704555</v>
      </c>
      <c r="AL623">
        <v>96.775720102221669</v>
      </c>
      <c r="AM623">
        <v>103.18816506892276</v>
      </c>
      <c r="AN623">
        <v>96.785979938477084</v>
      </c>
      <c r="AO623">
        <v>103.19842490517817</v>
      </c>
      <c r="AP623">
        <v>96.790410596502554</v>
      </c>
      <c r="AQ623">
        <v>103.20285556320364</v>
      </c>
    </row>
    <row r="624" spans="1:43">
      <c r="A624">
        <v>1.5745450244135641</v>
      </c>
      <c r="B624">
        <v>16.240495768293513</v>
      </c>
      <c r="C624">
        <v>23.502310437019993</v>
      </c>
      <c r="D624">
        <v>16.394208924769906</v>
      </c>
      <c r="E624">
        <v>23.656023593496386</v>
      </c>
      <c r="F624">
        <v>16.739453276358788</v>
      </c>
      <c r="G624">
        <v>24.001267945085267</v>
      </c>
      <c r="H624">
        <v>17.50886591560856</v>
      </c>
      <c r="I624">
        <v>24.770680584335039</v>
      </c>
      <c r="J624">
        <v>19.194211117819162</v>
      </c>
      <c r="K624">
        <v>26.456025786545641</v>
      </c>
      <c r="L624">
        <v>22.750106773006259</v>
      </c>
      <c r="M624">
        <v>30.011921441732738</v>
      </c>
      <c r="N624">
        <v>29.693449181198066</v>
      </c>
      <c r="O624">
        <v>36.955263849924542</v>
      </c>
      <c r="P624">
        <v>41.408818252455703</v>
      </c>
      <c r="Q624">
        <v>48.670632921182175</v>
      </c>
      <c r="R624">
        <v>57.030709121319653</v>
      </c>
      <c r="S624">
        <v>64.292523790046133</v>
      </c>
      <c r="T624">
        <v>72.417486694548444</v>
      </c>
      <c r="U624">
        <v>79.679301363274931</v>
      </c>
      <c r="V624">
        <v>83.656025330205779</v>
      </c>
      <c r="W624">
        <v>90.917839998932266</v>
      </c>
      <c r="X624">
        <v>90.199146108598953</v>
      </c>
      <c r="Y624">
        <v>97.46096077732544</v>
      </c>
      <c r="Z624">
        <v>93.516891564775648</v>
      </c>
      <c r="AA624">
        <v>100.77870623350213</v>
      </c>
      <c r="AB624">
        <v>95.081602164476919</v>
      </c>
      <c r="AC624">
        <v>102.34341683320341</v>
      </c>
      <c r="AD624">
        <v>95.794291200787015</v>
      </c>
      <c r="AE624">
        <v>103.0561058695135</v>
      </c>
      <c r="AF624">
        <v>96.113747682395271</v>
      </c>
      <c r="AG624">
        <v>103.37556235112176</v>
      </c>
      <c r="AH624">
        <v>96.255912552398229</v>
      </c>
      <c r="AI624">
        <v>103.51772722112472</v>
      </c>
      <c r="AJ624">
        <v>96.31897585546443</v>
      </c>
      <c r="AK624">
        <v>103.58079052419092</v>
      </c>
      <c r="AL624">
        <v>96.34691037799783</v>
      </c>
      <c r="AM624">
        <v>103.60872504672432</v>
      </c>
      <c r="AN624">
        <v>96.359276430857847</v>
      </c>
      <c r="AO624">
        <v>103.62109109958433</v>
      </c>
      <c r="AP624">
        <v>96.364749101627467</v>
      </c>
      <c r="AQ624">
        <v>103.62656377035395</v>
      </c>
    </row>
    <row r="625" spans="1:43">
      <c r="A625">
        <v>2.4241183738929877</v>
      </c>
      <c r="B625">
        <v>9.5973020645756861</v>
      </c>
      <c r="C625">
        <v>20.777356044182817</v>
      </c>
      <c r="D625">
        <v>9.8591794148502352</v>
      </c>
      <c r="E625">
        <v>21.039233394457366</v>
      </c>
      <c r="F625">
        <v>10.411300581879274</v>
      </c>
      <c r="G625">
        <v>21.591354561486405</v>
      </c>
      <c r="H625">
        <v>11.562945033957288</v>
      </c>
      <c r="I625">
        <v>22.742999013564418</v>
      </c>
      <c r="J625">
        <v>13.912328706596615</v>
      </c>
      <c r="K625">
        <v>25.092382686203745</v>
      </c>
      <c r="L625">
        <v>18.49510473910475</v>
      </c>
      <c r="M625">
        <v>29.675158718711881</v>
      </c>
      <c r="N625">
        <v>26.700839843978851</v>
      </c>
      <c r="O625">
        <v>37.880893823585978</v>
      </c>
      <c r="P625">
        <v>39.366344119920392</v>
      </c>
      <c r="Q625">
        <v>50.546398099527515</v>
      </c>
      <c r="R625">
        <v>55.04244770976922</v>
      </c>
      <c r="S625">
        <v>66.222501689376344</v>
      </c>
      <c r="T625">
        <v>69.901095010022345</v>
      </c>
      <c r="U625">
        <v>81.081148989629469</v>
      </c>
      <c r="V625">
        <v>80.820075884601408</v>
      </c>
      <c r="W625">
        <v>92.000129864208532</v>
      </c>
      <c r="X625">
        <v>87.435008737588845</v>
      </c>
      <c r="Y625">
        <v>98.615062717195968</v>
      </c>
      <c r="Z625">
        <v>90.984453788250292</v>
      </c>
      <c r="AA625">
        <v>102.16450776785742</v>
      </c>
      <c r="AB625">
        <v>92.765686655235612</v>
      </c>
      <c r="AC625">
        <v>103.94574063484274</v>
      </c>
      <c r="AD625">
        <v>93.629553859299904</v>
      </c>
      <c r="AE625">
        <v>104.80960783890703</v>
      </c>
      <c r="AF625">
        <v>94.041571456210292</v>
      </c>
      <c r="AG625">
        <v>105.22162543581742</v>
      </c>
      <c r="AH625">
        <v>94.236514604262084</v>
      </c>
      <c r="AI625">
        <v>105.41656858386921</v>
      </c>
      <c r="AJ625">
        <v>94.328401124097937</v>
      </c>
      <c r="AK625">
        <v>105.50845510370506</v>
      </c>
      <c r="AL625">
        <v>94.371634374288234</v>
      </c>
      <c r="AM625">
        <v>105.55168835389536</v>
      </c>
      <c r="AN625">
        <v>94.391958780262087</v>
      </c>
      <c r="AO625">
        <v>105.57201275986921</v>
      </c>
      <c r="AP625">
        <v>94.401509710802117</v>
      </c>
      <c r="AQ625">
        <v>105.58156369040924</v>
      </c>
    </row>
    <row r="626" spans="1:43">
      <c r="A626">
        <v>1.6555810756273557</v>
      </c>
      <c r="B626">
        <v>11.245188733828584</v>
      </c>
      <c r="C626">
        <v>18.880742340645547</v>
      </c>
      <c r="D626">
        <v>11.600519508643291</v>
      </c>
      <c r="E626">
        <v>19.23607311546025</v>
      </c>
      <c r="F626">
        <v>12.322472971397492</v>
      </c>
      <c r="G626">
        <v>19.958026578214454</v>
      </c>
      <c r="H626">
        <v>13.770057760025161</v>
      </c>
      <c r="I626">
        <v>21.405611366842123</v>
      </c>
      <c r="J626">
        <v>16.597162559620376</v>
      </c>
      <c r="K626">
        <v>24.232716166437339</v>
      </c>
      <c r="L626">
        <v>21.844959965998921</v>
      </c>
      <c r="M626">
        <v>29.480513572815884</v>
      </c>
      <c r="N626">
        <v>30.726945992108792</v>
      </c>
      <c r="O626">
        <v>38.362499598925751</v>
      </c>
      <c r="P626">
        <v>43.644843534803165</v>
      </c>
      <c r="Q626">
        <v>51.280397141620121</v>
      </c>
      <c r="R626">
        <v>58.819170351673066</v>
      </c>
      <c r="S626">
        <v>66.454723958490021</v>
      </c>
      <c r="T626">
        <v>72.747937044034302</v>
      </c>
      <c r="U626">
        <v>80.383490650851257</v>
      </c>
      <c r="V626">
        <v>82.921292583773806</v>
      </c>
      <c r="W626">
        <v>90.556846190590761</v>
      </c>
      <c r="X626">
        <v>89.17835409689728</v>
      </c>
      <c r="Y626">
        <v>96.813907703714236</v>
      </c>
      <c r="Z626">
        <v>92.628751799685404</v>
      </c>
      <c r="AA626">
        <v>100.26430540650236</v>
      </c>
      <c r="AB626">
        <v>94.417660424394157</v>
      </c>
      <c r="AC626">
        <v>102.05321403121111</v>
      </c>
      <c r="AD626">
        <v>95.315537489627104</v>
      </c>
      <c r="AE626">
        <v>102.95109109644406</v>
      </c>
      <c r="AF626">
        <v>95.758856506432195</v>
      </c>
      <c r="AG626">
        <v>103.39441011324915</v>
      </c>
      <c r="AH626">
        <v>95.975967201513726</v>
      </c>
      <c r="AI626">
        <v>103.61152080833068</v>
      </c>
      <c r="AJ626">
        <v>96.081870974867613</v>
      </c>
      <c r="AK626">
        <v>103.71742458168457</v>
      </c>
      <c r="AL626">
        <v>96.133428807286492</v>
      </c>
      <c r="AM626">
        <v>103.76898241410345</v>
      </c>
      <c r="AN626">
        <v>96.158505214271912</v>
      </c>
      <c r="AO626">
        <v>103.79405882108887</v>
      </c>
      <c r="AP626">
        <v>96.170696100066692</v>
      </c>
      <c r="AQ626">
        <v>103.80624970688365</v>
      </c>
    </row>
    <row r="627" spans="1:43">
      <c r="A627">
        <v>1.1473910723284522</v>
      </c>
      <c r="B627">
        <v>12.712830337639184</v>
      </c>
      <c r="C627">
        <v>18.004607448239017</v>
      </c>
      <c r="D627">
        <v>12.929933787633201</v>
      </c>
      <c r="E627">
        <v>18.221710898233034</v>
      </c>
      <c r="F627">
        <v>13.398334904720739</v>
      </c>
      <c r="G627">
        <v>18.690112015320572</v>
      </c>
      <c r="H627">
        <v>14.399428842604786</v>
      </c>
      <c r="I627">
        <v>19.691205953204619</v>
      </c>
      <c r="J627">
        <v>16.49656980920162</v>
      </c>
      <c r="K627">
        <v>21.788346919801452</v>
      </c>
      <c r="L627">
        <v>20.711035168291573</v>
      </c>
      <c r="M627">
        <v>26.002812278891405</v>
      </c>
      <c r="N627">
        <v>28.515399467940036</v>
      </c>
      <c r="O627">
        <v>33.807176578539867</v>
      </c>
      <c r="P627">
        <v>40.997609279407648</v>
      </c>
      <c r="Q627">
        <v>46.289386390007486</v>
      </c>
      <c r="R627">
        <v>56.937924955787281</v>
      </c>
      <c r="S627">
        <v>62.229702066387119</v>
      </c>
      <c r="T627">
        <v>72.332133527524576</v>
      </c>
      <c r="U627">
        <v>77.623910638124414</v>
      </c>
      <c r="V627">
        <v>83.669573692757055</v>
      </c>
      <c r="W627">
        <v>88.961350803356893</v>
      </c>
      <c r="X627">
        <v>90.46202812069248</v>
      </c>
      <c r="Y627">
        <v>95.753805231292318</v>
      </c>
      <c r="Z627">
        <v>94.040038147126907</v>
      </c>
      <c r="AA627">
        <v>99.331815257726745</v>
      </c>
      <c r="AB627">
        <v>95.7976296069331</v>
      </c>
      <c r="AC627">
        <v>101.08940671753294</v>
      </c>
      <c r="AD627">
        <v>96.631361784047058</v>
      </c>
      <c r="AE627">
        <v>101.9231388946469</v>
      </c>
      <c r="AF627">
        <v>97.020294189617076</v>
      </c>
      <c r="AG627">
        <v>102.31207130021691</v>
      </c>
      <c r="AH627">
        <v>97.200313598127593</v>
      </c>
      <c r="AI627">
        <v>102.49209070872743</v>
      </c>
      <c r="AJ627">
        <v>97.283334302530378</v>
      </c>
      <c r="AK627">
        <v>102.57511141313022</v>
      </c>
      <c r="AL627">
        <v>97.321557322245752</v>
      </c>
      <c r="AM627">
        <v>102.61333443284559</v>
      </c>
      <c r="AN627">
        <v>97.339141741017329</v>
      </c>
      <c r="AO627">
        <v>102.63091885161717</v>
      </c>
      <c r="AP627">
        <v>97.34722853979585</v>
      </c>
      <c r="AQ627">
        <v>102.63900565039569</v>
      </c>
    </row>
    <row r="628" spans="1:43">
      <c r="A628">
        <v>2.1901755314349445</v>
      </c>
      <c r="B628">
        <v>12.054889435648523</v>
      </c>
      <c r="C628">
        <v>22.15599709192767</v>
      </c>
      <c r="D628">
        <v>12.273314242336767</v>
      </c>
      <c r="E628">
        <v>22.374421898615914</v>
      </c>
      <c r="F628">
        <v>12.737916753613568</v>
      </c>
      <c r="G628">
        <v>22.839024409892716</v>
      </c>
      <c r="H628">
        <v>13.716964792481953</v>
      </c>
      <c r="I628">
        <v>23.8180724487611</v>
      </c>
      <c r="J628">
        <v>15.74008034729221</v>
      </c>
      <c r="K628">
        <v>25.841188003571357</v>
      </c>
      <c r="L628">
        <v>19.756516385115432</v>
      </c>
      <c r="M628">
        <v>29.85762404139458</v>
      </c>
      <c r="N628">
        <v>27.131818138551932</v>
      </c>
      <c r="O628">
        <v>37.232925794831075</v>
      </c>
      <c r="P628">
        <v>38.918770435395722</v>
      </c>
      <c r="Q628">
        <v>49.019878091674862</v>
      </c>
      <c r="R628">
        <v>54.133434666022119</v>
      </c>
      <c r="S628">
        <v>64.234542322301266</v>
      </c>
      <c r="T628">
        <v>69.155446091902149</v>
      </c>
      <c r="U628">
        <v>79.25655374818129</v>
      </c>
      <c r="V628">
        <v>80.534167223204207</v>
      </c>
      <c r="W628">
        <v>90.635274879483347</v>
      </c>
      <c r="X628">
        <v>87.542268736092709</v>
      </c>
      <c r="Y628">
        <v>97.643376392371849</v>
      </c>
      <c r="Z628">
        <v>91.323237136371944</v>
      </c>
      <c r="AA628">
        <v>101.42434479265108</v>
      </c>
      <c r="AB628">
        <v>93.218369362588831</v>
      </c>
      <c r="AC628">
        <v>103.31947701886797</v>
      </c>
      <c r="AD628">
        <v>94.133239746782991</v>
      </c>
      <c r="AE628">
        <v>104.23434740306213</v>
      </c>
      <c r="AF628">
        <v>94.566876763925492</v>
      </c>
      <c r="AG628">
        <v>104.66798442020463</v>
      </c>
      <c r="AH628">
        <v>94.770630328085119</v>
      </c>
      <c r="AI628">
        <v>104.87173798436426</v>
      </c>
      <c r="AJ628">
        <v>94.865975813323971</v>
      </c>
      <c r="AK628">
        <v>104.96708346960311</v>
      </c>
      <c r="AL628">
        <v>94.910506495749829</v>
      </c>
      <c r="AM628">
        <v>105.01161415202897</v>
      </c>
      <c r="AN628">
        <v>94.931285659099402</v>
      </c>
      <c r="AO628">
        <v>105.03239331537854</v>
      </c>
      <c r="AP628">
        <v>94.940977683471345</v>
      </c>
      <c r="AQ628">
        <v>105.04208533975049</v>
      </c>
    </row>
    <row r="629" spans="1:43">
      <c r="A629">
        <v>2.1640742543022577</v>
      </c>
      <c r="B629">
        <v>11.433092465130041</v>
      </c>
      <c r="C629">
        <v>21.413820815504462</v>
      </c>
      <c r="D629">
        <v>11.679495179157406</v>
      </c>
      <c r="E629">
        <v>21.660223529531827</v>
      </c>
      <c r="F629">
        <v>12.212147755661199</v>
      </c>
      <c r="G629">
        <v>22.192876106035619</v>
      </c>
      <c r="H629">
        <v>13.351109776974464</v>
      </c>
      <c r="I629">
        <v>23.331838127348885</v>
      </c>
      <c r="J629">
        <v>15.730771849414513</v>
      </c>
      <c r="K629">
        <v>25.711500199788933</v>
      </c>
      <c r="L629">
        <v>20.470607346906522</v>
      </c>
      <c r="M629">
        <v>30.451335697280943</v>
      </c>
      <c r="N629">
        <v>29.072634905474125</v>
      </c>
      <c r="O629">
        <v>39.053363255848545</v>
      </c>
      <c r="P629">
        <v>42.336548033075424</v>
      </c>
      <c r="Q629">
        <v>52.317276383449844</v>
      </c>
      <c r="R629">
        <v>58.404236863713123</v>
      </c>
      <c r="S629">
        <v>68.384965214087543</v>
      </c>
      <c r="T629">
        <v>73.032676978941097</v>
      </c>
      <c r="U629">
        <v>83.013405329315518</v>
      </c>
      <c r="V629">
        <v>83.269834801499542</v>
      </c>
      <c r="W629">
        <v>93.250563151873962</v>
      </c>
      <c r="X629">
        <v>89.187564433116336</v>
      </c>
      <c r="Y629">
        <v>99.168292783490756</v>
      </c>
      <c r="Z629">
        <v>92.237112157215975</v>
      </c>
      <c r="AA629">
        <v>102.2178405075904</v>
      </c>
      <c r="AB629">
        <v>93.715841893528037</v>
      </c>
      <c r="AC629">
        <v>103.69657024390246</v>
      </c>
      <c r="AD629">
        <v>94.411709786997065</v>
      </c>
      <c r="AE629">
        <v>104.39243813737149</v>
      </c>
      <c r="AF629">
        <v>94.734552758197708</v>
      </c>
      <c r="AG629">
        <v>104.71528110857213</v>
      </c>
      <c r="AH629">
        <v>94.883345184186268</v>
      </c>
      <c r="AI629">
        <v>104.86407353456069</v>
      </c>
      <c r="AJ629">
        <v>94.951711612625218</v>
      </c>
      <c r="AK629">
        <v>104.93243996299964</v>
      </c>
      <c r="AL629">
        <v>94.983080169457537</v>
      </c>
      <c r="AM629">
        <v>104.96380851983196</v>
      </c>
      <c r="AN629">
        <v>94.997463716530262</v>
      </c>
      <c r="AO629">
        <v>104.97819206690468</v>
      </c>
      <c r="AP629">
        <v>95.004057109521625</v>
      </c>
      <c r="AQ629">
        <v>104.98478545989605</v>
      </c>
    </row>
    <row r="630" spans="1:43">
      <c r="A630">
        <v>2.048709217792291</v>
      </c>
      <c r="B630">
        <v>12.733592378729931</v>
      </c>
      <c r="C630">
        <v>22.182256227043979</v>
      </c>
      <c r="D630">
        <v>12.951920148364934</v>
      </c>
      <c r="E630">
        <v>22.400583996678982</v>
      </c>
      <c r="F630">
        <v>13.419737842512621</v>
      </c>
      <c r="G630">
        <v>22.868401690826669</v>
      </c>
      <c r="H630">
        <v>14.412612806051062</v>
      </c>
      <c r="I630">
        <v>23.86127665436511</v>
      </c>
      <c r="J630">
        <v>16.477764592925134</v>
      </c>
      <c r="K630">
        <v>25.926428441239182</v>
      </c>
      <c r="L630">
        <v>20.59857054730125</v>
      </c>
      <c r="M630">
        <v>30.047234395615298</v>
      </c>
      <c r="N630">
        <v>28.180059423036891</v>
      </c>
      <c r="O630">
        <v>37.628723271350935</v>
      </c>
      <c r="P630">
        <v>40.250459680139286</v>
      </c>
      <c r="Q630">
        <v>49.699123528453342</v>
      </c>
      <c r="R630">
        <v>55.652280858619591</v>
      </c>
      <c r="S630">
        <v>65.100944706933646</v>
      </c>
      <c r="T630">
        <v>70.584940618087444</v>
      </c>
      <c r="U630">
        <v>80.033604466401499</v>
      </c>
      <c r="V630">
        <v>81.666629030239861</v>
      </c>
      <c r="W630">
        <v>91.115292878553916</v>
      </c>
      <c r="X630">
        <v>88.366690096903199</v>
      </c>
      <c r="Y630">
        <v>97.815353945217254</v>
      </c>
      <c r="Z630">
        <v>91.927907929161321</v>
      </c>
      <c r="AA630">
        <v>101.37657177747538</v>
      </c>
      <c r="AB630">
        <v>93.691847331101968</v>
      </c>
      <c r="AC630">
        <v>103.14051117941602</v>
      </c>
      <c r="AD630">
        <v>94.535035986369394</v>
      </c>
      <c r="AE630">
        <v>103.98369983468345</v>
      </c>
      <c r="AF630">
        <v>94.931236311427583</v>
      </c>
      <c r="AG630">
        <v>104.37990015974164</v>
      </c>
      <c r="AH630">
        <v>95.115902703058751</v>
      </c>
      <c r="AI630">
        <v>104.56456655137281</v>
      </c>
      <c r="AJ630">
        <v>95.201649535580486</v>
      </c>
      <c r="AK630">
        <v>104.65031338389454</v>
      </c>
      <c r="AL630">
        <v>95.241394738905626</v>
      </c>
      <c r="AM630">
        <v>104.69005858721968</v>
      </c>
      <c r="AN630">
        <v>95.259802342656499</v>
      </c>
      <c r="AO630">
        <v>104.70846619097055</v>
      </c>
      <c r="AP630">
        <v>95.268324425578598</v>
      </c>
      <c r="AQ630">
        <v>104.71698827389265</v>
      </c>
    </row>
    <row r="631" spans="1:43">
      <c r="A631">
        <v>2.0441987648880442</v>
      </c>
      <c r="B631">
        <v>13.112290195455884</v>
      </c>
      <c r="C631">
        <v>22.540151797689447</v>
      </c>
      <c r="D631">
        <v>13.396530689580608</v>
      </c>
      <c r="E631">
        <v>22.824392291814171</v>
      </c>
      <c r="F631">
        <v>13.98402217231401</v>
      </c>
      <c r="G631">
        <v>23.411883774547572</v>
      </c>
      <c r="H631">
        <v>15.184520252598894</v>
      </c>
      <c r="I631">
        <v>24.612381854832456</v>
      </c>
      <c r="J631">
        <v>17.581444245831019</v>
      </c>
      <c r="K631">
        <v>27.009305848064582</v>
      </c>
      <c r="L631">
        <v>22.153104345772892</v>
      </c>
      <c r="M631">
        <v>31.580965948006455</v>
      </c>
      <c r="N631">
        <v>30.15778657158932</v>
      </c>
      <c r="O631">
        <v>39.585648173822882</v>
      </c>
      <c r="P631">
        <v>42.278228006474009</v>
      </c>
      <c r="Q631">
        <v>51.706089608707572</v>
      </c>
      <c r="R631">
        <v>57.117241679771006</v>
      </c>
      <c r="S631">
        <v>66.545103282004561</v>
      </c>
      <c r="T631">
        <v>71.201852439782101</v>
      </c>
      <c r="U631">
        <v>80.62971404201565</v>
      </c>
      <c r="V631">
        <v>81.685883145812653</v>
      </c>
      <c r="W631">
        <v>91.113744748046201</v>
      </c>
      <c r="X631">
        <v>88.163223345332753</v>
      </c>
      <c r="Y631">
        <v>97.591084947566301</v>
      </c>
      <c r="Z631">
        <v>91.715622739782134</v>
      </c>
      <c r="AA631">
        <v>101.14348434201568</v>
      </c>
      <c r="AB631">
        <v>93.5374575857157</v>
      </c>
      <c r="AC631">
        <v>102.96531918794925</v>
      </c>
      <c r="AD631">
        <v>94.439670330965782</v>
      </c>
      <c r="AE631">
        <v>103.86753193319933</v>
      </c>
      <c r="AF631">
        <v>94.878727890058784</v>
      </c>
      <c r="AG631">
        <v>104.30658949229233</v>
      </c>
      <c r="AH631">
        <v>95.090576198717741</v>
      </c>
      <c r="AI631">
        <v>104.51843780095129</v>
      </c>
      <c r="AJ631">
        <v>95.192373201333567</v>
      </c>
      <c r="AK631">
        <v>104.62023480356712</v>
      </c>
      <c r="AL631">
        <v>95.2411914528181</v>
      </c>
      <c r="AM631">
        <v>104.66905305505165</v>
      </c>
      <c r="AN631">
        <v>95.264580659258073</v>
      </c>
      <c r="AO631">
        <v>104.69244226149162</v>
      </c>
      <c r="AP631">
        <v>95.275781493538616</v>
      </c>
      <c r="AQ631">
        <v>104.70364309577216</v>
      </c>
    </row>
    <row r="632" spans="1:43">
      <c r="A632">
        <v>1.3576600425293308</v>
      </c>
      <c r="B632">
        <v>14.259899624491235</v>
      </c>
      <c r="C632">
        <v>20.521438963866618</v>
      </c>
      <c r="D632">
        <v>14.491662129144439</v>
      </c>
      <c r="E632">
        <v>20.753201468519823</v>
      </c>
      <c r="F632">
        <v>14.986311789455316</v>
      </c>
      <c r="G632">
        <v>21.2478511288307</v>
      </c>
      <c r="H632">
        <v>16.031496878468264</v>
      </c>
      <c r="I632">
        <v>22.293036217843646</v>
      </c>
      <c r="J632">
        <v>18.193861893399664</v>
      </c>
      <c r="K632">
        <v>24.455401232775046</v>
      </c>
      <c r="L632">
        <v>22.478592202100504</v>
      </c>
      <c r="M632">
        <v>28.740131541475886</v>
      </c>
      <c r="N632">
        <v>30.286531530295303</v>
      </c>
      <c r="O632">
        <v>36.548070869670688</v>
      </c>
      <c r="P632">
        <v>42.560341438148463</v>
      </c>
      <c r="Q632">
        <v>48.821880777523852</v>
      </c>
      <c r="R632">
        <v>57.991772083820628</v>
      </c>
      <c r="S632">
        <v>64.25331142319601</v>
      </c>
      <c r="T632">
        <v>72.749047833134441</v>
      </c>
      <c r="U632">
        <v>79.01058717250983</v>
      </c>
      <c r="V632">
        <v>83.596928619199645</v>
      </c>
      <c r="W632">
        <v>89.858467958575034</v>
      </c>
      <c r="X632">
        <v>90.126544000599708</v>
      </c>
      <c r="Y632">
        <v>96.388083339975097</v>
      </c>
      <c r="Z632">
        <v>93.595018312342276</v>
      </c>
      <c r="AA632">
        <v>99.856557651717665</v>
      </c>
      <c r="AB632">
        <v>95.315728301183881</v>
      </c>
      <c r="AC632">
        <v>101.57726764055927</v>
      </c>
      <c r="AD632">
        <v>96.140432567936614</v>
      </c>
      <c r="AE632">
        <v>102.401971907312</v>
      </c>
      <c r="AF632">
        <v>96.529160125214958</v>
      </c>
      <c r="AG632">
        <v>102.79069946459035</v>
      </c>
      <c r="AH632">
        <v>96.710947250140549</v>
      </c>
      <c r="AI632">
        <v>102.97248658951594</v>
      </c>
      <c r="AJ632">
        <v>96.795645384246939</v>
      </c>
      <c r="AK632">
        <v>103.05718472362233</v>
      </c>
      <c r="AL632">
        <v>96.835039835921947</v>
      </c>
      <c r="AM632">
        <v>103.09657917529734</v>
      </c>
      <c r="AN632">
        <v>96.85334811439148</v>
      </c>
      <c r="AO632">
        <v>103.11488745376687</v>
      </c>
      <c r="AP632">
        <v>96.861853574987549</v>
      </c>
      <c r="AQ632">
        <v>103.12339291436294</v>
      </c>
    </row>
    <row r="633" spans="1:43">
      <c r="A633">
        <v>1.3337351486440683</v>
      </c>
      <c r="B633">
        <v>14.648954563150165</v>
      </c>
      <c r="C633">
        <v>20.800152094149233</v>
      </c>
      <c r="D633">
        <v>14.852697817335306</v>
      </c>
      <c r="E633">
        <v>21.003895348334375</v>
      </c>
      <c r="F633">
        <v>15.289172222695916</v>
      </c>
      <c r="G633">
        <v>21.440369753694984</v>
      </c>
      <c r="H633">
        <v>16.215901294049793</v>
      </c>
      <c r="I633">
        <v>22.367098825048863</v>
      </c>
      <c r="J633">
        <v>18.146741889985304</v>
      </c>
      <c r="K633">
        <v>24.297939420984374</v>
      </c>
      <c r="L633">
        <v>22.015984320097694</v>
      </c>
      <c r="M633">
        <v>28.167181851096764</v>
      </c>
      <c r="N633">
        <v>29.19804030819752</v>
      </c>
      <c r="O633">
        <v>35.34923783919659</v>
      </c>
      <c r="P633">
        <v>40.81343765690027</v>
      </c>
      <c r="Q633">
        <v>46.96463518789934</v>
      </c>
      <c r="R633">
        <v>55.97622568615342</v>
      </c>
      <c r="S633">
        <v>62.12742321715249</v>
      </c>
      <c r="T633">
        <v>71.06421048442742</v>
      </c>
      <c r="U633">
        <v>77.21540801542649</v>
      </c>
      <c r="V633">
        <v>82.521984191780419</v>
      </c>
      <c r="W633">
        <v>88.673181722779489</v>
      </c>
      <c r="X633">
        <v>89.563512641054103</v>
      </c>
      <c r="Y633">
        <v>95.714710172053174</v>
      </c>
      <c r="Z633">
        <v>93.343507317118252</v>
      </c>
      <c r="AA633">
        <v>99.494704848117323</v>
      </c>
      <c r="AB633">
        <v>95.22627984479</v>
      </c>
      <c r="AC633">
        <v>101.37747737578907</v>
      </c>
      <c r="AD633">
        <v>96.129104853154672</v>
      </c>
      <c r="AE633">
        <v>102.28030238415374</v>
      </c>
      <c r="AF633">
        <v>96.554133815066024</v>
      </c>
      <c r="AG633">
        <v>102.70533134606509</v>
      </c>
      <c r="AH633">
        <v>96.752493436807043</v>
      </c>
      <c r="AI633">
        <v>102.90369096780611</v>
      </c>
      <c r="AJ633">
        <v>96.844691058386346</v>
      </c>
      <c r="AK633">
        <v>102.99588858938542</v>
      </c>
      <c r="AL633">
        <v>96.88746343296522</v>
      </c>
      <c r="AM633">
        <v>103.03866096396429</v>
      </c>
      <c r="AN633">
        <v>96.907288976213081</v>
      </c>
      <c r="AO633">
        <v>103.05848650721215</v>
      </c>
      <c r="AP633">
        <v>96.916474623599996</v>
      </c>
      <c r="AQ633">
        <v>103.06767215459907</v>
      </c>
    </row>
    <row r="634" spans="1:43">
      <c r="A634">
        <v>1.5745740295094501</v>
      </c>
      <c r="B634">
        <v>15.012510754021518</v>
      </c>
      <c r="C634">
        <v>22.274459194489992</v>
      </c>
      <c r="D634">
        <v>15.149168782440578</v>
      </c>
      <c r="E634">
        <v>22.411117222909056</v>
      </c>
      <c r="F634">
        <v>15.463708505248695</v>
      </c>
      <c r="G634">
        <v>22.725656945717169</v>
      </c>
      <c r="H634">
        <v>16.182446472429376</v>
      </c>
      <c r="I634">
        <v>23.444394912897856</v>
      </c>
      <c r="J634">
        <v>17.797964327966241</v>
      </c>
      <c r="K634">
        <v>25.059912768434721</v>
      </c>
      <c r="L634">
        <v>21.298504972216691</v>
      </c>
      <c r="M634">
        <v>28.560453412685163</v>
      </c>
      <c r="N634">
        <v>28.315904068777641</v>
      </c>
      <c r="O634">
        <v>35.577852509246121</v>
      </c>
      <c r="P634">
        <v>40.420516479915904</v>
      </c>
      <c r="Q634">
        <v>47.682464920384376</v>
      </c>
      <c r="R634">
        <v>56.736418815654837</v>
      </c>
      <c r="S634">
        <v>63.998367256123309</v>
      </c>
      <c r="T634">
        <v>72.70720638565389</v>
      </c>
      <c r="U634">
        <v>79.969154826122363</v>
      </c>
      <c r="V634">
        <v>84.125970800878704</v>
      </c>
      <c r="W634">
        <v>91.387919241347177</v>
      </c>
      <c r="X634">
        <v>90.585629340396565</v>
      </c>
      <c r="Y634">
        <v>97.847577780865038</v>
      </c>
      <c r="Z634">
        <v>93.765262047912614</v>
      </c>
      <c r="AA634">
        <v>101.02721048838109</v>
      </c>
      <c r="AB634">
        <v>95.223243079313477</v>
      </c>
      <c r="AC634">
        <v>102.48519151978195</v>
      </c>
      <c r="AD634">
        <v>95.869992098884225</v>
      </c>
      <c r="AE634">
        <v>103.1319405393527</v>
      </c>
      <c r="AF634">
        <v>96.152660343941108</v>
      </c>
      <c r="AG634">
        <v>103.41460878440958</v>
      </c>
      <c r="AH634">
        <v>96.275401630285657</v>
      </c>
      <c r="AI634">
        <v>103.53735007075413</v>
      </c>
      <c r="AJ634">
        <v>96.328548078613437</v>
      </c>
      <c r="AK634">
        <v>103.59049651908191</v>
      </c>
      <c r="AL634">
        <v>96.351532034516737</v>
      </c>
      <c r="AM634">
        <v>103.61348047498521</v>
      </c>
      <c r="AN634">
        <v>96.361466504686504</v>
      </c>
      <c r="AO634">
        <v>103.62341494515498</v>
      </c>
      <c r="AP634">
        <v>96.365759544842476</v>
      </c>
      <c r="AQ634">
        <v>103.62770798531095</v>
      </c>
    </row>
    <row r="635" spans="1:43">
      <c r="A635">
        <v>1.6003685891457522</v>
      </c>
      <c r="B635">
        <v>12.908462363601497</v>
      </c>
      <c r="C635">
        <v>20.289375526345861</v>
      </c>
      <c r="D635">
        <v>13.060981136142743</v>
      </c>
      <c r="E635">
        <v>20.441894298887107</v>
      </c>
      <c r="F635">
        <v>13.413937090144167</v>
      </c>
      <c r="G635">
        <v>20.79485025288853</v>
      </c>
      <c r="H635">
        <v>14.224238445019765</v>
      </c>
      <c r="I635">
        <v>21.605151607764128</v>
      </c>
      <c r="J635">
        <v>16.050843073948066</v>
      </c>
      <c r="K635">
        <v>23.431756236692429</v>
      </c>
      <c r="L635">
        <v>20.004247094156195</v>
      </c>
      <c r="M635">
        <v>27.385160256900559</v>
      </c>
      <c r="N635">
        <v>27.855120410041238</v>
      </c>
      <c r="O635">
        <v>35.236033572785601</v>
      </c>
      <c r="P635">
        <v>41.084432492061403</v>
      </c>
      <c r="Q635">
        <v>48.465345654805766</v>
      </c>
      <c r="R635">
        <v>58.222188049797509</v>
      </c>
      <c r="S635">
        <v>65.603101212541873</v>
      </c>
      <c r="T635">
        <v>74.19823158014924</v>
      </c>
      <c r="U635">
        <v>81.57914474289359</v>
      </c>
      <c r="V635">
        <v>85.123120501884543</v>
      </c>
      <c r="W635">
        <v>92.504033664628892</v>
      </c>
      <c r="X635">
        <v>91.107466327967401</v>
      </c>
      <c r="Y635">
        <v>98.48837949071175</v>
      </c>
      <c r="Z635">
        <v>93.992932318579989</v>
      </c>
      <c r="AA635">
        <v>101.37384548132434</v>
      </c>
      <c r="AB635">
        <v>95.29856162425834</v>
      </c>
      <c r="AC635">
        <v>102.67947478700269</v>
      </c>
      <c r="AD635">
        <v>95.87230772290313</v>
      </c>
      <c r="AE635">
        <v>103.25322088564748</v>
      </c>
      <c r="AF635">
        <v>96.121188352018876</v>
      </c>
      <c r="AG635">
        <v>103.50210151476323</v>
      </c>
      <c r="AH635">
        <v>96.228540796888979</v>
      </c>
      <c r="AI635">
        <v>103.60945395963333</v>
      </c>
      <c r="AJ635">
        <v>96.274733575062328</v>
      </c>
      <c r="AK635">
        <v>103.65564673780668</v>
      </c>
      <c r="AL635">
        <v>96.294589053691524</v>
      </c>
      <c r="AM635">
        <v>103.67550221643587</v>
      </c>
      <c r="AN635">
        <v>96.303119870785281</v>
      </c>
      <c r="AO635">
        <v>103.68403303352963</v>
      </c>
      <c r="AP635">
        <v>96.306784387237869</v>
      </c>
      <c r="AQ635">
        <v>103.68769754998222</v>
      </c>
    </row>
    <row r="636" spans="1:43">
      <c r="A636">
        <v>1.880518205344258</v>
      </c>
      <c r="B636">
        <v>14.03194556452679</v>
      </c>
      <c r="C636">
        <v>22.704911073062984</v>
      </c>
      <c r="D636">
        <v>14.148028968138703</v>
      </c>
      <c r="E636">
        <v>22.820994476674898</v>
      </c>
      <c r="F636">
        <v>14.425934883443894</v>
      </c>
      <c r="G636">
        <v>23.098900391980088</v>
      </c>
      <c r="H636">
        <v>15.086774679685906</v>
      </c>
      <c r="I636">
        <v>23.7597401882221</v>
      </c>
      <c r="J636">
        <v>16.633314546455445</v>
      </c>
      <c r="K636">
        <v>25.306280054991639</v>
      </c>
      <c r="L636">
        <v>20.121263930436157</v>
      </c>
      <c r="M636">
        <v>28.794229438972351</v>
      </c>
      <c r="N636">
        <v>27.371857651208657</v>
      </c>
      <c r="O636">
        <v>36.044823159744851</v>
      </c>
      <c r="P636">
        <v>40.18216377988503</v>
      </c>
      <c r="Q636">
        <v>48.855129288421224</v>
      </c>
      <c r="R636">
        <v>57.433566277236253</v>
      </c>
      <c r="S636">
        <v>66.106531785772447</v>
      </c>
      <c r="T636">
        <v>73.792934794112966</v>
      </c>
      <c r="U636">
        <v>82.465900302649175</v>
      </c>
      <c r="V636">
        <v>84.886739878914199</v>
      </c>
      <c r="W636">
        <v>93.559705387450407</v>
      </c>
      <c r="X636">
        <v>90.809660806528598</v>
      </c>
      <c r="Y636">
        <v>99.482626315064778</v>
      </c>
      <c r="Z636">
        <v>93.573261451221214</v>
      </c>
      <c r="AA636">
        <v>102.24622695975739</v>
      </c>
      <c r="AB636">
        <v>94.781431409154919</v>
      </c>
      <c r="AC636">
        <v>103.4543969176911</v>
      </c>
      <c r="AD636">
        <v>95.294514162664882</v>
      </c>
      <c r="AE636">
        <v>103.96747967120109</v>
      </c>
      <c r="AF636">
        <v>95.509719980256762</v>
      </c>
      <c r="AG636">
        <v>104.18268548879294</v>
      </c>
      <c r="AH636">
        <v>95.599514638685093</v>
      </c>
      <c r="AI636">
        <v>104.2724801472213</v>
      </c>
      <c r="AJ636">
        <v>95.636899722419088</v>
      </c>
      <c r="AK636">
        <v>104.30986523095527</v>
      </c>
      <c r="AL636">
        <v>95.652450460408062</v>
      </c>
      <c r="AM636">
        <v>104.32541596894424</v>
      </c>
      <c r="AN636">
        <v>95.658916512744099</v>
      </c>
      <c r="AO636">
        <v>104.33188202128028</v>
      </c>
      <c r="AP636">
        <v>95.661604697082794</v>
      </c>
      <c r="AQ636">
        <v>104.334570205619</v>
      </c>
    </row>
    <row r="637" spans="1:43">
      <c r="A637">
        <v>1.7637277575653769</v>
      </c>
      <c r="B637">
        <v>15.412545164348494</v>
      </c>
      <c r="C637">
        <v>23.546872162268777</v>
      </c>
      <c r="D637">
        <v>15.57613103636147</v>
      </c>
      <c r="E637">
        <v>23.710458034281753</v>
      </c>
      <c r="F637">
        <v>15.940289815806942</v>
      </c>
      <c r="G637">
        <v>24.074616813727225</v>
      </c>
      <c r="H637">
        <v>16.744428728145138</v>
      </c>
      <c r="I637">
        <v>24.878755726065421</v>
      </c>
      <c r="J637">
        <v>18.488923407276552</v>
      </c>
      <c r="K637">
        <v>26.623250405196835</v>
      </c>
      <c r="L637">
        <v>22.132014598750221</v>
      </c>
      <c r="M637">
        <v>30.266341596670504</v>
      </c>
      <c r="N637">
        <v>29.169559874308909</v>
      </c>
      <c r="O637">
        <v>37.303886872229192</v>
      </c>
      <c r="P637">
        <v>40.923806433464264</v>
      </c>
      <c r="Q637">
        <v>49.058133431384547</v>
      </c>
      <c r="R637">
        <v>56.485982681084018</v>
      </c>
      <c r="S637">
        <v>64.620309679004308</v>
      </c>
      <c r="T637">
        <v>71.790431185783191</v>
      </c>
      <c r="U637">
        <v>79.924758183703474</v>
      </c>
      <c r="V637">
        <v>83.01812870020936</v>
      </c>
      <c r="W637">
        <v>91.152455698129643</v>
      </c>
      <c r="X637">
        <v>89.608619334329248</v>
      </c>
      <c r="Y637">
        <v>97.742946332249531</v>
      </c>
      <c r="Z637">
        <v>92.982412305148273</v>
      </c>
      <c r="AA637">
        <v>101.11673930306856</v>
      </c>
      <c r="AB637">
        <v>94.588923262286627</v>
      </c>
      <c r="AC637">
        <v>102.72325026020691</v>
      </c>
      <c r="AD637">
        <v>95.327500975665401</v>
      </c>
      <c r="AE637">
        <v>103.46182797358568</v>
      </c>
      <c r="AF637">
        <v>95.661565080632698</v>
      </c>
      <c r="AG637">
        <v>103.79589207855298</v>
      </c>
      <c r="AH637">
        <v>95.811549896576977</v>
      </c>
      <c r="AI637">
        <v>103.94587689449726</v>
      </c>
      <c r="AJ637">
        <v>95.878664631723268</v>
      </c>
      <c r="AK637">
        <v>104.01299162964355</v>
      </c>
      <c r="AL637">
        <v>95.908652142627915</v>
      </c>
      <c r="AM637">
        <v>104.0429791405482</v>
      </c>
      <c r="AN637">
        <v>95.922041917760041</v>
      </c>
      <c r="AO637">
        <v>104.05636891568032</v>
      </c>
      <c r="AP637">
        <v>95.928018828659106</v>
      </c>
      <c r="AQ637">
        <v>104.06234582657939</v>
      </c>
    </row>
    <row r="638" spans="1:43">
      <c r="A638">
        <v>1.164678456189344</v>
      </c>
      <c r="B638">
        <v>14.471739596093201</v>
      </c>
      <c r="C638">
        <v>19.843246263967323</v>
      </c>
      <c r="D638">
        <v>14.686213340093548</v>
      </c>
      <c r="E638">
        <v>20.057720007967671</v>
      </c>
      <c r="F638">
        <v>15.148985297512169</v>
      </c>
      <c r="G638">
        <v>20.520491965386292</v>
      </c>
      <c r="H638">
        <v>16.138053392807414</v>
      </c>
      <c r="I638">
        <v>21.509560060681537</v>
      </c>
      <c r="J638">
        <v>18.209614555419702</v>
      </c>
      <c r="K638">
        <v>23.581121223293824</v>
      </c>
      <c r="L638">
        <v>22.370287735287384</v>
      </c>
      <c r="M638">
        <v>27.741794403161506</v>
      </c>
      <c r="N638">
        <v>30.065232453625494</v>
      </c>
      <c r="O638">
        <v>35.43673912149962</v>
      </c>
      <c r="P638">
        <v>42.343992478851007</v>
      </c>
      <c r="Q638">
        <v>47.715499146725136</v>
      </c>
      <c r="R638">
        <v>57.971537145226698</v>
      </c>
      <c r="S638">
        <v>63.343043813100827</v>
      </c>
      <c r="T638">
        <v>73.005713714385749</v>
      </c>
      <c r="U638">
        <v>78.377220382259864</v>
      </c>
      <c r="V638">
        <v>84.040539844919962</v>
      </c>
      <c r="W638">
        <v>89.412046512794078</v>
      </c>
      <c r="X638">
        <v>90.635862418867958</v>
      </c>
      <c r="Y638">
        <v>96.007369086742074</v>
      </c>
      <c r="Z638">
        <v>94.104935853132972</v>
      </c>
      <c r="AA638">
        <v>99.476442521007087</v>
      </c>
      <c r="AB638">
        <v>95.807567620057682</v>
      </c>
      <c r="AC638">
        <v>101.1790742879318</v>
      </c>
      <c r="AD638">
        <v>96.614819739386476</v>
      </c>
      <c r="AE638">
        <v>101.98632640726059</v>
      </c>
      <c r="AF638">
        <v>96.991273956222784</v>
      </c>
      <c r="AG638">
        <v>102.3627806240969</v>
      </c>
      <c r="AH638">
        <v>97.165474479976183</v>
      </c>
      <c r="AI638">
        <v>102.5369811478503</v>
      </c>
      <c r="AJ638">
        <v>97.245794917784323</v>
      </c>
      <c r="AK638">
        <v>102.61730158565844</v>
      </c>
      <c r="AL638">
        <v>97.282767721239495</v>
      </c>
      <c r="AM638">
        <v>102.65427438911361</v>
      </c>
      <c r="AN638">
        <v>97.299773909600532</v>
      </c>
      <c r="AO638">
        <v>102.67128057747465</v>
      </c>
      <c r="AP638">
        <v>97.307593409538853</v>
      </c>
      <c r="AQ638">
        <v>102.67910007741297</v>
      </c>
    </row>
    <row r="639" spans="1:43">
      <c r="A639">
        <v>1.6997569907481402</v>
      </c>
      <c r="B639">
        <v>15.754460086243167</v>
      </c>
      <c r="C639">
        <v>23.593753378781731</v>
      </c>
      <c r="D639">
        <v>15.851713889244913</v>
      </c>
      <c r="E639">
        <v>23.691007181783476</v>
      </c>
      <c r="F639">
        <v>16.086947071633478</v>
      </c>
      <c r="G639">
        <v>23.926240364172042</v>
      </c>
      <c r="H639">
        <v>16.652580291132708</v>
      </c>
      <c r="I639">
        <v>24.491873583671271</v>
      </c>
      <c r="J639">
        <v>17.993649444526703</v>
      </c>
      <c r="K639">
        <v>25.832942737065267</v>
      </c>
      <c r="L639">
        <v>21.069711096257446</v>
      </c>
      <c r="M639">
        <v>28.90900438879601</v>
      </c>
      <c r="N639">
        <v>27.619862208394107</v>
      </c>
      <c r="O639">
        <v>35.459155500932667</v>
      </c>
      <c r="P639">
        <v>39.599030351904631</v>
      </c>
      <c r="Q639">
        <v>47.438323644443187</v>
      </c>
      <c r="R639">
        <v>56.444094549316162</v>
      </c>
      <c r="S639">
        <v>64.283387841854719</v>
      </c>
      <c r="T639">
        <v>73.094433129633742</v>
      </c>
      <c r="U639">
        <v>80.933726422172313</v>
      </c>
      <c r="V639">
        <v>84.702820295914478</v>
      </c>
      <c r="W639">
        <v>92.542113588453049</v>
      </c>
      <c r="X639">
        <v>90.970532380985333</v>
      </c>
      <c r="Y639">
        <v>98.809825673523903</v>
      </c>
      <c r="Z639">
        <v>93.894795952741305</v>
      </c>
      <c r="AA639">
        <v>101.73408924527988</v>
      </c>
      <c r="AB639">
        <v>95.165881201985357</v>
      </c>
      <c r="AC639">
        <v>103.00517449452393</v>
      </c>
      <c r="AD639">
        <v>95.701306415845735</v>
      </c>
      <c r="AE639">
        <v>103.54059970838431</v>
      </c>
      <c r="AF639">
        <v>95.923856404122134</v>
      </c>
      <c r="AG639">
        <v>103.7631496966607</v>
      </c>
      <c r="AH639">
        <v>96.015845865819784</v>
      </c>
      <c r="AI639">
        <v>103.85513915835836</v>
      </c>
      <c r="AJ639">
        <v>96.053781502508201</v>
      </c>
      <c r="AK639">
        <v>103.89307479504677</v>
      </c>
      <c r="AL639">
        <v>96.069410945865528</v>
      </c>
      <c r="AM639">
        <v>103.9087042384041</v>
      </c>
      <c r="AN639">
        <v>96.075847736341558</v>
      </c>
      <c r="AO639">
        <v>103.91514102888013</v>
      </c>
      <c r="AP639">
        <v>96.078498219823544</v>
      </c>
      <c r="AQ639">
        <v>103.91779151236211</v>
      </c>
    </row>
    <row r="640" spans="1:43">
      <c r="A640">
        <v>0.98191150022733575</v>
      </c>
      <c r="B640">
        <v>14.049679604060922</v>
      </c>
      <c r="C640">
        <v>18.57826356017727</v>
      </c>
      <c r="D640">
        <v>14.237621180156252</v>
      </c>
      <c r="E640">
        <v>18.766205136272596</v>
      </c>
      <c r="F640">
        <v>14.656527823088927</v>
      </c>
      <c r="G640">
        <v>19.185111779205272</v>
      </c>
      <c r="H640">
        <v>15.581915006020596</v>
      </c>
      <c r="I640">
        <v>20.110498962136944</v>
      </c>
      <c r="J640">
        <v>17.586325178634198</v>
      </c>
      <c r="K640">
        <v>22.114909134750548</v>
      </c>
      <c r="L640">
        <v>21.748811541665987</v>
      </c>
      <c r="M640">
        <v>26.277395497782329</v>
      </c>
      <c r="N640">
        <v>29.683829224374136</v>
      </c>
      <c r="O640">
        <v>34.212413180490486</v>
      </c>
      <c r="P640">
        <v>42.608761288806093</v>
      </c>
      <c r="Q640">
        <v>47.137345244922443</v>
      </c>
      <c r="R640">
        <v>59.088795030610598</v>
      </c>
      <c r="S640">
        <v>63.617378986726948</v>
      </c>
      <c r="T640">
        <v>74.610404171700083</v>
      </c>
      <c r="U640">
        <v>79.138988127816418</v>
      </c>
      <c r="V640">
        <v>85.575574938104396</v>
      </c>
      <c r="W640">
        <v>90.104158894220731</v>
      </c>
      <c r="X640">
        <v>91.845859252260624</v>
      </c>
      <c r="Y640">
        <v>96.37444320837696</v>
      </c>
      <c r="Z640">
        <v>95.006046584656701</v>
      </c>
      <c r="AA640">
        <v>99.534630540773037</v>
      </c>
      <c r="AB640">
        <v>96.497574372453897</v>
      </c>
      <c r="AC640">
        <v>101.02615832857023</v>
      </c>
      <c r="AD640">
        <v>97.179696045627907</v>
      </c>
      <c r="AE640">
        <v>101.70828000174424</v>
      </c>
      <c r="AF640">
        <v>97.487149101431825</v>
      </c>
      <c r="AG640">
        <v>102.01573305754816</v>
      </c>
      <c r="AH640">
        <v>97.624818910355046</v>
      </c>
      <c r="AI640">
        <v>102.15340286647138</v>
      </c>
      <c r="AJ640">
        <v>97.686282363559286</v>
      </c>
      <c r="AK640">
        <v>102.21486631967562</v>
      </c>
      <c r="AL640">
        <v>97.71368690483942</v>
      </c>
      <c r="AM640">
        <v>102.24227086095576</v>
      </c>
      <c r="AN640">
        <v>97.725898508223764</v>
      </c>
      <c r="AO640">
        <v>102.2544824643401</v>
      </c>
      <c r="AP640">
        <v>97.731338634821469</v>
      </c>
      <c r="AQ640">
        <v>102.2599225909378</v>
      </c>
    </row>
    <row r="641" spans="1:43">
      <c r="A641">
        <v>1.9526007640518899</v>
      </c>
      <c r="B641">
        <v>11.646877712157185</v>
      </c>
      <c r="C641">
        <v>20.65228857733053</v>
      </c>
      <c r="D641">
        <v>11.901792100153113</v>
      </c>
      <c r="E641">
        <v>20.907202965326459</v>
      </c>
      <c r="F641">
        <v>12.441479842266489</v>
      </c>
      <c r="G641">
        <v>21.446890707439835</v>
      </c>
      <c r="H641">
        <v>13.571955660077791</v>
      </c>
      <c r="I641">
        <v>22.577366525251136</v>
      </c>
      <c r="J641">
        <v>15.887956100092506</v>
      </c>
      <c r="K641">
        <v>24.893366965265852</v>
      </c>
      <c r="L641">
        <v>20.424118250676564</v>
      </c>
      <c r="M641">
        <v>29.42952911584991</v>
      </c>
      <c r="N641">
        <v>28.5745679419244</v>
      </c>
      <c r="O641">
        <v>37.579978807097746</v>
      </c>
      <c r="P641">
        <v>41.179070972164617</v>
      </c>
      <c r="Q641">
        <v>50.184481837337962</v>
      </c>
      <c r="R641">
        <v>56.769504807399819</v>
      </c>
      <c r="S641">
        <v>65.774915672573158</v>
      </c>
      <c r="T641">
        <v>71.494556254709877</v>
      </c>
      <c r="U641">
        <v>80.499967119883209</v>
      </c>
      <c r="V641">
        <v>82.255691130826023</v>
      </c>
      <c r="W641">
        <v>91.261101995999354</v>
      </c>
      <c r="X641">
        <v>88.73535104178363</v>
      </c>
      <c r="Y641">
        <v>97.740761906956962</v>
      </c>
      <c r="Z641">
        <v>92.192194201569279</v>
      </c>
      <c r="AA641">
        <v>101.19760506674261</v>
      </c>
      <c r="AB641">
        <v>93.917929254210932</v>
      </c>
      <c r="AC641">
        <v>102.92334011938426</v>
      </c>
      <c r="AD641">
        <v>94.750910494044163</v>
      </c>
      <c r="AE641">
        <v>103.75632135921749</v>
      </c>
      <c r="AF641">
        <v>95.146433261958791</v>
      </c>
      <c r="AG641">
        <v>104.15184412713212</v>
      </c>
      <c r="AH641">
        <v>95.332774985948888</v>
      </c>
      <c r="AI641">
        <v>104.33818585112222</v>
      </c>
      <c r="AJ641">
        <v>95.420242078860085</v>
      </c>
      <c r="AK641">
        <v>104.42565294403342</v>
      </c>
      <c r="AL641">
        <v>95.461227142830424</v>
      </c>
      <c r="AM641">
        <v>104.46663800800376</v>
      </c>
      <c r="AN641">
        <v>95.480416182134022</v>
      </c>
      <c r="AO641">
        <v>104.48582704730735</v>
      </c>
      <c r="AP641">
        <v>95.489396989757424</v>
      </c>
      <c r="AQ641">
        <v>104.49480785493076</v>
      </c>
    </row>
    <row r="642" spans="1:43">
      <c r="A642">
        <v>1.21253038334895</v>
      </c>
      <c r="B642">
        <v>16.037897260537783</v>
      </c>
      <c r="C642">
        <v>21.63009741204467</v>
      </c>
      <c r="D642">
        <v>16.182591373907542</v>
      </c>
      <c r="E642">
        <v>21.774791525414429</v>
      </c>
      <c r="F642">
        <v>16.511714835528558</v>
      </c>
      <c r="G642">
        <v>22.103914987035438</v>
      </c>
      <c r="H642">
        <v>17.254774975340112</v>
      </c>
      <c r="I642">
        <v>22.846975126846999</v>
      </c>
      <c r="J642">
        <v>18.904462877936226</v>
      </c>
      <c r="K642">
        <v>24.496663029443106</v>
      </c>
      <c r="L642">
        <v>22.434370837032368</v>
      </c>
      <c r="M642">
        <v>28.026570988539255</v>
      </c>
      <c r="N642">
        <v>29.425491086233635</v>
      </c>
      <c r="O642">
        <v>35.017691237740522</v>
      </c>
      <c r="P642">
        <v>41.370055573080037</v>
      </c>
      <c r="Q642">
        <v>46.962255724586925</v>
      </c>
      <c r="R642">
        <v>57.413771201070681</v>
      </c>
      <c r="S642">
        <v>63.005971352577568</v>
      </c>
      <c r="T642">
        <v>73.196963053787826</v>
      </c>
      <c r="U642">
        <v>78.789163205294713</v>
      </c>
      <c r="V642">
        <v>84.618674051767542</v>
      </c>
      <c r="W642">
        <v>90.210874203274429</v>
      </c>
      <c r="X642">
        <v>91.178056262343333</v>
      </c>
      <c r="Y642">
        <v>96.77025641385022</v>
      </c>
      <c r="Z642">
        <v>94.455490593631836</v>
      </c>
      <c r="AA642">
        <v>100.04769074513872</v>
      </c>
      <c r="AB642">
        <v>95.979347491634698</v>
      </c>
      <c r="AC642">
        <v>101.57154764314159</v>
      </c>
      <c r="AD642">
        <v>96.664108771025568</v>
      </c>
      <c r="AE642">
        <v>102.25630892253245</v>
      </c>
      <c r="AF642">
        <v>96.967088973613599</v>
      </c>
      <c r="AG642">
        <v>102.55928912512049</v>
      </c>
      <c r="AH642">
        <v>97.100227319971921</v>
      </c>
      <c r="AI642">
        <v>102.69242747147881</v>
      </c>
      <c r="AJ642">
        <v>97.158555353417398</v>
      </c>
      <c r="AK642">
        <v>102.75075550492429</v>
      </c>
      <c r="AL642">
        <v>97.184075022300888</v>
      </c>
      <c r="AM642">
        <v>102.77627517380778</v>
      </c>
      <c r="AN642">
        <v>97.195233897557372</v>
      </c>
      <c r="AO642">
        <v>102.78743404906426</v>
      </c>
      <c r="AP642">
        <v>97.200112051082044</v>
      </c>
      <c r="AQ642">
        <v>102.79231220258893</v>
      </c>
    </row>
    <row r="643" spans="1:43">
      <c r="A643">
        <v>1.568224125051296</v>
      </c>
      <c r="B643">
        <v>13.648073903194048</v>
      </c>
      <c r="C643">
        <v>20.880736531809408</v>
      </c>
      <c r="D643">
        <v>13.886322572322955</v>
      </c>
      <c r="E643">
        <v>21.118985200938315</v>
      </c>
      <c r="F643">
        <v>14.401618697962009</v>
      </c>
      <c r="G643">
        <v>21.634281326577369</v>
      </c>
      <c r="H643">
        <v>15.504311660234814</v>
      </c>
      <c r="I643">
        <v>22.736974288850174</v>
      </c>
      <c r="J643">
        <v>17.811095078205916</v>
      </c>
      <c r="K643">
        <v>25.043757706821275</v>
      </c>
      <c r="L643">
        <v>22.415904249571597</v>
      </c>
      <c r="M643">
        <v>29.648566878186955</v>
      </c>
      <c r="N643">
        <v>30.804796489829677</v>
      </c>
      <c r="O643">
        <v>38.037459118445035</v>
      </c>
      <c r="P643">
        <v>43.817522235498416</v>
      </c>
      <c r="Q643">
        <v>51.050184864113774</v>
      </c>
      <c r="R643">
        <v>59.704054407890986</v>
      </c>
      <c r="S643">
        <v>66.936717036506352</v>
      </c>
      <c r="T643">
        <v>74.28304607985136</v>
      </c>
      <c r="U643">
        <v>81.515708708466732</v>
      </c>
      <c r="V643">
        <v>84.549753600217997</v>
      </c>
      <c r="W643">
        <v>91.78241622883337</v>
      </c>
      <c r="X643">
        <v>90.507765227777227</v>
      </c>
      <c r="Y643">
        <v>97.7404278563926</v>
      </c>
      <c r="Z643">
        <v>93.584202746055084</v>
      </c>
      <c r="AA643">
        <v>100.81686537467046</v>
      </c>
      <c r="AB643">
        <v>95.077221589117272</v>
      </c>
      <c r="AC643">
        <v>102.30988421773264</v>
      </c>
      <c r="AD643">
        <v>95.779977830592259</v>
      </c>
      <c r="AE643">
        <v>103.01264045920763</v>
      </c>
      <c r="AF643">
        <v>96.10599746853633</v>
      </c>
      <c r="AG643">
        <v>103.3386600971517</v>
      </c>
      <c r="AH643">
        <v>96.256224677544836</v>
      </c>
      <c r="AI643">
        <v>103.48888730616021</v>
      </c>
      <c r="AJ643">
        <v>96.3252325936392</v>
      </c>
      <c r="AK643">
        <v>103.55789522225457</v>
      </c>
      <c r="AL643">
        <v>96.356886440140187</v>
      </c>
      <c r="AM643">
        <v>103.58954906875556</v>
      </c>
      <c r="AN643">
        <v>96.371396470220205</v>
      </c>
      <c r="AO643">
        <v>103.60405909883558</v>
      </c>
      <c r="AP643">
        <v>96.378045819085827</v>
      </c>
      <c r="AQ643">
        <v>103.6107084477012</v>
      </c>
    </row>
    <row r="644" spans="1:43">
      <c r="A644">
        <v>1.6588152356310362</v>
      </c>
      <c r="B644">
        <v>10.913798887213929</v>
      </c>
      <c r="C644">
        <v>18.564268466703364</v>
      </c>
      <c r="D644">
        <v>11.326266125716092</v>
      </c>
      <c r="E644">
        <v>18.976735705205531</v>
      </c>
      <c r="F644">
        <v>12.126375789684872</v>
      </c>
      <c r="G644">
        <v>19.776845369174307</v>
      </c>
      <c r="H644">
        <v>13.657571532831891</v>
      </c>
      <c r="I644">
        <v>21.30804111232133</v>
      </c>
      <c r="J644">
        <v>16.513386387556871</v>
      </c>
      <c r="K644">
        <v>24.16385596704631</v>
      </c>
      <c r="L644">
        <v>21.59265496398486</v>
      </c>
      <c r="M644">
        <v>29.243124543474298</v>
      </c>
      <c r="N644">
        <v>29.907145469585458</v>
      </c>
      <c r="O644">
        <v>37.557615049074897</v>
      </c>
      <c r="P644">
        <v>41.829085009916504</v>
      </c>
      <c r="Q644">
        <v>49.479554589405943</v>
      </c>
      <c r="R644">
        <v>56.038191067039797</v>
      </c>
      <c r="S644">
        <v>63.688660646529236</v>
      </c>
      <c r="T644">
        <v>69.673173808514761</v>
      </c>
      <c r="U644">
        <v>77.323643388004186</v>
      </c>
      <c r="V644">
        <v>80.291191235485343</v>
      </c>
      <c r="W644">
        <v>87.941660814974767</v>
      </c>
      <c r="X644">
        <v>87.293373549625898</v>
      </c>
      <c r="Y644">
        <v>94.943843129115322</v>
      </c>
      <c r="Z644">
        <v>91.418982698467829</v>
      </c>
      <c r="AA644">
        <v>99.069452277957254</v>
      </c>
      <c r="AB644">
        <v>93.690144490383489</v>
      </c>
      <c r="AC644">
        <v>101.34061406987291</v>
      </c>
      <c r="AD644">
        <v>94.893860193532902</v>
      </c>
      <c r="AE644">
        <v>102.54432977302233</v>
      </c>
      <c r="AF644">
        <v>95.519011756986941</v>
      </c>
      <c r="AG644">
        <v>103.16948133647637</v>
      </c>
      <c r="AH644">
        <v>95.84026431378706</v>
      </c>
      <c r="AI644">
        <v>103.49073389327648</v>
      </c>
      <c r="AJ644">
        <v>96.004450974162978</v>
      </c>
      <c r="AK644">
        <v>103.6549205536524</v>
      </c>
      <c r="AL644">
        <v>96.088129932669659</v>
      </c>
      <c r="AM644">
        <v>103.73859951215908</v>
      </c>
      <c r="AN644">
        <v>96.130716838450979</v>
      </c>
      <c r="AO644">
        <v>103.7811864179404</v>
      </c>
      <c r="AP644">
        <v>96.152374969844786</v>
      </c>
      <c r="AQ644">
        <v>103.80284454933421</v>
      </c>
    </row>
    <row r="645" spans="1:43">
      <c r="A645">
        <v>2.5232301982455132</v>
      </c>
      <c r="B645">
        <v>10.61940016062143</v>
      </c>
      <c r="C645">
        <v>22.256558693460036</v>
      </c>
      <c r="D645">
        <v>10.894742876721841</v>
      </c>
      <c r="E645">
        <v>22.531901409560447</v>
      </c>
      <c r="F645">
        <v>11.476081974399134</v>
      </c>
      <c r="G645">
        <v>23.113240507237741</v>
      </c>
      <c r="H645">
        <v>12.689470909054593</v>
      </c>
      <c r="I645">
        <v>24.326629441893203</v>
      </c>
      <c r="J645">
        <v>15.16249824360453</v>
      </c>
      <c r="K645">
        <v>26.799656776443136</v>
      </c>
      <c r="L645">
        <v>19.966849149490912</v>
      </c>
      <c r="M645">
        <v>31.604007682329524</v>
      </c>
      <c r="N645">
        <v>28.487280443362486</v>
      </c>
      <c r="O645">
        <v>40.124438976201098</v>
      </c>
      <c r="P645">
        <v>41.41116143726601</v>
      </c>
      <c r="Q645">
        <v>53.048319970104622</v>
      </c>
      <c r="R645">
        <v>57.010367920512152</v>
      </c>
      <c r="S645">
        <v>68.647526453350764</v>
      </c>
      <c r="T645">
        <v>71.385295001663778</v>
      </c>
      <c r="U645">
        <v>83.02245353450239</v>
      </c>
      <c r="V645">
        <v>81.690109078260008</v>
      </c>
      <c r="W645">
        <v>93.32726761109862</v>
      </c>
      <c r="X645">
        <v>87.822241398693834</v>
      </c>
      <c r="Y645">
        <v>99.459399931532445</v>
      </c>
      <c r="Z645">
        <v>91.075158216216821</v>
      </c>
      <c r="AA645">
        <v>102.71231674905543</v>
      </c>
      <c r="AB645">
        <v>92.696021542988333</v>
      </c>
      <c r="AC645">
        <v>104.33318007582695</v>
      </c>
      <c r="AD645">
        <v>93.478477433169658</v>
      </c>
      <c r="AE645">
        <v>105.11563596600827</v>
      </c>
      <c r="AF645">
        <v>93.850420436241933</v>
      </c>
      <c r="AG645">
        <v>105.48757896908054</v>
      </c>
      <c r="AH645">
        <v>94.025928320077099</v>
      </c>
      <c r="AI645">
        <v>105.66308685291571</v>
      </c>
      <c r="AJ645">
        <v>94.108457153766011</v>
      </c>
      <c r="AK645">
        <v>105.74561568660462</v>
      </c>
      <c r="AL645">
        <v>94.147201072077536</v>
      </c>
      <c r="AM645">
        <v>105.78435960491615</v>
      </c>
      <c r="AN645">
        <v>94.165375775281888</v>
      </c>
      <c r="AO645">
        <v>105.8025343081205</v>
      </c>
      <c r="AP645">
        <v>94.173898419960068</v>
      </c>
      <c r="AQ645">
        <v>105.81105695279868</v>
      </c>
    </row>
    <row r="646" spans="1:43">
      <c r="A646">
        <v>1.4121999929587064</v>
      </c>
      <c r="B646">
        <v>11.618372133303875</v>
      </c>
      <c r="C646">
        <v>18.131450174919397</v>
      </c>
      <c r="D646">
        <v>12.00189844675927</v>
      </c>
      <c r="E646">
        <v>18.514976488374792</v>
      </c>
      <c r="F646">
        <v>12.759878538862644</v>
      </c>
      <c r="G646">
        <v>19.272956580478166</v>
      </c>
      <c r="H646">
        <v>14.238199691625681</v>
      </c>
      <c r="I646">
        <v>20.751277733241203</v>
      </c>
      <c r="J646">
        <v>17.04836462673239</v>
      </c>
      <c r="K646">
        <v>23.561442668347912</v>
      </c>
      <c r="L646">
        <v>22.138657522496739</v>
      </c>
      <c r="M646">
        <v>28.651735564112261</v>
      </c>
      <c r="N646">
        <v>30.601461945812776</v>
      </c>
      <c r="O646">
        <v>37.114539987428302</v>
      </c>
      <c r="P646">
        <v>42.84827995571311</v>
      </c>
      <c r="Q646">
        <v>49.361357997328639</v>
      </c>
      <c r="R646">
        <v>57.430104968240244</v>
      </c>
      <c r="S646">
        <v>63.943183009855773</v>
      </c>
      <c r="T646">
        <v>71.248180386370848</v>
      </c>
      <c r="U646">
        <v>77.761258427986377</v>
      </c>
      <c r="V646">
        <v>81.782304346329312</v>
      </c>
      <c r="W646">
        <v>88.295382387944841</v>
      </c>
      <c r="X646">
        <v>88.557604758124356</v>
      </c>
      <c r="Y646">
        <v>95.070682799739885</v>
      </c>
      <c r="Z646">
        <v>92.451315266492387</v>
      </c>
      <c r="AA646">
        <v>98.964393308107915</v>
      </c>
      <c r="AB646">
        <v>94.545574946470111</v>
      </c>
      <c r="AC646">
        <v>101.05865298808564</v>
      </c>
      <c r="AD646">
        <v>95.631970066311027</v>
      </c>
      <c r="AE646">
        <v>102.14504810792656</v>
      </c>
      <c r="AF646">
        <v>96.184969703026312</v>
      </c>
      <c r="AG646">
        <v>102.69804774464184</v>
      </c>
      <c r="AH646">
        <v>96.463747486633821</v>
      </c>
      <c r="AI646">
        <v>102.97682552824935</v>
      </c>
      <c r="AJ646">
        <v>96.603599013208296</v>
      </c>
      <c r="AK646">
        <v>103.11667705482382</v>
      </c>
      <c r="AL646">
        <v>96.673584712347235</v>
      </c>
      <c r="AM646">
        <v>103.18666275396276</v>
      </c>
      <c r="AN646">
        <v>96.708564497401738</v>
      </c>
      <c r="AO646">
        <v>103.22164253901727</v>
      </c>
      <c r="AP646">
        <v>96.726037110228546</v>
      </c>
      <c r="AQ646">
        <v>103.23911515184408</v>
      </c>
    </row>
    <row r="647" spans="1:43">
      <c r="A647">
        <v>1.8812038000545031</v>
      </c>
      <c r="B647">
        <v>10.148681057475324</v>
      </c>
      <c r="C647">
        <v>18.824808534482706</v>
      </c>
      <c r="D647">
        <v>10.49821554622612</v>
      </c>
      <c r="E647">
        <v>19.174343023233501</v>
      </c>
      <c r="F647">
        <v>11.216584797735189</v>
      </c>
      <c r="G647">
        <v>19.892712274742571</v>
      </c>
      <c r="H647">
        <v>12.67347298649465</v>
      </c>
      <c r="I647">
        <v>21.349600463502028</v>
      </c>
      <c r="J647">
        <v>15.549965719029212</v>
      </c>
      <c r="K647">
        <v>24.226093196036594</v>
      </c>
      <c r="L647">
        <v>20.940203048701747</v>
      </c>
      <c r="M647">
        <v>29.616330525709131</v>
      </c>
      <c r="N647">
        <v>30.118369621335944</v>
      </c>
      <c r="O647">
        <v>38.794497098343328</v>
      </c>
      <c r="P647">
        <v>43.462498199384385</v>
      </c>
      <c r="Q647">
        <v>52.138625676391769</v>
      </c>
      <c r="R647">
        <v>58.997732241648862</v>
      </c>
      <c r="S647">
        <v>67.673859718656246</v>
      </c>
      <c r="T647">
        <v>73.021249648539751</v>
      </c>
      <c r="U647">
        <v>81.697377125547135</v>
      </c>
      <c r="V647">
        <v>83.055982290505611</v>
      </c>
      <c r="W647">
        <v>91.732109767512995</v>
      </c>
      <c r="X647">
        <v>89.104621174869081</v>
      </c>
      <c r="Y647">
        <v>97.780748651876465</v>
      </c>
      <c r="Z647">
        <v>92.38100383105467</v>
      </c>
      <c r="AA647">
        <v>101.05713130806205</v>
      </c>
      <c r="AB647">
        <v>94.053542821345147</v>
      </c>
      <c r="AC647">
        <v>102.72967029835253</v>
      </c>
      <c r="AD647">
        <v>94.881522127644786</v>
      </c>
      <c r="AE647">
        <v>103.55764960465217</v>
      </c>
      <c r="AF647">
        <v>95.285175348414725</v>
      </c>
      <c r="AG647">
        <v>103.96130282542211</v>
      </c>
      <c r="AH647">
        <v>95.480492575016726</v>
      </c>
      <c r="AI647">
        <v>104.15662005202411</v>
      </c>
      <c r="AJ647">
        <v>95.574658491887106</v>
      </c>
      <c r="AK647">
        <v>104.25078596889449</v>
      </c>
      <c r="AL647">
        <v>95.619977978328961</v>
      </c>
      <c r="AM647">
        <v>104.29610545533635</v>
      </c>
      <c r="AN647">
        <v>95.641770593388216</v>
      </c>
      <c r="AO647">
        <v>104.3178980703956</v>
      </c>
      <c r="AP647">
        <v>95.652245671256523</v>
      </c>
      <c r="AQ647">
        <v>104.32837314826391</v>
      </c>
    </row>
    <row r="648" spans="1:43">
      <c r="A648">
        <v>1.1834403738947989</v>
      </c>
      <c r="B648">
        <v>17.348983574747649</v>
      </c>
      <c r="C648">
        <v>22.807020362176566</v>
      </c>
      <c r="D648">
        <v>17.435598929371405</v>
      </c>
      <c r="E648">
        <v>22.893635716800322</v>
      </c>
      <c r="F648">
        <v>17.644741597137141</v>
      </c>
      <c r="G648">
        <v>23.102778384566058</v>
      </c>
      <c r="H648">
        <v>18.147098879497488</v>
      </c>
      <c r="I648">
        <v>23.605135666926405</v>
      </c>
      <c r="J648">
        <v>19.338702328456179</v>
      </c>
      <c r="K648">
        <v>24.796739115885096</v>
      </c>
      <c r="L648">
        <v>22.082995427569315</v>
      </c>
      <c r="M648">
        <v>27.541032214998232</v>
      </c>
      <c r="N648">
        <v>27.995237332940722</v>
      </c>
      <c r="O648">
        <v>33.453274120369642</v>
      </c>
      <c r="P648">
        <v>39.084093565911296</v>
      </c>
      <c r="Q648">
        <v>44.54213035334022</v>
      </c>
      <c r="R648">
        <v>55.347749815437702</v>
      </c>
      <c r="S648">
        <v>60.805786602866625</v>
      </c>
      <c r="T648">
        <v>72.278130818496862</v>
      </c>
      <c r="U648">
        <v>77.736167605925772</v>
      </c>
      <c r="V648">
        <v>84.640328220837461</v>
      </c>
      <c r="W648">
        <v>90.09836500826637</v>
      </c>
      <c r="X648">
        <v>91.526577511123449</v>
      </c>
      <c r="Y648">
        <v>96.984614298552358</v>
      </c>
      <c r="Z648">
        <v>94.796375373115026</v>
      </c>
      <c r="AA648">
        <v>100.25441216054394</v>
      </c>
      <c r="AB648">
        <v>96.231029401348152</v>
      </c>
      <c r="AC648">
        <v>101.68906618877706</v>
      </c>
      <c r="AD648">
        <v>96.83858221303845</v>
      </c>
      <c r="AE648">
        <v>102.29661900046736</v>
      </c>
      <c r="AF648">
        <v>97.091999961843385</v>
      </c>
      <c r="AG648">
        <v>102.55003674927229</v>
      </c>
      <c r="AH648">
        <v>97.19703438868504</v>
      </c>
      <c r="AI648">
        <v>102.65507117611395</v>
      </c>
      <c r="AJ648">
        <v>97.240453499602893</v>
      </c>
      <c r="AK648">
        <v>102.6984902870318</v>
      </c>
      <c r="AL648">
        <v>97.258382510754103</v>
      </c>
      <c r="AM648">
        <v>102.71641929818301</v>
      </c>
      <c r="AN648">
        <v>97.265782584048594</v>
      </c>
      <c r="AO648">
        <v>102.7238193714775</v>
      </c>
      <c r="AP648">
        <v>97.268836344100066</v>
      </c>
      <c r="AQ648">
        <v>102.72687313152898</v>
      </c>
    </row>
    <row r="649" spans="1:43">
      <c r="A649">
        <v>1.8132242140999137</v>
      </c>
      <c r="B649">
        <v>15.993907842324145</v>
      </c>
      <c r="C649">
        <v>24.356512906949032</v>
      </c>
      <c r="D649">
        <v>16.122108276369062</v>
      </c>
      <c r="E649">
        <v>24.484713340993949</v>
      </c>
      <c r="F649">
        <v>16.42214451012638</v>
      </c>
      <c r="G649">
        <v>24.784749574751267</v>
      </c>
      <c r="H649">
        <v>17.119293747625129</v>
      </c>
      <c r="I649">
        <v>25.481898812250016</v>
      </c>
      <c r="J649">
        <v>18.712362482580893</v>
      </c>
      <c r="K649">
        <v>27.07496754720578</v>
      </c>
      <c r="L649">
        <v>22.217987201983505</v>
      </c>
      <c r="M649">
        <v>30.580592266608392</v>
      </c>
      <c r="N649">
        <v>29.330754540836573</v>
      </c>
      <c r="O649">
        <v>37.69335960546146</v>
      </c>
      <c r="P649">
        <v>41.6486417836851</v>
      </c>
      <c r="Q649">
        <v>50.011246848309987</v>
      </c>
      <c r="R649">
        <v>58.093897160139456</v>
      </c>
      <c r="S649">
        <v>66.45650222476435</v>
      </c>
      <c r="T649">
        <v>73.813191440565262</v>
      </c>
      <c r="U649">
        <v>82.175796505190149</v>
      </c>
      <c r="V649">
        <v>84.707343368156003</v>
      </c>
      <c r="W649">
        <v>93.06994843278089</v>
      </c>
      <c r="X649">
        <v>90.686155592139755</v>
      </c>
      <c r="Y649">
        <v>99.048760656764642</v>
      </c>
      <c r="Z649">
        <v>93.553775289487689</v>
      </c>
      <c r="AA649">
        <v>101.91638035411258</v>
      </c>
      <c r="AB649">
        <v>94.840180459598088</v>
      </c>
      <c r="AC649">
        <v>103.20278552422297</v>
      </c>
      <c r="AD649">
        <v>95.399888093865741</v>
      </c>
      <c r="AE649">
        <v>103.76249315849063</v>
      </c>
      <c r="AF649">
        <v>95.64016933322462</v>
      </c>
      <c r="AG649">
        <v>104.00277439784951</v>
      </c>
      <c r="AH649">
        <v>95.742727048492199</v>
      </c>
      <c r="AI649">
        <v>104.10533211311709</v>
      </c>
      <c r="AJ649">
        <v>95.786393071659916</v>
      </c>
      <c r="AK649">
        <v>104.1489981362848</v>
      </c>
      <c r="AL649">
        <v>95.804965200859201</v>
      </c>
      <c r="AM649">
        <v>104.16757026548409</v>
      </c>
      <c r="AN649">
        <v>95.812860802251251</v>
      </c>
      <c r="AO649">
        <v>104.17546586687614</v>
      </c>
      <c r="AP649">
        <v>95.816216833680187</v>
      </c>
      <c r="AQ649">
        <v>104.17882189830507</v>
      </c>
    </row>
    <row r="650" spans="1:43">
      <c r="A650">
        <v>1.9971608735178101</v>
      </c>
      <c r="B650">
        <v>12.224317894666122</v>
      </c>
      <c r="C650">
        <v>21.435240353056813</v>
      </c>
      <c r="D650">
        <v>12.431799740489502</v>
      </c>
      <c r="E650">
        <v>21.642722198880193</v>
      </c>
      <c r="F650">
        <v>12.880343730353577</v>
      </c>
      <c r="G650">
        <v>22.091266188744267</v>
      </c>
      <c r="H650">
        <v>13.84113309766812</v>
      </c>
      <c r="I650">
        <v>23.052055556058811</v>
      </c>
      <c r="J650">
        <v>15.859146629282705</v>
      </c>
      <c r="K650">
        <v>25.070069087673396</v>
      </c>
      <c r="L650">
        <v>19.928253279643695</v>
      </c>
      <c r="M650">
        <v>29.139175738034385</v>
      </c>
      <c r="N650">
        <v>27.497514814672979</v>
      </c>
      <c r="O650">
        <v>36.708437273063666</v>
      </c>
      <c r="P650">
        <v>39.675335188736582</v>
      </c>
      <c r="Q650">
        <v>48.88625764712728</v>
      </c>
      <c r="R650">
        <v>55.332574530137961</v>
      </c>
      <c r="S650">
        <v>64.543496988528659</v>
      </c>
      <c r="T650">
        <v>70.54704859293372</v>
      </c>
      <c r="U650">
        <v>79.757971051324404</v>
      </c>
      <c r="V650">
        <v>81.798396190611001</v>
      </c>
      <c r="W650">
        <v>91.009318649001685</v>
      </c>
      <c r="X650">
        <v>88.550965590859434</v>
      </c>
      <c r="Y650">
        <v>97.761888049250118</v>
      </c>
      <c r="Z650">
        <v>92.107874786801318</v>
      </c>
      <c r="AA650">
        <v>101.318797245192</v>
      </c>
      <c r="AB650">
        <v>93.853342723681465</v>
      </c>
      <c r="AC650">
        <v>103.06426518207215</v>
      </c>
      <c r="AD650">
        <v>94.680106781751959</v>
      </c>
      <c r="AE650">
        <v>103.89102924014264</v>
      </c>
      <c r="AF650">
        <v>95.065144742960697</v>
      </c>
      <c r="AG650">
        <v>104.27606720135138</v>
      </c>
      <c r="AH650">
        <v>95.243049706781036</v>
      </c>
      <c r="AI650">
        <v>104.45397216517172</v>
      </c>
      <c r="AJ650">
        <v>95.324949149313085</v>
      </c>
      <c r="AK650">
        <v>104.53587160770377</v>
      </c>
      <c r="AL650">
        <v>95.362588349208124</v>
      </c>
      <c r="AM650">
        <v>104.57351080759881</v>
      </c>
      <c r="AN650">
        <v>95.379873078900417</v>
      </c>
      <c r="AO650">
        <v>104.5907955372911</v>
      </c>
      <c r="AP650">
        <v>95.387807767851143</v>
      </c>
      <c r="AQ650">
        <v>104.59873022624183</v>
      </c>
    </row>
    <row r="651" spans="1:43">
      <c r="A651">
        <v>1.973033930562009</v>
      </c>
      <c r="B651">
        <v>14.249046123350407</v>
      </c>
      <c r="C651">
        <v>23.348694921381199</v>
      </c>
      <c r="D651">
        <v>14.339375224112974</v>
      </c>
      <c r="E651">
        <v>23.439024022143766</v>
      </c>
      <c r="F651">
        <v>14.56037236067418</v>
      </c>
      <c r="G651">
        <v>23.660021158704971</v>
      </c>
      <c r="H651">
        <v>15.098063042284711</v>
      </c>
      <c r="I651">
        <v>24.197711840315502</v>
      </c>
      <c r="J651">
        <v>16.388778369209927</v>
      </c>
      <c r="K651">
        <v>25.488427167240719</v>
      </c>
      <c r="L651">
        <v>19.389466023324985</v>
      </c>
      <c r="M651">
        <v>28.489114821355777</v>
      </c>
      <c r="N651">
        <v>25.874892487117755</v>
      </c>
      <c r="O651">
        <v>34.974541285148547</v>
      </c>
      <c r="P651">
        <v>37.922074150724001</v>
      </c>
      <c r="Q651">
        <v>47.021722948754785</v>
      </c>
      <c r="R651">
        <v>55.087031159998716</v>
      </c>
      <c r="S651">
        <v>64.186679958029515</v>
      </c>
      <c r="T651">
        <v>72.156680216538732</v>
      </c>
      <c r="U651">
        <v>81.256329014569516</v>
      </c>
      <c r="V651">
        <v>84.02420240173366</v>
      </c>
      <c r="W651">
        <v>93.123851199764445</v>
      </c>
      <c r="X651">
        <v>90.374840485729067</v>
      </c>
      <c r="Y651">
        <v>99.474489283759851</v>
      </c>
      <c r="Z651">
        <v>93.304210033957531</v>
      </c>
      <c r="AA651">
        <v>102.40385883198832</v>
      </c>
      <c r="AB651">
        <v>94.562512272042412</v>
      </c>
      <c r="AC651">
        <v>103.6621610700732</v>
      </c>
      <c r="AD651">
        <v>95.086392491908924</v>
      </c>
      <c r="AE651">
        <v>104.18604128993971</v>
      </c>
      <c r="AF651">
        <v>95.301660924138787</v>
      </c>
      <c r="AG651">
        <v>104.40130972216957</v>
      </c>
      <c r="AH651">
        <v>95.389639713561849</v>
      </c>
      <c r="AI651">
        <v>104.48928851159263</v>
      </c>
      <c r="AJ651">
        <v>95.425516485259152</v>
      </c>
      <c r="AK651">
        <v>104.52516528328994</v>
      </c>
      <c r="AL651">
        <v>95.440133412197767</v>
      </c>
      <c r="AM651">
        <v>104.53978221022855</v>
      </c>
      <c r="AN651">
        <v>95.446086451866535</v>
      </c>
      <c r="AO651">
        <v>104.54573524989732</v>
      </c>
      <c r="AP651">
        <v>95.448510584057914</v>
      </c>
      <c r="AQ651">
        <v>104.5481593820887</v>
      </c>
    </row>
    <row r="652" spans="1:43">
      <c r="A652">
        <v>2.0496568918336187</v>
      </c>
      <c r="B652">
        <v>14.031907909379846</v>
      </c>
      <c r="C652">
        <v>23.484942438206538</v>
      </c>
      <c r="D652">
        <v>14.147809508072651</v>
      </c>
      <c r="E652">
        <v>23.600844036899343</v>
      </c>
      <c r="F652">
        <v>14.425565178507135</v>
      </c>
      <c r="G652">
        <v>23.878599707333827</v>
      </c>
      <c r="H652">
        <v>15.086700573946526</v>
      </c>
      <c r="I652">
        <v>24.539735102773218</v>
      </c>
      <c r="J652">
        <v>16.635296322339467</v>
      </c>
      <c r="K652">
        <v>26.088330851166159</v>
      </c>
      <c r="L652">
        <v>20.129994173637421</v>
      </c>
      <c r="M652">
        <v>29.583028702464112</v>
      </c>
      <c r="N652">
        <v>27.394324656653168</v>
      </c>
      <c r="O652">
        <v>36.84735918547986</v>
      </c>
      <c r="P652">
        <v>40.21261954981096</v>
      </c>
      <c r="Q652">
        <v>49.665654078637651</v>
      </c>
      <c r="R652">
        <v>57.424573691086543</v>
      </c>
      <c r="S652">
        <v>66.877608219913242</v>
      </c>
      <c r="T652">
        <v>73.679882503713827</v>
      </c>
      <c r="U652">
        <v>83.132917032540519</v>
      </c>
      <c r="V652">
        <v>84.658456498104613</v>
      </c>
      <c r="W652">
        <v>94.111491026931304</v>
      </c>
      <c r="X652">
        <v>90.501279982410026</v>
      </c>
      <c r="Y652">
        <v>99.954314511236717</v>
      </c>
      <c r="Z652">
        <v>93.22137709954275</v>
      </c>
      <c r="AA652">
        <v>102.67441162836944</v>
      </c>
      <c r="AB652">
        <v>94.408569455286269</v>
      </c>
      <c r="AC652">
        <v>103.86160398411296</v>
      </c>
      <c r="AD652">
        <v>94.912073821693951</v>
      </c>
      <c r="AE652">
        <v>104.36510835052064</v>
      </c>
      <c r="AF652">
        <v>95.123014129654493</v>
      </c>
      <c r="AG652">
        <v>104.57604865848118</v>
      </c>
      <c r="AH652">
        <v>95.210931914192912</v>
      </c>
      <c r="AI652">
        <v>104.6639664430196</v>
      </c>
      <c r="AJ652">
        <v>95.247496379478022</v>
      </c>
      <c r="AK652">
        <v>104.70053090830471</v>
      </c>
      <c r="AL652">
        <v>95.262689701766433</v>
      </c>
      <c r="AM652">
        <v>104.71572423059312</v>
      </c>
      <c r="AN652">
        <v>95.269000504536109</v>
      </c>
      <c r="AO652">
        <v>104.7220350333628</v>
      </c>
      <c r="AP652">
        <v>95.271621397628749</v>
      </c>
      <c r="AQ652">
        <v>104.72465592645544</v>
      </c>
    </row>
    <row r="653" spans="1:43">
      <c r="A653">
        <v>1.9293993548846609</v>
      </c>
      <c r="B653">
        <v>13.726141439524529</v>
      </c>
      <c r="C653">
        <v>22.624547213821888</v>
      </c>
      <c r="D653">
        <v>13.897795709984706</v>
      </c>
      <c r="E653">
        <v>22.796201484282065</v>
      </c>
      <c r="F653">
        <v>14.277978136123917</v>
      </c>
      <c r="G653">
        <v>23.176383910421276</v>
      </c>
      <c r="H653">
        <v>15.113111319134891</v>
      </c>
      <c r="I653">
        <v>24.01151709343225</v>
      </c>
      <c r="J653">
        <v>16.914914991229377</v>
      </c>
      <c r="K653">
        <v>25.813320765526736</v>
      </c>
      <c r="L653">
        <v>20.655821644047705</v>
      </c>
      <c r="M653">
        <v>29.554227418345064</v>
      </c>
      <c r="N653">
        <v>27.838702235405805</v>
      </c>
      <c r="O653">
        <v>36.737108009703164</v>
      </c>
      <c r="P653">
        <v>39.768173345564442</v>
      </c>
      <c r="Q653">
        <v>48.666579119861801</v>
      </c>
      <c r="R653">
        <v>55.501644784002842</v>
      </c>
      <c r="S653">
        <v>64.400050558300194</v>
      </c>
      <c r="T653">
        <v>70.964616778301064</v>
      </c>
      <c r="U653">
        <v>79.863022552598409</v>
      </c>
      <c r="V653">
        <v>82.339140298810293</v>
      </c>
      <c r="W653">
        <v>91.237546073107637</v>
      </c>
      <c r="X653">
        <v>89.047771388317216</v>
      </c>
      <c r="Y653">
        <v>97.946177162614561</v>
      </c>
      <c r="Z653">
        <v>92.500994529862254</v>
      </c>
      <c r="AA653">
        <v>101.3994003041596</v>
      </c>
      <c r="AB653">
        <v>94.154426200978477</v>
      </c>
      <c r="AC653">
        <v>103.05283197527582</v>
      </c>
      <c r="AD653">
        <v>94.918640769587753</v>
      </c>
      <c r="AE653">
        <v>103.8170465438851</v>
      </c>
      <c r="AF653">
        <v>95.266089196734683</v>
      </c>
      <c r="AG653">
        <v>104.16449497103203</v>
      </c>
      <c r="AH653">
        <v>95.422871922381503</v>
      </c>
      <c r="AI653">
        <v>104.32127769667885</v>
      </c>
      <c r="AJ653">
        <v>95.493378355552949</v>
      </c>
      <c r="AK653">
        <v>104.39178412985029</v>
      </c>
      <c r="AL653">
        <v>95.525037144114478</v>
      </c>
      <c r="AM653">
        <v>104.42344291841182</v>
      </c>
      <c r="AN653">
        <v>95.539242794483187</v>
      </c>
      <c r="AO653">
        <v>104.43764856878053</v>
      </c>
      <c r="AP653">
        <v>95.545615060346307</v>
      </c>
      <c r="AQ653">
        <v>104.44402083464365</v>
      </c>
    </row>
    <row r="654" spans="1:43">
      <c r="A654">
        <v>2.9274713701596919</v>
      </c>
      <c r="B654">
        <v>10.180310509959764</v>
      </c>
      <c r="C654">
        <v>23.681832669365921</v>
      </c>
      <c r="D654">
        <v>10.265834716440214</v>
      </c>
      <c r="E654">
        <v>23.767356875846371</v>
      </c>
      <c r="F654">
        <v>10.483140013866649</v>
      </c>
      <c r="G654">
        <v>23.984662173272806</v>
      </c>
      <c r="H654">
        <v>11.032185540278064</v>
      </c>
      <c r="I654">
        <v>24.533707699684221</v>
      </c>
      <c r="J654">
        <v>12.399913282869854</v>
      </c>
      <c r="K654">
        <v>25.901435442276011</v>
      </c>
      <c r="L654">
        <v>15.690227658514363</v>
      </c>
      <c r="M654">
        <v>29.19174981792052</v>
      </c>
      <c r="N654">
        <v>22.982732668278587</v>
      </c>
      <c r="O654">
        <v>36.484254827684744</v>
      </c>
      <c r="P654">
        <v>36.572618306312648</v>
      </c>
      <c r="Q654">
        <v>50.074140465718813</v>
      </c>
      <c r="R654">
        <v>55.293095166662113</v>
      </c>
      <c r="S654">
        <v>68.794617326068277</v>
      </c>
      <c r="T654">
        <v>72.646946870554459</v>
      </c>
      <c r="U654">
        <v>86.148469029960623</v>
      </c>
      <c r="V654">
        <v>83.737357297449677</v>
      </c>
      <c r="W654">
        <v>97.238879456855841</v>
      </c>
      <c r="X654">
        <v>89.240481094475413</v>
      </c>
      <c r="Y654">
        <v>102.74200325388158</v>
      </c>
      <c r="Z654">
        <v>91.629801515074845</v>
      </c>
      <c r="AA654">
        <v>105.13132367448101</v>
      </c>
      <c r="AB654">
        <v>92.606594648147961</v>
      </c>
      <c r="AC654">
        <v>106.10811680755413</v>
      </c>
      <c r="AD654">
        <v>92.996047468500393</v>
      </c>
      <c r="AE654">
        <v>106.49756962790656</v>
      </c>
      <c r="AF654">
        <v>93.149770204542506</v>
      </c>
      <c r="AG654">
        <v>106.65129236394867</v>
      </c>
      <c r="AH654">
        <v>93.210205631475034</v>
      </c>
      <c r="AI654">
        <v>106.7117277908812</v>
      </c>
      <c r="AJ654">
        <v>93.233928336679284</v>
      </c>
      <c r="AK654">
        <v>106.73545049608545</v>
      </c>
      <c r="AL654">
        <v>93.243234473645543</v>
      </c>
      <c r="AM654">
        <v>106.74475663305171</v>
      </c>
      <c r="AN654">
        <v>93.24688427942759</v>
      </c>
      <c r="AO654">
        <v>106.74840643883375</v>
      </c>
      <c r="AP654">
        <v>93.248315573656726</v>
      </c>
      <c r="AQ654">
        <v>106.74983773306289</v>
      </c>
    </row>
    <row r="655" spans="1:43">
      <c r="A655">
        <v>1.6532010130163621</v>
      </c>
      <c r="B655">
        <v>11.210883693322774</v>
      </c>
      <c r="C655">
        <v>18.835460431702813</v>
      </c>
      <c r="D655">
        <v>11.413376015954732</v>
      </c>
      <c r="E655">
        <v>19.037952754334768</v>
      </c>
      <c r="F655">
        <v>11.862053242140419</v>
      </c>
      <c r="G655">
        <v>19.486629980520455</v>
      </c>
      <c r="H655">
        <v>12.846955889990195</v>
      </c>
      <c r="I655">
        <v>20.47153262837023</v>
      </c>
      <c r="J655">
        <v>14.965201003077265</v>
      </c>
      <c r="K655">
        <v>22.589777741457301</v>
      </c>
      <c r="L655">
        <v>19.327225925275705</v>
      </c>
      <c r="M655">
        <v>26.951802663655741</v>
      </c>
      <c r="N655">
        <v>27.557144863202268</v>
      </c>
      <c r="O655">
        <v>35.181721601582304</v>
      </c>
      <c r="P655">
        <v>40.799765387056752</v>
      </c>
      <c r="Q655">
        <v>48.424342125436795</v>
      </c>
      <c r="R655">
        <v>57.477797238081159</v>
      </c>
      <c r="S655">
        <v>65.102373976461195</v>
      </c>
      <c r="T655">
        <v>73.040702185285028</v>
      </c>
      <c r="U655">
        <v>80.665278923665056</v>
      </c>
      <c r="V655">
        <v>83.9903558808969</v>
      </c>
      <c r="W655">
        <v>91.614932619276928</v>
      </c>
      <c r="X655">
        <v>90.255902056451205</v>
      </c>
      <c r="Y655">
        <v>97.880478794831234</v>
      </c>
      <c r="Z655">
        <v>93.42486194141209</v>
      </c>
      <c r="AA655">
        <v>101.04943867979212</v>
      </c>
      <c r="AB655">
        <v>94.92779176715834</v>
      </c>
      <c r="AC655">
        <v>102.55236850553837</v>
      </c>
      <c r="AD655">
        <v>95.618806663748401</v>
      </c>
      <c r="AE655">
        <v>103.24338340212843</v>
      </c>
      <c r="AF655">
        <v>95.931983369619957</v>
      </c>
      <c r="AG655">
        <v>103.55656010799999</v>
      </c>
      <c r="AH655">
        <v>96.072993166932363</v>
      </c>
      <c r="AI655">
        <v>103.69756990531239</v>
      </c>
      <c r="AJ655">
        <v>96.136296576414125</v>
      </c>
      <c r="AK655">
        <v>103.76087331479415</v>
      </c>
      <c r="AL655">
        <v>96.164677655815694</v>
      </c>
      <c r="AM655">
        <v>103.78925439419572</v>
      </c>
      <c r="AN655">
        <v>96.177394295859699</v>
      </c>
      <c r="AO655">
        <v>103.80197103423973</v>
      </c>
      <c r="AP655">
        <v>96.18309069059427</v>
      </c>
      <c r="AQ655">
        <v>103.8076674289743</v>
      </c>
    </row>
    <row r="656" spans="1:43">
      <c r="A656">
        <v>1.3795247878153412</v>
      </c>
      <c r="B656">
        <v>15.151532587194232</v>
      </c>
      <c r="C656">
        <v>21.513912312575762</v>
      </c>
      <c r="D656">
        <v>15.411335948185197</v>
      </c>
      <c r="E656">
        <v>21.773715673566727</v>
      </c>
      <c r="F656">
        <v>15.961821611564265</v>
      </c>
      <c r="G656">
        <v>22.324201336945794</v>
      </c>
      <c r="H656">
        <v>17.11525152065725</v>
      </c>
      <c r="I656">
        <v>23.477631246038779</v>
      </c>
      <c r="J656">
        <v>19.476399015458611</v>
      </c>
      <c r="K656">
        <v>25.838778740840141</v>
      </c>
      <c r="L656">
        <v>24.087439553870144</v>
      </c>
      <c r="M656">
        <v>30.449819279251674</v>
      </c>
      <c r="N656">
        <v>32.317138817038206</v>
      </c>
      <c r="O656">
        <v>38.679518542419736</v>
      </c>
      <c r="P656">
        <v>44.89158980906214</v>
      </c>
      <c r="Q656">
        <v>51.253969534443669</v>
      </c>
      <c r="R656">
        <v>60.178233136415678</v>
      </c>
      <c r="S656">
        <v>66.5406128617972</v>
      </c>
      <c r="T656">
        <v>74.340094016335698</v>
      </c>
      <c r="U656">
        <v>80.702473741717213</v>
      </c>
      <c r="V656">
        <v>84.516269551940781</v>
      </c>
      <c r="W656">
        <v>90.878649277322296</v>
      </c>
      <c r="X656">
        <v>90.570135236105571</v>
      </c>
      <c r="Y656">
        <v>96.932514961487087</v>
      </c>
      <c r="Z656">
        <v>93.775278904827502</v>
      </c>
      <c r="AA656">
        <v>100.13765863020902</v>
      </c>
      <c r="AB656">
        <v>95.367933890459938</v>
      </c>
      <c r="AC656">
        <v>101.73031361584145</v>
      </c>
      <c r="AD656">
        <v>96.134399320139892</v>
      </c>
      <c r="AE656">
        <v>102.49677904552141</v>
      </c>
      <c r="AF656">
        <v>96.49757509791776</v>
      </c>
      <c r="AG656">
        <v>102.85995482329928</v>
      </c>
      <c r="AH656">
        <v>96.668392209794987</v>
      </c>
      <c r="AI656">
        <v>103.0307719351765</v>
      </c>
      <c r="AJ656">
        <v>96.748455458843765</v>
      </c>
      <c r="AK656">
        <v>103.11083518422528</v>
      </c>
      <c r="AL656">
        <v>96.785920429172918</v>
      </c>
      <c r="AM656">
        <v>103.14830015455443</v>
      </c>
      <c r="AN656">
        <v>96.803438462769094</v>
      </c>
      <c r="AO656">
        <v>103.16581818815061</v>
      </c>
      <c r="AP656">
        <v>96.811626691087497</v>
      </c>
      <c r="AQ656">
        <v>103.17400641646901</v>
      </c>
    </row>
    <row r="657" spans="1:43">
      <c r="A657">
        <v>1.8451419054680491</v>
      </c>
      <c r="B657">
        <v>12.774185400485326</v>
      </c>
      <c r="C657">
        <v>21.283995121550785</v>
      </c>
      <c r="D657">
        <v>13.043342670538191</v>
      </c>
      <c r="E657">
        <v>21.55315239160365</v>
      </c>
      <c r="F657">
        <v>13.616593613990688</v>
      </c>
      <c r="G657">
        <v>22.126403335056146</v>
      </c>
      <c r="H657">
        <v>14.823476813104829</v>
      </c>
      <c r="I657">
        <v>23.333286534170288</v>
      </c>
      <c r="J657">
        <v>17.303680652015224</v>
      </c>
      <c r="K657">
        <v>25.813490373080683</v>
      </c>
      <c r="L657">
        <v>22.156602938776114</v>
      </c>
      <c r="M657">
        <v>30.666412659841573</v>
      </c>
      <c r="N657">
        <v>30.801588484450566</v>
      </c>
      <c r="O657">
        <v>39.311398205516028</v>
      </c>
      <c r="P657">
        <v>43.905153967378723</v>
      </c>
      <c r="Q657">
        <v>52.414963688444189</v>
      </c>
      <c r="R657">
        <v>59.597900558968426</v>
      </c>
      <c r="S657">
        <v>68.107710280033885</v>
      </c>
      <c r="T657">
        <v>73.855428388995918</v>
      </c>
      <c r="U657">
        <v>82.365238110061384</v>
      </c>
      <c r="V657">
        <v>83.904347777648283</v>
      </c>
      <c r="W657">
        <v>92.414157498713749</v>
      </c>
      <c r="X657">
        <v>89.788261529678209</v>
      </c>
      <c r="Y657">
        <v>98.298071250743675</v>
      </c>
      <c r="Z657">
        <v>92.866281218847362</v>
      </c>
      <c r="AA657">
        <v>101.37609093991283</v>
      </c>
      <c r="AB657">
        <v>94.381891061886535</v>
      </c>
      <c r="AC657">
        <v>102.891700782952</v>
      </c>
      <c r="AD657">
        <v>95.105926558133788</v>
      </c>
      <c r="AE657">
        <v>103.61573627919925</v>
      </c>
      <c r="AF657">
        <v>95.44680828178501</v>
      </c>
      <c r="AG657">
        <v>103.95661800285048</v>
      </c>
      <c r="AH657">
        <v>95.606196618044947</v>
      </c>
      <c r="AI657">
        <v>104.11600633911041</v>
      </c>
      <c r="AJ657">
        <v>95.680482836845741</v>
      </c>
      <c r="AK657">
        <v>104.19029255791121</v>
      </c>
      <c r="AL657">
        <v>95.715053395114197</v>
      </c>
      <c r="AM657">
        <v>104.22486311617966</v>
      </c>
      <c r="AN657">
        <v>95.731130219053355</v>
      </c>
      <c r="AO657">
        <v>104.24093994011882</v>
      </c>
      <c r="AP657">
        <v>95.738604210388161</v>
      </c>
      <c r="AQ657">
        <v>104.24841393145363</v>
      </c>
    </row>
    <row r="658" spans="1:43">
      <c r="A658">
        <v>1.4638067408077626</v>
      </c>
      <c r="B658">
        <v>12.701520988190131</v>
      </c>
      <c r="C658">
        <v>19.452609777497752</v>
      </c>
      <c r="D658">
        <v>12.913229969833507</v>
      </c>
      <c r="E658">
        <v>19.664318759141128</v>
      </c>
      <c r="F658">
        <v>13.373982966056628</v>
      </c>
      <c r="G658">
        <v>20.12507175536425</v>
      </c>
      <c r="H658">
        <v>14.367284432190848</v>
      </c>
      <c r="I658">
        <v>21.118373221498469</v>
      </c>
      <c r="J658">
        <v>16.465590174939926</v>
      </c>
      <c r="K658">
        <v>23.216678964247549</v>
      </c>
      <c r="L658">
        <v>20.713935446802218</v>
      </c>
      <c r="M658">
        <v>27.465024236109841</v>
      </c>
      <c r="N658">
        <v>28.621110593305605</v>
      </c>
      <c r="O658">
        <v>35.372199382613225</v>
      </c>
      <c r="P658">
        <v>41.271005686984722</v>
      </c>
      <c r="Q658">
        <v>48.022094476292338</v>
      </c>
      <c r="R658">
        <v>57.314056007304444</v>
      </c>
      <c r="S658">
        <v>64.06514479661206</v>
      </c>
      <c r="T658">
        <v>72.594114713655074</v>
      </c>
      <c r="U658">
        <v>79.345203502962704</v>
      </c>
      <c r="V658">
        <v>83.654618721321739</v>
      </c>
      <c r="W658">
        <v>90.405707510629369</v>
      </c>
      <c r="X658">
        <v>90.171176673961469</v>
      </c>
      <c r="Y658">
        <v>96.922265463269099</v>
      </c>
      <c r="Z658">
        <v>93.554852735451746</v>
      </c>
      <c r="AA658">
        <v>100.30594152475938</v>
      </c>
      <c r="AB658">
        <v>95.196967804140272</v>
      </c>
      <c r="AC658">
        <v>101.9480565934479</v>
      </c>
      <c r="AD658">
        <v>95.967736350023472</v>
      </c>
      <c r="AE658">
        <v>102.7188251393311</v>
      </c>
      <c r="AF658">
        <v>96.323843570678179</v>
      </c>
      <c r="AG658">
        <v>103.07493235998581</v>
      </c>
      <c r="AH658">
        <v>96.487168695418603</v>
      </c>
      <c r="AI658">
        <v>103.23825748472623</v>
      </c>
      <c r="AJ658">
        <v>96.561824184001708</v>
      </c>
      <c r="AK658">
        <v>103.31291297330934</v>
      </c>
      <c r="AL658">
        <v>96.595896442568872</v>
      </c>
      <c r="AM658">
        <v>103.3469852318765</v>
      </c>
      <c r="AN658">
        <v>96.611435847782005</v>
      </c>
      <c r="AO658">
        <v>103.36252463708963</v>
      </c>
      <c r="AP658">
        <v>96.618520661034154</v>
      </c>
      <c r="AQ658">
        <v>103.36960945034178</v>
      </c>
    </row>
    <row r="659" spans="1:43">
      <c r="A659">
        <v>1.611204049539293</v>
      </c>
      <c r="B659">
        <v>14.015618937935944</v>
      </c>
      <c r="C659">
        <v>21.446505333587712</v>
      </c>
      <c r="D659">
        <v>14.182967610471966</v>
      </c>
      <c r="E659">
        <v>21.613854006123734</v>
      </c>
      <c r="F659">
        <v>14.555736365771025</v>
      </c>
      <c r="G659">
        <v>21.986622761422794</v>
      </c>
      <c r="H659">
        <v>15.379385249744296</v>
      </c>
      <c r="I659">
        <v>22.810271645396064</v>
      </c>
      <c r="J659">
        <v>17.167175959876413</v>
      </c>
      <c r="K659">
        <v>24.598062355528182</v>
      </c>
      <c r="L659">
        <v>20.902155704715888</v>
      </c>
      <c r="M659">
        <v>28.333042100367656</v>
      </c>
      <c r="N659">
        <v>28.117676147965099</v>
      </c>
      <c r="O659">
        <v>35.548562543616868</v>
      </c>
      <c r="P659">
        <v>40.162698929100841</v>
      </c>
      <c r="Q659">
        <v>47.59358532475261</v>
      </c>
      <c r="R659">
        <v>56.088349258867233</v>
      </c>
      <c r="S659">
        <v>63.519235654519001</v>
      </c>
      <c r="T659">
        <v>71.718836810281701</v>
      </c>
      <c r="U659">
        <v>79.149723205933483</v>
      </c>
      <c r="V659">
        <v>83.161123213011521</v>
      </c>
      <c r="W659">
        <v>90.592009608663304</v>
      </c>
      <c r="X659">
        <v>89.865303775118932</v>
      </c>
      <c r="Y659">
        <v>97.296190170770714</v>
      </c>
      <c r="Z659">
        <v>93.292525671141121</v>
      </c>
      <c r="AA659">
        <v>100.7234120667929</v>
      </c>
      <c r="AB659">
        <v>94.922756405992757</v>
      </c>
      <c r="AC659">
        <v>102.35364280164454</v>
      </c>
      <c r="AD659">
        <v>95.671599697271958</v>
      </c>
      <c r="AE659">
        <v>103.10248609292374</v>
      </c>
      <c r="AF659">
        <v>96.010054740241728</v>
      </c>
      <c r="AG659">
        <v>103.44094113589351</v>
      </c>
      <c r="AH659">
        <v>96.161906123589389</v>
      </c>
      <c r="AI659">
        <v>103.59279251924117</v>
      </c>
      <c r="AJ659">
        <v>96.22981106235639</v>
      </c>
      <c r="AK659">
        <v>103.66069745800817</v>
      </c>
      <c r="AL659">
        <v>96.26013192914985</v>
      </c>
      <c r="AM659">
        <v>103.69101832480163</v>
      </c>
      <c r="AN659">
        <v>96.273661839533091</v>
      </c>
      <c r="AO659">
        <v>103.70454823518487</v>
      </c>
      <c r="AP659">
        <v>96.279697435548684</v>
      </c>
      <c r="AQ659">
        <v>103.71058383120047</v>
      </c>
    </row>
    <row r="660" spans="1:43">
      <c r="A660">
        <v>1.7908055939021579</v>
      </c>
      <c r="B660">
        <v>12.304016637963217</v>
      </c>
      <c r="C660">
        <v>20.563226840910332</v>
      </c>
      <c r="D660">
        <v>12.594537012059783</v>
      </c>
      <c r="E660">
        <v>20.853747215006898</v>
      </c>
      <c r="F660">
        <v>13.189530791600534</v>
      </c>
      <c r="G660">
        <v>21.448740994547649</v>
      </c>
      <c r="H660">
        <v>14.394524345512982</v>
      </c>
      <c r="I660">
        <v>22.653734548460093</v>
      </c>
      <c r="J660">
        <v>16.780484595241369</v>
      </c>
      <c r="K660">
        <v>25.039694798188478</v>
      </c>
      <c r="L660">
        <v>21.300698369529911</v>
      </c>
      <c r="M660">
        <v>29.559908572477028</v>
      </c>
      <c r="N660">
        <v>29.189348611641421</v>
      </c>
      <c r="O660">
        <v>37.448558814588537</v>
      </c>
      <c r="P660">
        <v>41.168025889690128</v>
      </c>
      <c r="Q660">
        <v>49.427236092637244</v>
      </c>
      <c r="R660">
        <v>55.995530861179596</v>
      </c>
      <c r="S660">
        <v>64.254741064126705</v>
      </c>
      <c r="T660">
        <v>70.327259006151877</v>
      </c>
      <c r="U660">
        <v>78.586469209098993</v>
      </c>
      <c r="V660">
        <v>81.223940463328418</v>
      </c>
      <c r="W660">
        <v>89.483150666275534</v>
      </c>
      <c r="X660">
        <v>88.092322358861722</v>
      </c>
      <c r="Y660">
        <v>96.351532561808838</v>
      </c>
      <c r="Z660">
        <v>91.923534049478803</v>
      </c>
      <c r="AA660">
        <v>100.18274425242592</v>
      </c>
      <c r="AB660">
        <v>93.916108991568109</v>
      </c>
      <c r="AC660">
        <v>102.17531919451523</v>
      </c>
      <c r="AD660">
        <v>94.914763946617143</v>
      </c>
      <c r="AE660">
        <v>103.17397414956426</v>
      </c>
      <c r="AF660">
        <v>95.405992838828539</v>
      </c>
      <c r="AG660">
        <v>103.66520304177565</v>
      </c>
      <c r="AH660">
        <v>95.645397765439768</v>
      </c>
      <c r="AI660">
        <v>103.90460796838688</v>
      </c>
      <c r="AJ660">
        <v>95.761547652983793</v>
      </c>
      <c r="AK660">
        <v>104.02075785593091</v>
      </c>
      <c r="AL660">
        <v>95.817775414782005</v>
      </c>
      <c r="AM660">
        <v>104.07698561772912</v>
      </c>
      <c r="AN660">
        <v>95.844966143746404</v>
      </c>
      <c r="AO660">
        <v>104.10417634669352</v>
      </c>
      <c r="AP660">
        <v>95.858108325052143</v>
      </c>
      <c r="AQ660">
        <v>104.11731852799926</v>
      </c>
    </row>
    <row r="661" spans="1:43">
      <c r="A661">
        <v>1.3765652620276483</v>
      </c>
      <c r="B661">
        <v>15.247385848886651</v>
      </c>
      <c r="C661">
        <v>21.596116216870129</v>
      </c>
      <c r="D661">
        <v>15.378295195808096</v>
      </c>
      <c r="E661">
        <v>21.727025563791575</v>
      </c>
      <c r="F661">
        <v>15.681234328993085</v>
      </c>
      <c r="G661">
        <v>22.029964696976563</v>
      </c>
      <c r="H661">
        <v>16.377372882252903</v>
      </c>
      <c r="I661">
        <v>22.726103250236381</v>
      </c>
      <c r="J661">
        <v>17.95161543912625</v>
      </c>
      <c r="K661">
        <v>24.300345807109728</v>
      </c>
      <c r="L661">
        <v>21.386046763195584</v>
      </c>
      <c r="M661">
        <v>27.734777131179062</v>
      </c>
      <c r="N661">
        <v>28.325319828794644</v>
      </c>
      <c r="O661">
        <v>34.674050196778126</v>
      </c>
      <c r="P661">
        <v>40.400367181012918</v>
      </c>
      <c r="Q661">
        <v>46.749097548996396</v>
      </c>
      <c r="R661">
        <v>56.810741375547188</v>
      </c>
      <c r="S661">
        <v>63.159471743530666</v>
      </c>
      <c r="T661">
        <v>72.959241590519042</v>
      </c>
      <c r="U661">
        <v>79.30797195850252</v>
      </c>
      <c r="V661">
        <v>84.516277365319354</v>
      </c>
      <c r="W661">
        <v>90.865007733302832</v>
      </c>
      <c r="X661">
        <v>91.037286921488274</v>
      </c>
      <c r="Y661">
        <v>97.386017289471752</v>
      </c>
      <c r="Z661">
        <v>94.232846963577444</v>
      </c>
      <c r="AA661">
        <v>100.58157733156092</v>
      </c>
      <c r="AB661">
        <v>95.690626641041845</v>
      </c>
      <c r="AC661">
        <v>102.03935700902532</v>
      </c>
      <c r="AD661">
        <v>96.333874874443083</v>
      </c>
      <c r="AE661">
        <v>102.68260524242656</v>
      </c>
      <c r="AF661">
        <v>96.613532195257264</v>
      </c>
      <c r="AG661">
        <v>102.96226256324074</v>
      </c>
      <c r="AH661">
        <v>96.734330985815461</v>
      </c>
      <c r="AI661">
        <v>103.08306135379894</v>
      </c>
      <c r="AJ661">
        <v>96.786364414202865</v>
      </c>
      <c r="AK661">
        <v>103.13509478218634</v>
      </c>
      <c r="AL661">
        <v>96.808750484453014</v>
      </c>
      <c r="AM661">
        <v>103.15748085243649</v>
      </c>
      <c r="AN661">
        <v>96.818376522642609</v>
      </c>
      <c r="AO661">
        <v>103.16710689062609</v>
      </c>
      <c r="AP661">
        <v>96.822514806068256</v>
      </c>
      <c r="AQ661">
        <v>103.17124517405173</v>
      </c>
    </row>
    <row r="662" spans="1:43">
      <c r="A662">
        <v>1.4922016406264142</v>
      </c>
      <c r="B662">
        <v>11.408069903864762</v>
      </c>
      <c r="C662">
        <v>18.290116205865232</v>
      </c>
      <c r="D662">
        <v>11.705562771076023</v>
      </c>
      <c r="E662">
        <v>18.587609073076493</v>
      </c>
      <c r="F662">
        <v>12.320885807741025</v>
      </c>
      <c r="G662">
        <v>19.202932109741496</v>
      </c>
      <c r="H662">
        <v>13.578984249036358</v>
      </c>
      <c r="I662">
        <v>20.461030551036828</v>
      </c>
      <c r="J662">
        <v>16.091640689554453</v>
      </c>
      <c r="K662">
        <v>22.973686991554921</v>
      </c>
      <c r="L662">
        <v>20.882651320531348</v>
      </c>
      <c r="M662">
        <v>27.764697622531816</v>
      </c>
      <c r="N662">
        <v>29.260287485141102</v>
      </c>
      <c r="O662">
        <v>36.142333787141574</v>
      </c>
      <c r="P662">
        <v>41.909295584725655</v>
      </c>
      <c r="Q662">
        <v>48.79134188672613</v>
      </c>
      <c r="R662">
        <v>57.326432194520521</v>
      </c>
      <c r="S662">
        <v>64.208478496520996</v>
      </c>
      <c r="T662">
        <v>71.881710517068598</v>
      </c>
      <c r="U662">
        <v>78.763756819069073</v>
      </c>
      <c r="V662">
        <v>82.661599177256861</v>
      </c>
      <c r="W662">
        <v>89.543645479257336</v>
      </c>
      <c r="X662">
        <v>89.29550149968766</v>
      </c>
      <c r="Y662">
        <v>96.177547801688135</v>
      </c>
      <c r="Z662">
        <v>92.923658366458056</v>
      </c>
      <c r="AA662">
        <v>99.805704668458532</v>
      </c>
      <c r="AB662">
        <v>94.780755851449982</v>
      </c>
      <c r="AC662">
        <v>101.66280215345046</v>
      </c>
      <c r="AD662">
        <v>95.699131094057293</v>
      </c>
      <c r="AE662">
        <v>102.58117739605777</v>
      </c>
      <c r="AF662">
        <v>96.145548967412566</v>
      </c>
      <c r="AG662">
        <v>103.02759526941304</v>
      </c>
      <c r="AH662">
        <v>96.360737295744741</v>
      </c>
      <c r="AI662">
        <v>103.24278359774522</v>
      </c>
      <c r="AJ662">
        <v>96.46404563307631</v>
      </c>
      <c r="AK662">
        <v>103.34609193507679</v>
      </c>
      <c r="AL662">
        <v>96.513545720453067</v>
      </c>
      <c r="AM662">
        <v>103.39559202245354</v>
      </c>
      <c r="AN662">
        <v>96.537241497857295</v>
      </c>
      <c r="AO662">
        <v>103.41928779985777</v>
      </c>
      <c r="AP662">
        <v>96.548579636150535</v>
      </c>
      <c r="AQ662">
        <v>103.43062593815101</v>
      </c>
    </row>
    <row r="663" spans="1:43">
      <c r="A663">
        <v>1.6745070048428699</v>
      </c>
      <c r="B663">
        <v>13.855243592168142</v>
      </c>
      <c r="C663">
        <v>21.578083740980109</v>
      </c>
      <c r="D663">
        <v>14.006039292726049</v>
      </c>
      <c r="E663">
        <v>21.728879441538016</v>
      </c>
      <c r="F663">
        <v>14.354476866833823</v>
      </c>
      <c r="G663">
        <v>22.077317015645789</v>
      </c>
      <c r="H663">
        <v>15.153198370091795</v>
      </c>
      <c r="I663">
        <v>22.876038518903762</v>
      </c>
      <c r="J663">
        <v>16.951084202938965</v>
      </c>
      <c r="K663">
        <v>24.673924351750934</v>
      </c>
      <c r="L663">
        <v>20.837384605310746</v>
      </c>
      <c r="M663">
        <v>28.560224754122714</v>
      </c>
      <c r="N663">
        <v>28.548891050972429</v>
      </c>
      <c r="O663">
        <v>36.271731199784398</v>
      </c>
      <c r="P663">
        <v>41.546078189921168</v>
      </c>
      <c r="Q663">
        <v>49.268918338733137</v>
      </c>
      <c r="R663">
        <v>58.411605448785799</v>
      </c>
      <c r="S663">
        <v>66.134445597597761</v>
      </c>
      <c r="T663">
        <v>74.181325429238839</v>
      </c>
      <c r="U663">
        <v>81.904165578050808</v>
      </c>
      <c r="V663">
        <v>85.002613218675478</v>
      </c>
      <c r="W663">
        <v>92.725453367487447</v>
      </c>
      <c r="X663">
        <v>90.948738272433644</v>
      </c>
      <c r="Y663">
        <v>98.671578421245613</v>
      </c>
      <c r="Z663">
        <v>93.823054919150096</v>
      </c>
      <c r="AA663">
        <v>101.54589506796206</v>
      </c>
      <c r="AB663">
        <v>95.126344672795867</v>
      </c>
      <c r="AC663">
        <v>102.84918482160784</v>
      </c>
      <c r="AD663">
        <v>95.700096285685646</v>
      </c>
      <c r="AE663">
        <v>103.42293643449761</v>
      </c>
      <c r="AF663">
        <v>95.949392020727601</v>
      </c>
      <c r="AG663">
        <v>103.67223216953957</v>
      </c>
      <c r="AH663">
        <v>96.057093935137033</v>
      </c>
      <c r="AI663">
        <v>103.779934083949</v>
      </c>
      <c r="AJ663">
        <v>96.103508877707682</v>
      </c>
      <c r="AK663">
        <v>103.82634902651965</v>
      </c>
      <c r="AL663">
        <v>96.123490417868723</v>
      </c>
      <c r="AM663">
        <v>103.84633056668069</v>
      </c>
      <c r="AN663">
        <v>96.132088480682853</v>
      </c>
      <c r="AO663">
        <v>103.85492862949482</v>
      </c>
      <c r="AP663">
        <v>96.13578749843272</v>
      </c>
      <c r="AQ663">
        <v>103.85862764724469</v>
      </c>
    </row>
    <row r="664" spans="1:43">
      <c r="A664">
        <v>1.2411613107052244</v>
      </c>
      <c r="B664">
        <v>16.119093464017922</v>
      </c>
      <c r="C664">
        <v>21.843339689172318</v>
      </c>
      <c r="D664">
        <v>16.324122883196335</v>
      </c>
      <c r="E664">
        <v>22.04836910835073</v>
      </c>
      <c r="F664">
        <v>16.767505890182736</v>
      </c>
      <c r="G664">
        <v>22.491752115337132</v>
      </c>
      <c r="H664">
        <v>17.717407924422076</v>
      </c>
      <c r="I664">
        <v>23.441654149576472</v>
      </c>
      <c r="J664">
        <v>19.712302225008447</v>
      </c>
      <c r="K664">
        <v>25.436548450162842</v>
      </c>
      <c r="L664">
        <v>23.731802382669887</v>
      </c>
      <c r="M664">
        <v>29.456048607824282</v>
      </c>
      <c r="N664">
        <v>31.194740173078596</v>
      </c>
      <c r="O664">
        <v>36.918986398232988</v>
      </c>
      <c r="P664">
        <v>43.158288253424054</v>
      </c>
      <c r="Q664">
        <v>48.882534478578442</v>
      </c>
      <c r="R664">
        <v>58.456607589875098</v>
      </c>
      <c r="S664">
        <v>64.180853815029494</v>
      </c>
      <c r="T664">
        <v>73.228476476203326</v>
      </c>
      <c r="U664">
        <v>78.952722701357715</v>
      </c>
      <c r="V664">
        <v>84.090497319910781</v>
      </c>
      <c r="W664">
        <v>89.81474354506517</v>
      </c>
      <c r="X664">
        <v>90.582601611327149</v>
      </c>
      <c r="Y664">
        <v>96.306847836481538</v>
      </c>
      <c r="Z664">
        <v>93.993426959786774</v>
      </c>
      <c r="AA664">
        <v>99.717673184941162</v>
      </c>
      <c r="AB664">
        <v>95.664571352401566</v>
      </c>
      <c r="AC664">
        <v>101.38881757755595</v>
      </c>
      <c r="AD664">
        <v>96.455338806973629</v>
      </c>
      <c r="AE664">
        <v>102.17958503212802</v>
      </c>
      <c r="AF664">
        <v>96.823352078621582</v>
      </c>
      <c r="AG664">
        <v>102.54759830377597</v>
      </c>
      <c r="AH664">
        <v>96.993295002135241</v>
      </c>
      <c r="AI664">
        <v>102.71754122728963</v>
      </c>
      <c r="AJ664">
        <v>97.071490340652574</v>
      </c>
      <c r="AK664">
        <v>102.79573656580696</v>
      </c>
      <c r="AL664">
        <v>97.107410587072252</v>
      </c>
      <c r="AM664">
        <v>102.83165681222664</v>
      </c>
      <c r="AN664">
        <v>97.123898556160867</v>
      </c>
      <c r="AO664">
        <v>102.84814478131526</v>
      </c>
      <c r="AP664">
        <v>97.131464153900012</v>
      </c>
      <c r="AQ664">
        <v>102.8557103790544</v>
      </c>
    </row>
    <row r="665" spans="1:43">
      <c r="A665">
        <v>2.2549999422831952</v>
      </c>
      <c r="B665">
        <v>11.071436561698906</v>
      </c>
      <c r="C665">
        <v>21.471514936687544</v>
      </c>
      <c r="D665">
        <v>11.412957875229296</v>
      </c>
      <c r="E665">
        <v>21.813036250217934</v>
      </c>
      <c r="F665">
        <v>12.10440175557234</v>
      </c>
      <c r="G665">
        <v>22.504480130560978</v>
      </c>
      <c r="H665">
        <v>13.486539043245291</v>
      </c>
      <c r="I665">
        <v>23.886617418233929</v>
      </c>
      <c r="J665">
        <v>16.180128979669355</v>
      </c>
      <c r="K665">
        <v>26.580207354657993</v>
      </c>
      <c r="L665">
        <v>21.179314391237639</v>
      </c>
      <c r="M665">
        <v>31.579392766226277</v>
      </c>
      <c r="N665">
        <v>29.668885604846366</v>
      </c>
      <c r="O665">
        <v>40.068963979835004</v>
      </c>
      <c r="P665">
        <v>42.121245838206782</v>
      </c>
      <c r="Q665">
        <v>52.52132421319542</v>
      </c>
      <c r="R665">
        <v>56.953792390347012</v>
      </c>
      <c r="S665">
        <v>67.353870765335643</v>
      </c>
      <c r="T665">
        <v>70.803854060139372</v>
      </c>
      <c r="U665">
        <v>81.203932435128024</v>
      </c>
      <c r="V665">
        <v>81.089238088381705</v>
      </c>
      <c r="W665">
        <v>91.489316463370358</v>
      </c>
      <c r="X665">
        <v>87.501736793858015</v>
      </c>
      <c r="Y665">
        <v>97.901815168846667</v>
      </c>
      <c r="Z665">
        <v>91.073967031324344</v>
      </c>
      <c r="AA665">
        <v>101.474045406313</v>
      </c>
      <c r="AB665">
        <v>92.940079591578694</v>
      </c>
      <c r="AC665">
        <v>103.34015796656735</v>
      </c>
      <c r="AD665">
        <v>93.88225264747382</v>
      </c>
      <c r="AE665">
        <v>104.28233102246247</v>
      </c>
      <c r="AF665">
        <v>94.349756659316427</v>
      </c>
      <c r="AG665">
        <v>104.74983503430505</v>
      </c>
      <c r="AH665">
        <v>94.579733032701171</v>
      </c>
      <c r="AI665">
        <v>104.97981140768982</v>
      </c>
      <c r="AJ665">
        <v>94.692382459882396</v>
      </c>
      <c r="AK665">
        <v>105.09246083487105</v>
      </c>
      <c r="AL665">
        <v>94.747446306441446</v>
      </c>
      <c r="AM665">
        <v>105.1475246814301</v>
      </c>
      <c r="AN665">
        <v>94.774334394955986</v>
      </c>
      <c r="AO665">
        <v>105.17441276994464</v>
      </c>
      <c r="AP665">
        <v>94.787457492616312</v>
      </c>
      <c r="AQ665">
        <v>105.18753586760496</v>
      </c>
    </row>
    <row r="666" spans="1:43">
      <c r="A666">
        <v>2.3028304404286239</v>
      </c>
      <c r="B666">
        <v>10.042145001588928</v>
      </c>
      <c r="C666">
        <v>20.662818029419796</v>
      </c>
      <c r="D666">
        <v>10.322634616514012</v>
      </c>
      <c r="E666">
        <v>20.94330764434488</v>
      </c>
      <c r="F666">
        <v>10.908310918268331</v>
      </c>
      <c r="G666">
        <v>21.528983946099199</v>
      </c>
      <c r="H666">
        <v>12.117588011400468</v>
      </c>
      <c r="I666">
        <v>22.738261039231336</v>
      </c>
      <c r="J666">
        <v>14.557603020852657</v>
      </c>
      <c r="K666">
        <v>25.178276048683525</v>
      </c>
      <c r="L666">
        <v>19.259897123623873</v>
      </c>
      <c r="M666">
        <v>29.880570151454741</v>
      </c>
      <c r="N666">
        <v>27.569226636510205</v>
      </c>
      <c r="O666">
        <v>38.18989966434107</v>
      </c>
      <c r="P666">
        <v>40.226349875020496</v>
      </c>
      <c r="Q666">
        <v>50.847022902851357</v>
      </c>
      <c r="R666">
        <v>55.726660077374149</v>
      </c>
      <c r="S666">
        <v>66.34733310520501</v>
      </c>
      <c r="T666">
        <v>70.343943763658459</v>
      </c>
      <c r="U666">
        <v>80.96461679148932</v>
      </c>
      <c r="V666">
        <v>81.099690556224459</v>
      </c>
      <c r="W666">
        <v>91.72036358405532</v>
      </c>
      <c r="X666">
        <v>87.655592329434185</v>
      </c>
      <c r="Y666">
        <v>98.276265357265046</v>
      </c>
      <c r="Z666">
        <v>91.203487916467736</v>
      </c>
      <c r="AA666">
        <v>101.8241609442986</v>
      </c>
      <c r="AB666">
        <v>93.000685429594128</v>
      </c>
      <c r="AC666">
        <v>103.62135845742499</v>
      </c>
      <c r="AD666">
        <v>93.880596481727977</v>
      </c>
      <c r="AE666">
        <v>104.50126950955884</v>
      </c>
      <c r="AF666">
        <v>94.304221460162111</v>
      </c>
      <c r="AG666">
        <v>104.92489448799297</v>
      </c>
      <c r="AH666">
        <v>94.50652078065437</v>
      </c>
      <c r="AI666">
        <v>105.12719380848523</v>
      </c>
      <c r="AJ666">
        <v>94.602752449490154</v>
      </c>
      <c r="AK666">
        <v>105.22342547732102</v>
      </c>
      <c r="AL666">
        <v>94.648444139603285</v>
      </c>
      <c r="AM666">
        <v>105.26911716743415</v>
      </c>
      <c r="AN666">
        <v>94.670119898488949</v>
      </c>
      <c r="AO666">
        <v>105.29079292631981</v>
      </c>
      <c r="AP666">
        <v>94.680398406654888</v>
      </c>
      <c r="AQ666">
        <v>105.30107143448575</v>
      </c>
    </row>
    <row r="667" spans="1:43">
      <c r="A667">
        <v>2.3775740787345727</v>
      </c>
      <c r="B667">
        <v>15.871007347498125</v>
      </c>
      <c r="C667">
        <v>26.836398653071658</v>
      </c>
      <c r="D667">
        <v>15.973133054794658</v>
      </c>
      <c r="E667">
        <v>26.938524360368191</v>
      </c>
      <c r="F667">
        <v>16.213933904616855</v>
      </c>
      <c r="G667">
        <v>27.179325210190388</v>
      </c>
      <c r="H667">
        <v>16.778355314684838</v>
      </c>
      <c r="I667">
        <v>27.743746620258371</v>
      </c>
      <c r="J667">
        <v>18.083117714365809</v>
      </c>
      <c r="K667">
        <v>29.048509019939342</v>
      </c>
      <c r="L667">
        <v>21.005070206831164</v>
      </c>
      <c r="M667">
        <v>31.970461512404697</v>
      </c>
      <c r="N667">
        <v>27.107841949136095</v>
      </c>
      <c r="O667">
        <v>38.073233254709628</v>
      </c>
      <c r="P667">
        <v>38.183240161906795</v>
      </c>
      <c r="Q667">
        <v>49.148631467480328</v>
      </c>
      <c r="R667">
        <v>53.962890520329225</v>
      </c>
      <c r="S667">
        <v>64.928281825902758</v>
      </c>
      <c r="T667">
        <v>70.136234230976441</v>
      </c>
      <c r="U667">
        <v>81.10162553654996</v>
      </c>
      <c r="V667">
        <v>81.978552881321164</v>
      </c>
      <c r="W667">
        <v>92.943944186894683</v>
      </c>
      <c r="X667">
        <v>88.686094750667991</v>
      </c>
      <c r="Y667">
        <v>99.651486056241509</v>
      </c>
      <c r="Z667">
        <v>91.944935375054015</v>
      </c>
      <c r="AA667">
        <v>102.91032668062753</v>
      </c>
      <c r="AB667">
        <v>93.410196691965325</v>
      </c>
      <c r="AC667">
        <v>104.37558799753884</v>
      </c>
      <c r="AD667">
        <v>94.045988311385983</v>
      </c>
      <c r="AE667">
        <v>105.0113796169595</v>
      </c>
      <c r="AF667">
        <v>94.317595963960841</v>
      </c>
      <c r="AG667">
        <v>105.28298726953436</v>
      </c>
      <c r="AH667">
        <v>94.432851842031909</v>
      </c>
      <c r="AI667">
        <v>105.39824314760543</v>
      </c>
      <c r="AJ667">
        <v>94.481621373764071</v>
      </c>
      <c r="AK667">
        <v>105.44701267933759</v>
      </c>
      <c r="AL667">
        <v>94.50223293237454</v>
      </c>
      <c r="AM667">
        <v>105.46762423794806</v>
      </c>
      <c r="AN667">
        <v>94.510939597897419</v>
      </c>
      <c r="AO667">
        <v>105.47633090347094</v>
      </c>
      <c r="AP667">
        <v>94.514616646979533</v>
      </c>
      <c r="AQ667">
        <v>105.48000795255305</v>
      </c>
    </row>
    <row r="668" spans="1:43">
      <c r="A668">
        <v>1.5981317427863015</v>
      </c>
      <c r="B668">
        <v>14.017792095186355</v>
      </c>
      <c r="C668">
        <v>21.388388904029821</v>
      </c>
      <c r="D668">
        <v>14.20442248873475</v>
      </c>
      <c r="E668">
        <v>21.575019297578216</v>
      </c>
      <c r="F668">
        <v>14.617039501510877</v>
      </c>
      <c r="G668">
        <v>21.987636310354343</v>
      </c>
      <c r="H668">
        <v>15.521239449032116</v>
      </c>
      <c r="I668">
        <v>22.891836257875582</v>
      </c>
      <c r="J668">
        <v>17.464785086773354</v>
      </c>
      <c r="K668">
        <v>24.83538189561682</v>
      </c>
      <c r="L668">
        <v>21.474312765542052</v>
      </c>
      <c r="M668">
        <v>28.844909574385518</v>
      </c>
      <c r="N668">
        <v>29.087644201369866</v>
      </c>
      <c r="O668">
        <v>36.458241010213328</v>
      </c>
      <c r="P668">
        <v>41.505132177953612</v>
      </c>
      <c r="Q668">
        <v>48.875728986797071</v>
      </c>
      <c r="R668">
        <v>57.480286727583376</v>
      </c>
      <c r="S668">
        <v>64.850883536426835</v>
      </c>
      <c r="T668">
        <v>72.766183380079013</v>
      </c>
      <c r="U668">
        <v>80.136780188922472</v>
      </c>
      <c r="V668">
        <v>83.766353035701698</v>
      </c>
      <c r="W668">
        <v>91.136949844545157</v>
      </c>
      <c r="X668">
        <v>90.164569284560457</v>
      </c>
      <c r="Y668">
        <v>97.535166093403916</v>
      </c>
      <c r="Z668">
        <v>93.434836149865205</v>
      </c>
      <c r="AA668">
        <v>100.80543295870866</v>
      </c>
      <c r="AB668">
        <v>94.996222930469841</v>
      </c>
      <c r="AC668">
        <v>102.3668197393133</v>
      </c>
      <c r="AD668">
        <v>95.717421607619187</v>
      </c>
      <c r="AE668">
        <v>103.08801841646265</v>
      </c>
      <c r="AF668">
        <v>96.045438873103976</v>
      </c>
      <c r="AG668">
        <v>103.41603568194743</v>
      </c>
      <c r="AH668">
        <v>96.193580511837538</v>
      </c>
      <c r="AI668">
        <v>103.564177320681</v>
      </c>
      <c r="AJ668">
        <v>96.260272294484835</v>
      </c>
      <c r="AK668">
        <v>103.63086910332829</v>
      </c>
      <c r="AL668">
        <v>96.290253102406425</v>
      </c>
      <c r="AM668">
        <v>103.66084991124988</v>
      </c>
      <c r="AN668">
        <v>96.30372204907394</v>
      </c>
      <c r="AO668">
        <v>103.6743188579174</v>
      </c>
      <c r="AP668">
        <v>96.309771247142749</v>
      </c>
      <c r="AQ668">
        <v>103.68036805598621</v>
      </c>
    </row>
    <row r="669" spans="1:43">
      <c r="A669">
        <v>1.6117640281085419</v>
      </c>
      <c r="B669">
        <v>13.584126294265467</v>
      </c>
      <c r="C669">
        <v>21.01759531570773</v>
      </c>
      <c r="D669">
        <v>13.74351516365067</v>
      </c>
      <c r="E669">
        <v>21.176984185092934</v>
      </c>
      <c r="F669">
        <v>14.107103103814815</v>
      </c>
      <c r="G669">
        <v>21.540572125257079</v>
      </c>
      <c r="H669">
        <v>14.929779616087906</v>
      </c>
      <c r="I669">
        <v>22.36324863753017</v>
      </c>
      <c r="J669">
        <v>16.757450460349137</v>
      </c>
      <c r="K669">
        <v>24.190919481791401</v>
      </c>
      <c r="L669">
        <v>20.657739891523523</v>
      </c>
      <c r="M669">
        <v>28.091208912965786</v>
      </c>
      <c r="N669">
        <v>28.310692596598976</v>
      </c>
      <c r="O669">
        <v>35.74416161804124</v>
      </c>
      <c r="P669">
        <v>41.124585758400208</v>
      </c>
      <c r="Q669">
        <v>48.558054779842472</v>
      </c>
      <c r="R669">
        <v>57.785250884849518</v>
      </c>
      <c r="S669">
        <v>65.218719906291781</v>
      </c>
      <c r="T669">
        <v>73.549139298996565</v>
      </c>
      <c r="U669">
        <v>80.982608320438842</v>
      </c>
      <c r="V669">
        <v>84.564693140782353</v>
      </c>
      <c r="W669">
        <v>91.998162162224631</v>
      </c>
      <c r="X669">
        <v>90.735572817261087</v>
      </c>
      <c r="Y669">
        <v>98.169041838703365</v>
      </c>
      <c r="Z669">
        <v>93.771711179785711</v>
      </c>
      <c r="AA669">
        <v>101.20518020122799</v>
      </c>
      <c r="AB669">
        <v>95.170167885396779</v>
      </c>
      <c r="AC669">
        <v>102.60363690683906</v>
      </c>
      <c r="AD669">
        <v>95.79468805524489</v>
      </c>
      <c r="AE669">
        <v>103.22815707668717</v>
      </c>
      <c r="AF669">
        <v>96.069727500143784</v>
      </c>
      <c r="AG669">
        <v>103.50319652158606</v>
      </c>
      <c r="AH669">
        <v>96.190111606466189</v>
      </c>
      <c r="AI669">
        <v>103.62358062790847</v>
      </c>
      <c r="AJ669">
        <v>96.242661367152991</v>
      </c>
      <c r="AK669">
        <v>103.67613038859527</v>
      </c>
      <c r="AL669">
        <v>96.265573213634667</v>
      </c>
      <c r="AM669">
        <v>103.69904223507694</v>
      </c>
      <c r="AN669">
        <v>96.275557706841084</v>
      </c>
      <c r="AO669">
        <v>103.70902672828336</v>
      </c>
      <c r="AP669">
        <v>96.279907760240491</v>
      </c>
      <c r="AQ669">
        <v>103.71337678168277</v>
      </c>
    </row>
    <row r="670" spans="1:43">
      <c r="A670">
        <v>1.680549808132453</v>
      </c>
      <c r="B670">
        <v>13.732518819701005</v>
      </c>
      <c r="C670">
        <v>21.483228427237954</v>
      </c>
      <c r="D670">
        <v>14.035904000373398</v>
      </c>
      <c r="E670">
        <v>21.786613607910347</v>
      </c>
      <c r="F670">
        <v>14.654796991758849</v>
      </c>
      <c r="G670">
        <v>22.405506599295798</v>
      </c>
      <c r="H670">
        <v>15.902570791040764</v>
      </c>
      <c r="I670">
        <v>23.653280398577714</v>
      </c>
      <c r="J670">
        <v>18.359726524000529</v>
      </c>
      <c r="K670">
        <v>26.110436131537476</v>
      </c>
      <c r="L670">
        <v>22.981637890956232</v>
      </c>
      <c r="M670">
        <v>30.73234749849318</v>
      </c>
      <c r="N670">
        <v>30.970582298677357</v>
      </c>
      <c r="O670">
        <v>38.721291906214304</v>
      </c>
      <c r="P670">
        <v>42.952149700258033</v>
      </c>
      <c r="Q670">
        <v>50.702859307794981</v>
      </c>
      <c r="R670">
        <v>57.576720758392298</v>
      </c>
      <c r="S670">
        <v>65.327430365929246</v>
      </c>
      <c r="T670">
        <v>71.531442656000891</v>
      </c>
      <c r="U670">
        <v>79.282152263537839</v>
      </c>
      <c r="V670">
        <v>82.046000869433897</v>
      </c>
      <c r="W670">
        <v>89.796710476970844</v>
      </c>
      <c r="X670">
        <v>88.644102937972306</v>
      </c>
      <c r="Y670">
        <v>96.394812545509254</v>
      </c>
      <c r="Z670">
        <v>92.321373345434537</v>
      </c>
      <c r="AA670">
        <v>100.07208295297148</v>
      </c>
      <c r="AB670">
        <v>94.236369475765827</v>
      </c>
      <c r="AC670">
        <v>101.98707908330277</v>
      </c>
      <c r="AD670">
        <v>95.198462645922618</v>
      </c>
      <c r="AE670">
        <v>102.94917225345957</v>
      </c>
      <c r="AF670">
        <v>95.673100554280637</v>
      </c>
      <c r="AG670">
        <v>103.42381016181758</v>
      </c>
      <c r="AH670">
        <v>95.905155276946545</v>
      </c>
      <c r="AI670">
        <v>103.65586488448349</v>
      </c>
      <c r="AJ670">
        <v>96.018108540500279</v>
      </c>
      <c r="AK670">
        <v>103.76881814803723</v>
      </c>
      <c r="AL670">
        <v>96.072970550694876</v>
      </c>
      <c r="AM670">
        <v>103.82368015823182</v>
      </c>
      <c r="AN670">
        <v>96.099589447345153</v>
      </c>
      <c r="AO670">
        <v>103.8502990548821</v>
      </c>
      <c r="AP670">
        <v>96.112498303272545</v>
      </c>
      <c r="AQ670">
        <v>103.86320791080949</v>
      </c>
    </row>
    <row r="671" spans="1:43">
      <c r="A671">
        <v>1.3507156387406083</v>
      </c>
      <c r="B671">
        <v>13.623158656255526</v>
      </c>
      <c r="C671">
        <v>19.852670347950728</v>
      </c>
      <c r="D671">
        <v>13.802300120188516</v>
      </c>
      <c r="E671">
        <v>20.031811811883717</v>
      </c>
      <c r="F671">
        <v>14.20487981733465</v>
      </c>
      <c r="G671">
        <v>20.434391509029851</v>
      </c>
      <c r="H671">
        <v>15.101702447207089</v>
      </c>
      <c r="I671">
        <v>21.33121413890229</v>
      </c>
      <c r="J671">
        <v>17.061172832877098</v>
      </c>
      <c r="K671">
        <v>23.290684524572299</v>
      </c>
      <c r="L671">
        <v>21.166760687593165</v>
      </c>
      <c r="M671">
        <v>27.396272379288366</v>
      </c>
      <c r="N671">
        <v>29.061273590238169</v>
      </c>
      <c r="O671">
        <v>35.290785281933367</v>
      </c>
      <c r="P671">
        <v>42.009360631912195</v>
      </c>
      <c r="Q671">
        <v>48.238872323607389</v>
      </c>
      <c r="R671">
        <v>58.565142742299258</v>
      </c>
      <c r="S671">
        <v>64.794654433994452</v>
      </c>
      <c r="T671">
        <v>74.11308756585332</v>
      </c>
      <c r="U671">
        <v>80.342599257548514</v>
      </c>
      <c r="V671">
        <v>85.013743273678102</v>
      </c>
      <c r="W671">
        <v>91.243254965373296</v>
      </c>
      <c r="X671">
        <v>91.186835088543063</v>
      </c>
      <c r="Y671">
        <v>97.416346780238257</v>
      </c>
      <c r="Z671">
        <v>94.267436445717024</v>
      </c>
      <c r="AA671">
        <v>100.49694813741222</v>
      </c>
      <c r="AB671">
        <v>95.707875670526661</v>
      </c>
      <c r="AC671">
        <v>101.93738736222186</v>
      </c>
      <c r="AD671">
        <v>96.360863114225353</v>
      </c>
      <c r="AE671">
        <v>102.59037480592055</v>
      </c>
      <c r="AF671">
        <v>96.652717379457712</v>
      </c>
      <c r="AG671">
        <v>102.88222907115291</v>
      </c>
      <c r="AH671">
        <v>96.782336278718091</v>
      </c>
      <c r="AI671">
        <v>103.01184797041329</v>
      </c>
      <c r="AJ671">
        <v>96.83974040988663</v>
      </c>
      <c r="AK671">
        <v>103.06925210158182</v>
      </c>
      <c r="AL671">
        <v>96.865131066577362</v>
      </c>
      <c r="AM671">
        <v>103.09464275827256</v>
      </c>
      <c r="AN671">
        <v>96.876355488950225</v>
      </c>
      <c r="AO671">
        <v>103.10586718064542</v>
      </c>
      <c r="AP671">
        <v>96.881316242339068</v>
      </c>
      <c r="AQ671">
        <v>103.11082793403426</v>
      </c>
    </row>
    <row r="672" spans="1:43">
      <c r="A672">
        <v>1.6641783173854996</v>
      </c>
      <c r="B672">
        <v>11.895762302417747</v>
      </c>
      <c r="C672">
        <v>19.570966459293214</v>
      </c>
      <c r="D672">
        <v>12.194700833572842</v>
      </c>
      <c r="E672">
        <v>19.869904990448308</v>
      </c>
      <c r="F672">
        <v>12.813892262150357</v>
      </c>
      <c r="G672">
        <v>20.489096419025824</v>
      </c>
      <c r="H672">
        <v>14.081416033987978</v>
      </c>
      <c r="I672">
        <v>21.756620190863444</v>
      </c>
      <c r="J672">
        <v>16.614716469292418</v>
      </c>
      <c r="K672">
        <v>24.289920626167884</v>
      </c>
      <c r="L672">
        <v>21.44389428749809</v>
      </c>
      <c r="M672">
        <v>29.119098444373556</v>
      </c>
      <c r="N672">
        <v>29.87143527578899</v>
      </c>
      <c r="O672">
        <v>37.546639432664456</v>
      </c>
      <c r="P672">
        <v>42.537461302019217</v>
      </c>
      <c r="Q672">
        <v>50.212665458894683</v>
      </c>
      <c r="R672">
        <v>57.862070639234553</v>
      </c>
      <c r="S672">
        <v>65.537274796110012</v>
      </c>
      <c r="T672">
        <v>72.201390870926815</v>
      </c>
      <c r="U672">
        <v>79.876595027802267</v>
      </c>
      <c r="V672">
        <v>82.731488196349616</v>
      </c>
      <c r="W672">
        <v>90.406692353225068</v>
      </c>
      <c r="X672">
        <v>89.168215807560429</v>
      </c>
      <c r="Y672">
        <v>96.843419964435881</v>
      </c>
      <c r="Z672">
        <v>92.671590016207531</v>
      </c>
      <c r="AA672">
        <v>100.34679417308298</v>
      </c>
      <c r="AB672">
        <v>94.458683494194574</v>
      </c>
      <c r="AC672">
        <v>102.13388765107003</v>
      </c>
      <c r="AD672">
        <v>95.340168773568507</v>
      </c>
      <c r="AE672">
        <v>103.01537293044396</v>
      </c>
      <c r="AF672">
        <v>95.767754881861805</v>
      </c>
      <c r="AG672">
        <v>103.44295903873726</v>
      </c>
      <c r="AH672">
        <v>95.973483953324546</v>
      </c>
      <c r="AI672">
        <v>103.6486881102</v>
      </c>
      <c r="AJ672">
        <v>96.072080708546125</v>
      </c>
      <c r="AK672">
        <v>103.74728486542158</v>
      </c>
      <c r="AL672">
        <v>96.119244808949333</v>
      </c>
      <c r="AM672">
        <v>103.79444896582478</v>
      </c>
      <c r="AN672">
        <v>96.141785591567839</v>
      </c>
      <c r="AO672">
        <v>103.81698974844329</v>
      </c>
      <c r="AP672">
        <v>96.152553696450639</v>
      </c>
      <c r="AQ672">
        <v>103.82775785332609</v>
      </c>
    </row>
    <row r="673" spans="1:43">
      <c r="A673">
        <v>1.5851070395140823</v>
      </c>
      <c r="B673">
        <v>15.747715586898488</v>
      </c>
      <c r="C673">
        <v>23.058242356580489</v>
      </c>
      <c r="D673">
        <v>15.878059044750179</v>
      </c>
      <c r="E673">
        <v>23.18858581443218</v>
      </c>
      <c r="F673">
        <v>16.182348304205235</v>
      </c>
      <c r="G673">
        <v>23.492875073887234</v>
      </c>
      <c r="H673">
        <v>16.887608131839489</v>
      </c>
      <c r="I673">
        <v>24.198134901521488</v>
      </c>
      <c r="J673">
        <v>18.495216165603864</v>
      </c>
      <c r="K673">
        <v>25.805742935285863</v>
      </c>
      <c r="L673">
        <v>22.024604937137962</v>
      </c>
      <c r="M673">
        <v>29.335131706819961</v>
      </c>
      <c r="N673">
        <v>29.172513780818896</v>
      </c>
      <c r="O673">
        <v>36.483040550500895</v>
      </c>
      <c r="P673">
        <v>41.543599877373538</v>
      </c>
      <c r="Q673">
        <v>48.854126647055537</v>
      </c>
      <c r="R673">
        <v>58.083232943168994</v>
      </c>
      <c r="S673">
        <v>65.393759712850994</v>
      </c>
      <c r="T673">
        <v>73.948707224453301</v>
      </c>
      <c r="U673">
        <v>81.259233994135315</v>
      </c>
      <c r="V673">
        <v>84.9950771652979</v>
      </c>
      <c r="W673">
        <v>92.305603934979914</v>
      </c>
      <c r="X673">
        <v>91.084652264241043</v>
      </c>
      <c r="Y673">
        <v>98.395179033923057</v>
      </c>
      <c r="Z673">
        <v>94.016606347277659</v>
      </c>
      <c r="AA673">
        <v>101.32713311695967</v>
      </c>
      <c r="AB673">
        <v>95.336149502128862</v>
      </c>
      <c r="AC673">
        <v>102.64667627181088</v>
      </c>
      <c r="AD673">
        <v>95.911929423962718</v>
      </c>
      <c r="AE673">
        <v>103.22245619364473</v>
      </c>
      <c r="AF673">
        <v>96.159772382353893</v>
      </c>
      <c r="AG673">
        <v>103.47029915203591</v>
      </c>
      <c r="AH673">
        <v>96.265829936473793</v>
      </c>
      <c r="AI673">
        <v>103.57635670615581</v>
      </c>
      <c r="AJ673">
        <v>96.311100033844326</v>
      </c>
      <c r="AK673">
        <v>103.62162680352634</v>
      </c>
      <c r="AL673">
        <v>96.330402528068561</v>
      </c>
      <c r="AM673">
        <v>103.64092929775057</v>
      </c>
      <c r="AN673">
        <v>96.338629043205714</v>
      </c>
      <c r="AO673">
        <v>103.64915581288773</v>
      </c>
      <c r="AP673">
        <v>96.342134408813166</v>
      </c>
      <c r="AQ673">
        <v>103.65266117849518</v>
      </c>
    </row>
    <row r="674" spans="1:43">
      <c r="A674">
        <v>2.0871618357999537</v>
      </c>
      <c r="B674">
        <v>14.091923374818741</v>
      </c>
      <c r="C674">
        <v>23.717931015256475</v>
      </c>
      <c r="D674">
        <v>14.286494704128504</v>
      </c>
      <c r="E674">
        <v>23.912502344566239</v>
      </c>
      <c r="F674">
        <v>14.711921965032683</v>
      </c>
      <c r="G674">
        <v>24.337929605470418</v>
      </c>
      <c r="H674">
        <v>15.633669529427284</v>
      </c>
      <c r="I674">
        <v>25.259677169865018</v>
      </c>
      <c r="J674">
        <v>17.59190279858344</v>
      </c>
      <c r="K674">
        <v>27.217910439021175</v>
      </c>
      <c r="L674">
        <v>21.58382577459794</v>
      </c>
      <c r="M674">
        <v>31.209833415035675</v>
      </c>
      <c r="N674">
        <v>29.077445494578797</v>
      </c>
      <c r="O674">
        <v>38.703453135016531</v>
      </c>
      <c r="P674">
        <v>41.190194470074779</v>
      </c>
      <c r="Q674">
        <v>50.816202110512513</v>
      </c>
      <c r="R674">
        <v>56.719498676643482</v>
      </c>
      <c r="S674">
        <v>66.345506317081217</v>
      </c>
      <c r="T674">
        <v>71.640328285580594</v>
      </c>
      <c r="U674">
        <v>81.266335926018328</v>
      </c>
      <c r="V674">
        <v>82.49084841114454</v>
      </c>
      <c r="W674">
        <v>92.116856051582275</v>
      </c>
      <c r="X674">
        <v>88.887162152828864</v>
      </c>
      <c r="Y674">
        <v>98.513169793266599</v>
      </c>
      <c r="Z674">
        <v>92.201344792720136</v>
      </c>
      <c r="AA674">
        <v>101.82735243315787</v>
      </c>
      <c r="AB674">
        <v>93.804184206645985</v>
      </c>
      <c r="AC674">
        <v>103.43019184708372</v>
      </c>
      <c r="AD674">
        <v>94.553507573832263</v>
      </c>
      <c r="AE674">
        <v>104.17951521427</v>
      </c>
      <c r="AF674">
        <v>94.898252608641101</v>
      </c>
      <c r="AG674">
        <v>104.52426024907884</v>
      </c>
      <c r="AH674">
        <v>95.055692645013465</v>
      </c>
      <c r="AI674">
        <v>104.6817002854512</v>
      </c>
      <c r="AJ674">
        <v>95.127350320001128</v>
      </c>
      <c r="AK674">
        <v>104.75335796043886</v>
      </c>
      <c r="AL674">
        <v>95.159914544220044</v>
      </c>
      <c r="AM674">
        <v>104.78592218465778</v>
      </c>
      <c r="AN674">
        <v>95.174702712355938</v>
      </c>
      <c r="AO674">
        <v>104.80071035279367</v>
      </c>
      <c r="AP674">
        <v>95.181416224370452</v>
      </c>
      <c r="AQ674">
        <v>104.80742386480819</v>
      </c>
    </row>
    <row r="675" spans="1:43">
      <c r="A675">
        <v>1.644923548582278</v>
      </c>
      <c r="B675">
        <v>13.744913834958901</v>
      </c>
      <c r="C675">
        <v>21.331314838942468</v>
      </c>
      <c r="D675">
        <v>13.873882301851697</v>
      </c>
      <c r="E675">
        <v>21.460283305835265</v>
      </c>
      <c r="F675">
        <v>14.177394797974635</v>
      </c>
      <c r="G675">
        <v>21.763795801958203</v>
      </c>
      <c r="H675">
        <v>14.886610258723977</v>
      </c>
      <c r="I675">
        <v>22.473011262707544</v>
      </c>
      <c r="J675">
        <v>16.516619929980372</v>
      </c>
      <c r="K675">
        <v>24.10302093396394</v>
      </c>
      <c r="L675">
        <v>20.124500627287016</v>
      </c>
      <c r="M675">
        <v>27.710901631270584</v>
      </c>
      <c r="N675">
        <v>27.485173705191013</v>
      </c>
      <c r="O675">
        <v>35.071574709174584</v>
      </c>
      <c r="P675">
        <v>40.284705144745573</v>
      </c>
      <c r="Q675">
        <v>47.87110614872914</v>
      </c>
      <c r="R675">
        <v>57.389085432290372</v>
      </c>
      <c r="S675">
        <v>64.97548643627394</v>
      </c>
      <c r="T675">
        <v>73.685544384038792</v>
      </c>
      <c r="U675">
        <v>81.271945388022374</v>
      </c>
      <c r="V675">
        <v>84.907798238109947</v>
      </c>
      <c r="W675">
        <v>92.494199242093529</v>
      </c>
      <c r="X675">
        <v>91.021072557170058</v>
      </c>
      <c r="Y675">
        <v>98.60747356115364</v>
      </c>
      <c r="Z675">
        <v>93.932359616915619</v>
      </c>
      <c r="AA675">
        <v>101.5187606208992</v>
      </c>
      <c r="AB675">
        <v>95.229875784192402</v>
      </c>
      <c r="AC675">
        <v>102.81627678817598</v>
      </c>
      <c r="AD675">
        <v>95.791022000032271</v>
      </c>
      <c r="AE675">
        <v>103.37742300401585</v>
      </c>
      <c r="AF675">
        <v>96.030541519732083</v>
      </c>
      <c r="AG675">
        <v>103.61694252371566</v>
      </c>
      <c r="AH675">
        <v>96.132204850843877</v>
      </c>
      <c r="AI675">
        <v>103.71860585482746</v>
      </c>
      <c r="AJ675">
        <v>96.175252537361885</v>
      </c>
      <c r="AK675">
        <v>103.76165354134547</v>
      </c>
      <c r="AL675">
        <v>96.193461931415428</v>
      </c>
      <c r="AM675">
        <v>103.77986293539901</v>
      </c>
      <c r="AN675">
        <v>96.201161299432798</v>
      </c>
      <c r="AO675">
        <v>103.78756230341638</v>
      </c>
      <c r="AP675">
        <v>96.20441618683023</v>
      </c>
      <c r="AQ675">
        <v>103.79081719081381</v>
      </c>
    </row>
    <row r="676" spans="1:43">
      <c r="A676">
        <v>1.8616950914132957</v>
      </c>
      <c r="B676">
        <v>10.140650579943307</v>
      </c>
      <c r="C676">
        <v>18.726803731426784</v>
      </c>
      <c r="D676">
        <v>10.376871593255244</v>
      </c>
      <c r="E676">
        <v>18.963024744738718</v>
      </c>
      <c r="F676">
        <v>10.8873123010549</v>
      </c>
      <c r="G676">
        <v>19.473465452538377</v>
      </c>
      <c r="H676">
        <v>11.979119876558164</v>
      </c>
      <c r="I676">
        <v>20.565273028041638</v>
      </c>
      <c r="J676">
        <v>14.264372962599355</v>
      </c>
      <c r="K676">
        <v>22.850526114082832</v>
      </c>
      <c r="L676">
        <v>18.837878437511556</v>
      </c>
      <c r="M676">
        <v>27.424031588995028</v>
      </c>
      <c r="N676">
        <v>27.221455783835346</v>
      </c>
      <c r="O676">
        <v>35.807608935318825</v>
      </c>
      <c r="P676">
        <v>40.376076237040309</v>
      </c>
      <c r="Q676">
        <v>48.962229388523781</v>
      </c>
      <c r="R676">
        <v>56.706099158058294</v>
      </c>
      <c r="S676">
        <v>65.292252309541766</v>
      </c>
      <c r="T676">
        <v>71.974524000130145</v>
      </c>
      <c r="U676">
        <v>80.560677151613618</v>
      </c>
      <c r="V676">
        <v>82.902145077929944</v>
      </c>
      <c r="W676">
        <v>91.488298229413417</v>
      </c>
      <c r="X676">
        <v>89.316453846754285</v>
      </c>
      <c r="Y676">
        <v>97.902606998237758</v>
      </c>
      <c r="Z676">
        <v>92.652162588044149</v>
      </c>
      <c r="AA676">
        <v>101.23831573952762</v>
      </c>
      <c r="AB676">
        <v>94.278035559451823</v>
      </c>
      <c r="AC676">
        <v>102.8641887109353</v>
      </c>
      <c r="AD676">
        <v>95.045470403443773</v>
      </c>
      <c r="AE676">
        <v>103.63162355492724</v>
      </c>
      <c r="AF676">
        <v>95.402216337836961</v>
      </c>
      <c r="AG676">
        <v>103.98836948932043</v>
      </c>
      <c r="AH676">
        <v>95.566872697103562</v>
      </c>
      <c r="AI676">
        <v>104.15302584858703</v>
      </c>
      <c r="AJ676">
        <v>95.642619679097137</v>
      </c>
      <c r="AK676">
        <v>104.22877283058061</v>
      </c>
      <c r="AL676">
        <v>95.677412729710667</v>
      </c>
      <c r="AM676">
        <v>104.26356588119414</v>
      </c>
      <c r="AN676">
        <v>95.69338315791056</v>
      </c>
      <c r="AO676">
        <v>104.27953630939403</v>
      </c>
      <c r="AP676">
        <v>95.700711427690806</v>
      </c>
      <c r="AQ676">
        <v>104.28686457917428</v>
      </c>
    </row>
    <row r="677" spans="1:43">
      <c r="A677">
        <v>1.3242529126978262</v>
      </c>
      <c r="B677">
        <v>11.474052121171523</v>
      </c>
      <c r="C677">
        <v>17.581517501600686</v>
      </c>
      <c r="D677">
        <v>11.824216796812971</v>
      </c>
      <c r="E677">
        <v>17.931682177242134</v>
      </c>
      <c r="F677">
        <v>12.534048346766333</v>
      </c>
      <c r="G677">
        <v>18.641513727195498</v>
      </c>
      <c r="H677">
        <v>13.954578422711917</v>
      </c>
      <c r="I677">
        <v>20.06204380314108</v>
      </c>
      <c r="J677">
        <v>16.725563538037701</v>
      </c>
      <c r="K677">
        <v>22.833028918466862</v>
      </c>
      <c r="L677">
        <v>21.870743506366576</v>
      </c>
      <c r="M677">
        <v>27.978208886795738</v>
      </c>
      <c r="N677">
        <v>30.604547427223366</v>
      </c>
      <c r="O677">
        <v>36.712012807652528</v>
      </c>
      <c r="P677">
        <v>43.392421222132072</v>
      </c>
      <c r="Q677">
        <v>49.499886602561233</v>
      </c>
      <c r="R677">
        <v>58.574369394873827</v>
      </c>
      <c r="S677">
        <v>64.681834775302988</v>
      </c>
      <c r="T677">
        <v>72.68924253158643</v>
      </c>
      <c r="U677">
        <v>78.796707912015606</v>
      </c>
      <c r="V677">
        <v>83.124865778833708</v>
      </c>
      <c r="W677">
        <v>89.232331159262884</v>
      </c>
      <c r="X677">
        <v>89.606351329477633</v>
      </c>
      <c r="Y677">
        <v>95.713816709906808</v>
      </c>
      <c r="Z677">
        <v>93.20628555380361</v>
      </c>
      <c r="AA677">
        <v>99.313750934232786</v>
      </c>
      <c r="AB677">
        <v>95.082532939948592</v>
      </c>
      <c r="AC677">
        <v>101.18999832037777</v>
      </c>
      <c r="AD677">
        <v>96.028049283220696</v>
      </c>
      <c r="AE677">
        <v>102.13551466364987</v>
      </c>
      <c r="AF677">
        <v>96.49645330087111</v>
      </c>
      <c r="AG677">
        <v>102.60391868130029</v>
      </c>
      <c r="AH677">
        <v>96.726532218127204</v>
      </c>
      <c r="AI677">
        <v>102.83399759855638</v>
      </c>
      <c r="AJ677">
        <v>96.839074044319986</v>
      </c>
      <c r="AK677">
        <v>102.94653942474916</v>
      </c>
      <c r="AL677">
        <v>96.894010463248648</v>
      </c>
      <c r="AM677">
        <v>103.00147584367782</v>
      </c>
      <c r="AN677">
        <v>96.920800400463946</v>
      </c>
      <c r="AO677">
        <v>103.02826578089312</v>
      </c>
      <c r="AP677">
        <v>96.933858225433283</v>
      </c>
      <c r="AQ677">
        <v>103.04132360586246</v>
      </c>
    </row>
    <row r="678" spans="1:43">
      <c r="A678">
        <v>1.9915805287943287</v>
      </c>
      <c r="B678">
        <v>12.042831348114653</v>
      </c>
      <c r="C678">
        <v>21.228017210510181</v>
      </c>
      <c r="D678">
        <v>12.184148706418053</v>
      </c>
      <c r="E678">
        <v>21.369334568813581</v>
      </c>
      <c r="F678">
        <v>12.513651838511748</v>
      </c>
      <c r="G678">
        <v>21.698837700907276</v>
      </c>
      <c r="H678">
        <v>13.276164382049711</v>
      </c>
      <c r="I678">
        <v>22.461350244445239</v>
      </c>
      <c r="J678">
        <v>15.010324655684958</v>
      </c>
      <c r="K678">
        <v>24.195510518080486</v>
      </c>
      <c r="L678">
        <v>18.803105617488235</v>
      </c>
      <c r="M678">
        <v>27.988291479883763</v>
      </c>
      <c r="N678">
        <v>26.43316910027821</v>
      </c>
      <c r="O678">
        <v>35.618354962673735</v>
      </c>
      <c r="P678">
        <v>39.492632669889957</v>
      </c>
      <c r="Q678">
        <v>48.677818532285485</v>
      </c>
      <c r="R678">
        <v>56.68469454998781</v>
      </c>
      <c r="S678">
        <v>65.869880412383338</v>
      </c>
      <c r="T678">
        <v>72.907064159540909</v>
      </c>
      <c r="U678">
        <v>82.092250021936422</v>
      </c>
      <c r="V678">
        <v>84.05714706912255</v>
      </c>
      <c r="W678">
        <v>93.242332931518064</v>
      </c>
      <c r="X678">
        <v>90.157560946873275</v>
      </c>
      <c r="Y678">
        <v>99.342746809268789</v>
      </c>
      <c r="Z678">
        <v>93.084784523068578</v>
      </c>
      <c r="AA678">
        <v>102.26997038546409</v>
      </c>
      <c r="AB678">
        <v>94.400842111436887</v>
      </c>
      <c r="AC678">
        <v>103.5860279738324</v>
      </c>
      <c r="AD678">
        <v>94.975159850065211</v>
      </c>
      <c r="AE678">
        <v>104.16034571246072</v>
      </c>
      <c r="AF678">
        <v>95.222522677861107</v>
      </c>
      <c r="AG678">
        <v>104.40770854025662</v>
      </c>
      <c r="AH678">
        <v>95.328461355657993</v>
      </c>
      <c r="AI678">
        <v>104.51364721805351</v>
      </c>
      <c r="AJ678">
        <v>95.373721767621802</v>
      </c>
      <c r="AK678">
        <v>104.55890763001732</v>
      </c>
      <c r="AL678">
        <v>95.393038377928889</v>
      </c>
      <c r="AM678">
        <v>104.5782242403244</v>
      </c>
      <c r="AN678">
        <v>95.401278821040378</v>
      </c>
      <c r="AO678">
        <v>104.58646468343589</v>
      </c>
      <c r="AP678">
        <v>95.404793518659957</v>
      </c>
      <c r="AQ678">
        <v>104.58997938105547</v>
      </c>
    </row>
    <row r="679" spans="1:43">
      <c r="A679">
        <v>1.1727281096586062</v>
      </c>
      <c r="B679">
        <v>16.536312445562054</v>
      </c>
      <c r="C679">
        <v>21.944944181779668</v>
      </c>
      <c r="D679">
        <v>16.719849031240525</v>
      </c>
      <c r="E679">
        <v>22.128480767458139</v>
      </c>
      <c r="F679">
        <v>17.124833504278982</v>
      </c>
      <c r="G679">
        <v>22.533465240496596</v>
      </c>
      <c r="H679">
        <v>18.010595894044418</v>
      </c>
      <c r="I679">
        <v>23.419227630262032</v>
      </c>
      <c r="J679">
        <v>19.91100838323802</v>
      </c>
      <c r="K679">
        <v>25.319640119455634</v>
      </c>
      <c r="L679">
        <v>23.825365541437584</v>
      </c>
      <c r="M679">
        <v>29.233997277655199</v>
      </c>
      <c r="N679">
        <v>31.251029937626463</v>
      </c>
      <c r="O679">
        <v>36.659661673844077</v>
      </c>
      <c r="P679">
        <v>43.366480409878939</v>
      </c>
      <c r="Q679">
        <v>48.775112146096554</v>
      </c>
      <c r="R679">
        <v>58.986893181568</v>
      </c>
      <c r="S679">
        <v>64.395524917785607</v>
      </c>
      <c r="T679">
        <v>73.990868352667036</v>
      </c>
      <c r="U679">
        <v>79.39950008888465</v>
      </c>
      <c r="V679">
        <v>84.836964744446533</v>
      </c>
      <c r="W679">
        <v>90.245596480664148</v>
      </c>
      <c r="X679">
        <v>91.171883096507941</v>
      </c>
      <c r="Y679">
        <v>96.580514832725555</v>
      </c>
      <c r="Z679">
        <v>94.420945832175747</v>
      </c>
      <c r="AA679">
        <v>99.829577568393361</v>
      </c>
      <c r="AB679">
        <v>95.976581310021828</v>
      </c>
      <c r="AC679">
        <v>101.38521304623944</v>
      </c>
      <c r="AD679">
        <v>96.696860313233998</v>
      </c>
      <c r="AE679">
        <v>102.10549204945161</v>
      </c>
      <c r="AF679">
        <v>97.025177011348376</v>
      </c>
      <c r="AG679">
        <v>102.43380874756599</v>
      </c>
      <c r="AH679">
        <v>97.17376102574174</v>
      </c>
      <c r="AI679">
        <v>102.58239276195935</v>
      </c>
      <c r="AJ679">
        <v>97.240786448983997</v>
      </c>
      <c r="AK679">
        <v>102.64941818520161</v>
      </c>
      <c r="AL679">
        <v>97.270976906304014</v>
      </c>
      <c r="AM679">
        <v>102.67960864252163</v>
      </c>
      <c r="AN679">
        <v>97.284566692332248</v>
      </c>
      <c r="AO679">
        <v>102.69319842854986</v>
      </c>
      <c r="AP679">
        <v>97.290682111692561</v>
      </c>
      <c r="AQ679">
        <v>102.69931384791018</v>
      </c>
    </row>
    <row r="680" spans="1:43">
      <c r="A680">
        <v>1.0070801655604111</v>
      </c>
      <c r="B680">
        <v>13.78782930203969</v>
      </c>
      <c r="C680">
        <v>18.432491350731425</v>
      </c>
      <c r="D680">
        <v>14.005785977919473</v>
      </c>
      <c r="E680">
        <v>18.650448026611208</v>
      </c>
      <c r="F680">
        <v>14.478264136553051</v>
      </c>
      <c r="G680">
        <v>19.122926185244786</v>
      </c>
      <c r="H680">
        <v>15.492632400675198</v>
      </c>
      <c r="I680">
        <v>20.137294449366934</v>
      </c>
      <c r="J680">
        <v>17.62590830553442</v>
      </c>
      <c r="K680">
        <v>22.270570354226155</v>
      </c>
      <c r="L680">
        <v>21.923840575457657</v>
      </c>
      <c r="M680">
        <v>26.568502624149392</v>
      </c>
      <c r="N680">
        <v>29.880010991582406</v>
      </c>
      <c r="O680">
        <v>34.524673040274138</v>
      </c>
      <c r="P680">
        <v>42.537991406595232</v>
      </c>
      <c r="Q680">
        <v>47.18265345528696</v>
      </c>
      <c r="R680">
        <v>58.518325006446254</v>
      </c>
      <c r="S680">
        <v>63.162987055137982</v>
      </c>
      <c r="T680">
        <v>73.704486548856252</v>
      </c>
      <c r="U680">
        <v>78.349148597547995</v>
      </c>
      <c r="V680">
        <v>84.702665705908046</v>
      </c>
      <c r="W680">
        <v>89.347327754599789</v>
      </c>
      <c r="X680">
        <v>91.199098823635538</v>
      </c>
      <c r="Y680">
        <v>95.84376087232728</v>
      </c>
      <c r="Z680">
        <v>94.584357480239603</v>
      </c>
      <c r="AA680">
        <v>99.229019528931346</v>
      </c>
      <c r="AB680">
        <v>96.233629805240142</v>
      </c>
      <c r="AC680">
        <v>100.87829185393188</v>
      </c>
      <c r="AD680">
        <v>97.010794875431486</v>
      </c>
      <c r="AE680">
        <v>101.65545692412323</v>
      </c>
      <c r="AF680">
        <v>97.371249793049046</v>
      </c>
      <c r="AG680">
        <v>102.01591184174079</v>
      </c>
      <c r="AH680">
        <v>97.537201826540382</v>
      </c>
      <c r="AI680">
        <v>102.18186387523212</v>
      </c>
      <c r="AJ680">
        <v>97.613345741890896</v>
      </c>
      <c r="AK680">
        <v>102.25800779058264</v>
      </c>
      <c r="AL680">
        <v>97.648228321650095</v>
      </c>
      <c r="AM680">
        <v>102.29289037034184</v>
      </c>
      <c r="AN680">
        <v>97.664197063067661</v>
      </c>
      <c r="AO680">
        <v>102.3088591117594</v>
      </c>
      <c r="AP680">
        <v>97.671504923510426</v>
      </c>
      <c r="AQ680">
        <v>102.31616697220217</v>
      </c>
    </row>
    <row r="681" spans="1:43">
      <c r="A681">
        <v>1.6723144364339289</v>
      </c>
      <c r="B681">
        <v>14.562209875883722</v>
      </c>
      <c r="C681">
        <v>22.274937881068571</v>
      </c>
      <c r="D681">
        <v>14.692145646948473</v>
      </c>
      <c r="E681">
        <v>22.404873652133322</v>
      </c>
      <c r="F681">
        <v>14.993286361754501</v>
      </c>
      <c r="G681">
        <v>22.70601436693935</v>
      </c>
      <c r="H681">
        <v>15.686356887442249</v>
      </c>
      <c r="I681">
        <v>23.399084892627098</v>
      </c>
      <c r="J681">
        <v>17.256130075442851</v>
      </c>
      <c r="K681">
        <v>24.968858080627701</v>
      </c>
      <c r="L681">
        <v>20.686292790449247</v>
      </c>
      <c r="M681">
        <v>28.399020795634097</v>
      </c>
      <c r="N681">
        <v>27.62758702154612</v>
      </c>
      <c r="O681">
        <v>35.34031502673097</v>
      </c>
      <c r="P681">
        <v>39.720657840111322</v>
      </c>
      <c r="Q681">
        <v>47.433385845296165</v>
      </c>
      <c r="R681">
        <v>56.162247472567834</v>
      </c>
      <c r="S681">
        <v>63.874975477752677</v>
      </c>
      <c r="T681">
        <v>72.330122026475877</v>
      </c>
      <c r="U681">
        <v>80.042850031660734</v>
      </c>
      <c r="V681">
        <v>83.882445549856058</v>
      </c>
      <c r="W681">
        <v>91.595173555040915</v>
      </c>
      <c r="X681">
        <v>90.387975444281679</v>
      </c>
      <c r="Y681">
        <v>98.100703449466536</v>
      </c>
      <c r="Z681">
        <v>93.569787965322519</v>
      </c>
      <c r="AA681">
        <v>101.28251597050738</v>
      </c>
      <c r="AB681">
        <v>95.018709995115159</v>
      </c>
      <c r="AC681">
        <v>102.73143800030002</v>
      </c>
      <c r="AD681">
        <v>95.656993609378844</v>
      </c>
      <c r="AE681">
        <v>103.3697216145637</v>
      </c>
      <c r="AF681">
        <v>95.934057000115402</v>
      </c>
      <c r="AG681">
        <v>103.64678500530026</v>
      </c>
      <c r="AH681">
        <v>96.053553037570097</v>
      </c>
      <c r="AI681">
        <v>103.76628104275495</v>
      </c>
      <c r="AJ681">
        <v>96.104948157029327</v>
      </c>
      <c r="AK681">
        <v>103.81767616221418</v>
      </c>
      <c r="AL681">
        <v>96.127026737784973</v>
      </c>
      <c r="AM681">
        <v>103.83975474296983</v>
      </c>
      <c r="AN681">
        <v>96.136506497972974</v>
      </c>
      <c r="AO681">
        <v>103.84923450315783</v>
      </c>
      <c r="AP681">
        <v>96.140575873366643</v>
      </c>
      <c r="AQ681">
        <v>103.8533038785515</v>
      </c>
    </row>
    <row r="682" spans="1:43">
      <c r="A682">
        <v>1.6214763946792505</v>
      </c>
      <c r="B682">
        <v>14.796349332196367</v>
      </c>
      <c r="C682">
        <v>22.274611868550974</v>
      </c>
      <c r="D682">
        <v>14.948634837247511</v>
      </c>
      <c r="E682">
        <v>22.426897373602117</v>
      </c>
      <c r="F682">
        <v>15.290296445473682</v>
      </c>
      <c r="G682">
        <v>22.768558981828289</v>
      </c>
      <c r="H682">
        <v>16.05105474868288</v>
      </c>
      <c r="I682">
        <v>23.529317285037486</v>
      </c>
      <c r="J682">
        <v>17.716812045127043</v>
      </c>
      <c r="K682">
        <v>25.195074581481649</v>
      </c>
      <c r="L682">
        <v>21.23387903549671</v>
      </c>
      <c r="M682">
        <v>28.712141571851316</v>
      </c>
      <c r="N682">
        <v>28.12114111262154</v>
      </c>
      <c r="O682">
        <v>35.599403648976143</v>
      </c>
      <c r="P682">
        <v>39.81683591921729</v>
      </c>
      <c r="Q682">
        <v>47.295098455571896</v>
      </c>
      <c r="R682">
        <v>55.578727629303209</v>
      </c>
      <c r="S682">
        <v>63.056990165657815</v>
      </c>
      <c r="T682">
        <v>71.307579180646798</v>
      </c>
      <c r="U682">
        <v>78.785841717001404</v>
      </c>
      <c r="V682">
        <v>82.936204672698921</v>
      </c>
      <c r="W682">
        <v>90.414467209053527</v>
      </c>
      <c r="X682">
        <v>89.767089796203138</v>
      </c>
      <c r="Y682">
        <v>97.245352332557744</v>
      </c>
      <c r="Z682">
        <v>93.250554628367297</v>
      </c>
      <c r="AA682">
        <v>100.7288171647219</v>
      </c>
      <c r="AB682">
        <v>94.899263621408352</v>
      </c>
      <c r="AC682">
        <v>102.37752615776296</v>
      </c>
      <c r="AD682">
        <v>95.651993693873322</v>
      </c>
      <c r="AE682">
        <v>103.13025623022793</v>
      </c>
      <c r="AF682">
        <v>95.990000370297182</v>
      </c>
      <c r="AG682">
        <v>103.46826290665179</v>
      </c>
      <c r="AH682">
        <v>96.140646934200703</v>
      </c>
      <c r="AI682">
        <v>103.61890947055531</v>
      </c>
      <c r="AJ682">
        <v>96.207564596174393</v>
      </c>
      <c r="AK682">
        <v>103.685827132529</v>
      </c>
      <c r="AL682">
        <v>96.237245458664148</v>
      </c>
      <c r="AM682">
        <v>103.71550799501875</v>
      </c>
      <c r="AN682">
        <v>96.250401515148837</v>
      </c>
      <c r="AO682">
        <v>103.72866405150344</v>
      </c>
      <c r="AP682">
        <v>96.256231237981794</v>
      </c>
      <c r="AQ682">
        <v>103.7344937743364</v>
      </c>
    </row>
    <row r="683" spans="1:43">
      <c r="A683">
        <v>1.9000816979257973</v>
      </c>
      <c r="B683">
        <v>11.61071041560305</v>
      </c>
      <c r="C683">
        <v>20.373902913648834</v>
      </c>
      <c r="D683">
        <v>11.835984739302548</v>
      </c>
      <c r="E683">
        <v>20.599177237348336</v>
      </c>
      <c r="F683">
        <v>12.323917010566911</v>
      </c>
      <c r="G683">
        <v>21.087109508612699</v>
      </c>
      <c r="H683">
        <v>13.370282210002218</v>
      </c>
      <c r="I683">
        <v>22.133474708048006</v>
      </c>
      <c r="J683">
        <v>15.567060886537943</v>
      </c>
      <c r="K683">
        <v>24.330253384583727</v>
      </c>
      <c r="L683">
        <v>19.980243757029008</v>
      </c>
      <c r="M683">
        <v>28.743436255074791</v>
      </c>
      <c r="N683">
        <v>28.110238402460837</v>
      </c>
      <c r="O683">
        <v>36.873430900506619</v>
      </c>
      <c r="P683">
        <v>40.947112635583494</v>
      </c>
      <c r="Q683">
        <v>49.710305133629276</v>
      </c>
      <c r="R683">
        <v>56.992032258119806</v>
      </c>
      <c r="S683">
        <v>65.755224756165589</v>
      </c>
      <c r="T683">
        <v>72.081590569822382</v>
      </c>
      <c r="U683">
        <v>80.844783067868164</v>
      </c>
      <c r="V683">
        <v>82.919015031410183</v>
      </c>
      <c r="W683">
        <v>91.682207529455965</v>
      </c>
      <c r="X683">
        <v>89.287197777679836</v>
      </c>
      <c r="Y683">
        <v>98.050390275725618</v>
      </c>
      <c r="Z683">
        <v>92.596963898056885</v>
      </c>
      <c r="AA683">
        <v>101.36015639610267</v>
      </c>
      <c r="AB683">
        <v>94.207826312760588</v>
      </c>
      <c r="AC683">
        <v>102.97101881080637</v>
      </c>
      <c r="AD683">
        <v>94.966761252512285</v>
      </c>
      <c r="AE683">
        <v>103.72995375055807</v>
      </c>
      <c r="AF683">
        <v>95.318842875382984</v>
      </c>
      <c r="AG683">
        <v>104.08203537342877</v>
      </c>
      <c r="AH683">
        <v>95.481008077273955</v>
      </c>
      <c r="AI683">
        <v>104.24420057531974</v>
      </c>
      <c r="AJ683">
        <v>95.555452140768892</v>
      </c>
      <c r="AK683">
        <v>104.31864463881467</v>
      </c>
      <c r="AL683">
        <v>95.589574570993165</v>
      </c>
      <c r="AM683">
        <v>104.35276706903895</v>
      </c>
      <c r="AN683">
        <v>95.605204105274197</v>
      </c>
      <c r="AO683">
        <v>104.36839660331998</v>
      </c>
      <c r="AP683">
        <v>95.612360807381464</v>
      </c>
      <c r="AQ683">
        <v>104.37555330542725</v>
      </c>
    </row>
    <row r="684" spans="1:43">
      <c r="A684">
        <v>1.7009399572702653</v>
      </c>
      <c r="B684">
        <v>12.586912629626934</v>
      </c>
      <c r="C684">
        <v>20.431661773544644</v>
      </c>
      <c r="D684">
        <v>12.760250423496721</v>
      </c>
      <c r="E684">
        <v>20.604999567414431</v>
      </c>
      <c r="F684">
        <v>13.146385546879394</v>
      </c>
      <c r="G684">
        <v>20.991134690797104</v>
      </c>
      <c r="H684">
        <v>13.999480386060061</v>
      </c>
      <c r="I684">
        <v>21.84422952997777</v>
      </c>
      <c r="J684">
        <v>15.850314288664013</v>
      </c>
      <c r="K684">
        <v>23.695063432581723</v>
      </c>
      <c r="L684">
        <v>19.712228140598405</v>
      </c>
      <c r="M684">
        <v>27.556977284516115</v>
      </c>
      <c r="N684">
        <v>27.153043662836726</v>
      </c>
      <c r="O684">
        <v>34.99779280675444</v>
      </c>
      <c r="P684">
        <v>39.513419340369339</v>
      </c>
      <c r="Q684">
        <v>47.358168484287049</v>
      </c>
      <c r="R684">
        <v>55.737519494112426</v>
      </c>
      <c r="S684">
        <v>63.582268638030136</v>
      </c>
      <c r="T684">
        <v>71.528763382067041</v>
      </c>
      <c r="U684">
        <v>79.373512525984751</v>
      </c>
      <c r="V684">
        <v>83.005122187092155</v>
      </c>
      <c r="W684">
        <v>90.849871331009865</v>
      </c>
      <c r="X684">
        <v>89.69590234874164</v>
      </c>
      <c r="Y684">
        <v>97.54065149265935</v>
      </c>
      <c r="Z684">
        <v>93.106406960444474</v>
      </c>
      <c r="AA684">
        <v>100.95115610436218</v>
      </c>
      <c r="AB684">
        <v>94.726164878837309</v>
      </c>
      <c r="AC684">
        <v>102.57091402275502</v>
      </c>
      <c r="AD684">
        <v>95.469569383990319</v>
      </c>
      <c r="AE684">
        <v>103.31431852790803</v>
      </c>
      <c r="AF684">
        <v>95.805398709489495</v>
      </c>
      <c r="AG684">
        <v>103.6501478534072</v>
      </c>
      <c r="AH684">
        <v>95.956021186261751</v>
      </c>
      <c r="AI684">
        <v>103.80077033017946</v>
      </c>
      <c r="AJ684">
        <v>96.023358814123171</v>
      </c>
      <c r="AK684">
        <v>103.86810795804088</v>
      </c>
      <c r="AL684">
        <v>96.053419438080425</v>
      </c>
      <c r="AM684">
        <v>103.89816858199814</v>
      </c>
      <c r="AN684">
        <v>96.066830333423795</v>
      </c>
      <c r="AO684">
        <v>103.9115794773415</v>
      </c>
      <c r="AP684">
        <v>96.072811590119741</v>
      </c>
      <c r="AQ684">
        <v>103.91756073403745</v>
      </c>
    </row>
    <row r="685" spans="1:43">
      <c r="A685">
        <v>2.564060900791564</v>
      </c>
      <c r="B685">
        <v>10.041903604992493</v>
      </c>
      <c r="C685">
        <v>21.867373675504503</v>
      </c>
      <c r="D685">
        <v>10.271486749627757</v>
      </c>
      <c r="E685">
        <v>22.096956820139766</v>
      </c>
      <c r="F685">
        <v>10.764880334793455</v>
      </c>
      <c r="G685">
        <v>22.590350405305465</v>
      </c>
      <c r="H685">
        <v>11.814732478888393</v>
      </c>
      <c r="I685">
        <v>23.640202549400399</v>
      </c>
      <c r="J685">
        <v>14.002111378176872</v>
      </c>
      <c r="K685">
        <v>25.827581448688882</v>
      </c>
      <c r="L685">
        <v>18.366179680511166</v>
      </c>
      <c r="M685">
        <v>30.191649751023171</v>
      </c>
      <c r="N685">
        <v>26.365833811914349</v>
      </c>
      <c r="O685">
        <v>38.191303882426361</v>
      </c>
      <c r="P685">
        <v>38.9849699316525</v>
      </c>
      <c r="Q685">
        <v>50.810440002164512</v>
      </c>
      <c r="R685">
        <v>54.838735808641367</v>
      </c>
      <c r="S685">
        <v>66.664205879153371</v>
      </c>
      <c r="T685">
        <v>69.914827169703273</v>
      </c>
      <c r="U685">
        <v>81.740297240215284</v>
      </c>
      <c r="V685">
        <v>80.897499193155483</v>
      </c>
      <c r="W685">
        <v>92.722969263667494</v>
      </c>
      <c r="X685">
        <v>87.442219386794434</v>
      </c>
      <c r="Y685">
        <v>99.267689457306446</v>
      </c>
      <c r="Z685">
        <v>90.885792576197389</v>
      </c>
      <c r="AA685">
        <v>102.7112626467094</v>
      </c>
      <c r="AB685">
        <v>92.579522347002154</v>
      </c>
      <c r="AC685">
        <v>104.40499241751417</v>
      </c>
      <c r="AD685">
        <v>93.384954581435963</v>
      </c>
      <c r="AE685">
        <v>105.21042465194797</v>
      </c>
      <c r="AF685">
        <v>93.76181944550045</v>
      </c>
      <c r="AG685">
        <v>105.58728951601246</v>
      </c>
      <c r="AH685">
        <v>93.936820064937876</v>
      </c>
      <c r="AI685">
        <v>105.76229013544989</v>
      </c>
      <c r="AJ685">
        <v>94.017796146475121</v>
      </c>
      <c r="AK685">
        <v>105.84326621698713</v>
      </c>
      <c r="AL685">
        <v>94.055203946020882</v>
      </c>
      <c r="AM685">
        <v>105.88067401653289</v>
      </c>
      <c r="AN685">
        <v>94.072471809798031</v>
      </c>
      <c r="AO685">
        <v>105.89794188031004</v>
      </c>
      <c r="AP685">
        <v>94.080440064103101</v>
      </c>
      <c r="AQ685">
        <v>105.90591013461511</v>
      </c>
    </row>
    <row r="686" spans="1:43">
      <c r="A686">
        <v>1.6827789588007687</v>
      </c>
      <c r="B686">
        <v>12.138149521472844</v>
      </c>
      <c r="C686">
        <v>19.899139990319558</v>
      </c>
      <c r="D686">
        <v>12.349317856187525</v>
      </c>
      <c r="E686">
        <v>20.110308325034239</v>
      </c>
      <c r="F686">
        <v>12.807755968810199</v>
      </c>
      <c r="G686">
        <v>20.568746437656912</v>
      </c>
      <c r="H686">
        <v>13.79370785804813</v>
      </c>
      <c r="I686">
        <v>21.554698326894844</v>
      </c>
      <c r="J686">
        <v>15.872013821842899</v>
      </c>
      <c r="K686">
        <v>23.633004290689613</v>
      </c>
      <c r="L686">
        <v>20.073275876674582</v>
      </c>
      <c r="M686">
        <v>27.834266345521296</v>
      </c>
      <c r="N686">
        <v>27.890392295971964</v>
      </c>
      <c r="O686">
        <v>35.651382764818678</v>
      </c>
      <c r="P686">
        <v>40.420266294674583</v>
      </c>
      <c r="Q686">
        <v>48.181256763521297</v>
      </c>
      <c r="R686">
        <v>56.38792821182556</v>
      </c>
      <c r="S686">
        <v>64.148918680672281</v>
      </c>
      <c r="T686">
        <v>71.704843775560533</v>
      </c>
      <c r="U686">
        <v>79.465834244407262</v>
      </c>
      <c r="V686">
        <v>82.876961024278543</v>
      </c>
      <c r="W686">
        <v>90.637951493125271</v>
      </c>
      <c r="X686">
        <v>89.502908362332349</v>
      </c>
      <c r="Y686">
        <v>97.263898831179077</v>
      </c>
      <c r="Z686">
        <v>92.961190625107932</v>
      </c>
      <c r="AA686">
        <v>100.72218109395466</v>
      </c>
      <c r="AB686">
        <v>94.64628074595926</v>
      </c>
      <c r="AC686">
        <v>102.40727121480599</v>
      </c>
      <c r="AD686">
        <v>95.439849906983994</v>
      </c>
      <c r="AE686">
        <v>103.20084037583072</v>
      </c>
      <c r="AF686">
        <v>95.807566486585515</v>
      </c>
      <c r="AG686">
        <v>103.56855695543224</v>
      </c>
      <c r="AH686">
        <v>95.976676174275326</v>
      </c>
      <c r="AI686">
        <v>103.73766664312205</v>
      </c>
      <c r="AJ686">
        <v>96.054178619281416</v>
      </c>
      <c r="AK686">
        <v>103.81516908812814</v>
      </c>
      <c r="AL686">
        <v>96.089641204535525</v>
      </c>
      <c r="AM686">
        <v>103.85063167338225</v>
      </c>
      <c r="AN686">
        <v>96.105855894242922</v>
      </c>
      <c r="AO686">
        <v>103.86684636308965</v>
      </c>
      <c r="AP686">
        <v>96.11326732471376</v>
      </c>
      <c r="AQ686">
        <v>103.87425779356049</v>
      </c>
    </row>
    <row r="687" spans="1:43">
      <c r="A687">
        <v>1.4701057040365975</v>
      </c>
      <c r="B687">
        <v>13.342768235923126</v>
      </c>
      <c r="C687">
        <v>20.12290789571313</v>
      </c>
      <c r="D687">
        <v>13.622015013917247</v>
      </c>
      <c r="E687">
        <v>20.402154673707251</v>
      </c>
      <c r="F687">
        <v>14.195109413467287</v>
      </c>
      <c r="G687">
        <v>20.975249073257292</v>
      </c>
      <c r="H687">
        <v>15.358561316037294</v>
      </c>
      <c r="I687">
        <v>22.138700975827298</v>
      </c>
      <c r="J687">
        <v>17.669296419847409</v>
      </c>
      <c r="K687">
        <v>24.449436079637412</v>
      </c>
      <c r="L687">
        <v>22.065149364016705</v>
      </c>
      <c r="M687">
        <v>28.845289023806707</v>
      </c>
      <c r="N687">
        <v>29.781472759423632</v>
      </c>
      <c r="O687">
        <v>36.561612419213638</v>
      </c>
      <c r="P687">
        <v>41.590535374462505</v>
      </c>
      <c r="Q687">
        <v>48.370675034252514</v>
      </c>
      <c r="R687">
        <v>56.344102998479336</v>
      </c>
      <c r="S687">
        <v>63.124242658269345</v>
      </c>
      <c r="T687">
        <v>70.732423635391726</v>
      </c>
      <c r="U687">
        <v>77.512563295181721</v>
      </c>
      <c r="V687">
        <v>81.745784544141685</v>
      </c>
      <c r="W687">
        <v>88.52592420393168</v>
      </c>
      <c r="X687">
        <v>88.713877355305698</v>
      </c>
      <c r="Y687">
        <v>95.494017015095693</v>
      </c>
      <c r="Z687">
        <v>92.605910886181448</v>
      </c>
      <c r="AA687">
        <v>99.386050545971443</v>
      </c>
      <c r="AB687">
        <v>94.629753890847027</v>
      </c>
      <c r="AC687">
        <v>101.40989355063702</v>
      </c>
      <c r="AD687">
        <v>95.643076630592915</v>
      </c>
      <c r="AE687">
        <v>102.42321629038291</v>
      </c>
      <c r="AF687">
        <v>96.140830975605496</v>
      </c>
      <c r="AG687">
        <v>102.92097063539549</v>
      </c>
      <c r="AH687">
        <v>96.383036268400531</v>
      </c>
      <c r="AI687">
        <v>103.16317592819053</v>
      </c>
      <c r="AJ687">
        <v>96.500351108988781</v>
      </c>
      <c r="AK687">
        <v>103.28049076877878</v>
      </c>
      <c r="AL687">
        <v>96.557047155327012</v>
      </c>
      <c r="AM687">
        <v>103.33718681511701</v>
      </c>
      <c r="AN687">
        <v>96.584417721471425</v>
      </c>
      <c r="AO687">
        <v>103.36455738126142</v>
      </c>
      <c r="AP687">
        <v>96.597624241638343</v>
      </c>
      <c r="AQ687">
        <v>103.37776390142834</v>
      </c>
    </row>
    <row r="688" spans="1:43">
      <c r="A688">
        <v>1.3387311444273426</v>
      </c>
      <c r="B688">
        <v>14.254096971420369</v>
      </c>
      <c r="C688">
        <v>20.428336076271787</v>
      </c>
      <c r="D688">
        <v>14.473988997855352</v>
      </c>
      <c r="E688">
        <v>20.648228102706771</v>
      </c>
      <c r="F688">
        <v>14.944514417992986</v>
      </c>
      <c r="G688">
        <v>21.118753522844404</v>
      </c>
      <c r="H688">
        <v>15.941749377324674</v>
      </c>
      <c r="I688">
        <v>22.115988482176093</v>
      </c>
      <c r="J688">
        <v>18.013052287258105</v>
      </c>
      <c r="K688">
        <v>24.187291392109522</v>
      </c>
      <c r="L688">
        <v>22.140404325397324</v>
      </c>
      <c r="M688">
        <v>28.31464343024874</v>
      </c>
      <c r="N688">
        <v>29.724533995513948</v>
      </c>
      <c r="O688">
        <v>35.898773100365368</v>
      </c>
      <c r="P688">
        <v>41.789273639663122</v>
      </c>
      <c r="Q688">
        <v>47.963512744514546</v>
      </c>
      <c r="R688">
        <v>57.183353529353042</v>
      </c>
      <c r="S688">
        <v>63.357592634204465</v>
      </c>
      <c r="T688">
        <v>72.122282295884887</v>
      </c>
      <c r="U688">
        <v>78.296521400736296</v>
      </c>
      <c r="V688">
        <v>83.226825286584585</v>
      </c>
      <c r="W688">
        <v>89.401064391435995</v>
      </c>
      <c r="X688">
        <v>89.95350139511271</v>
      </c>
      <c r="Y688">
        <v>96.127740499964119</v>
      </c>
      <c r="Z688">
        <v>93.535472558322397</v>
      </c>
      <c r="AA688">
        <v>99.709711663173806</v>
      </c>
      <c r="AB688">
        <v>95.312688141393508</v>
      </c>
      <c r="AC688">
        <v>101.48692724624492</v>
      </c>
      <c r="AD688">
        <v>96.163538315220507</v>
      </c>
      <c r="AE688">
        <v>102.33777742007192</v>
      </c>
      <c r="AF688">
        <v>96.563919681224789</v>
      </c>
      <c r="AG688">
        <v>102.7381587860762</v>
      </c>
      <c r="AH688">
        <v>96.750795424551839</v>
      </c>
      <c r="AI688">
        <v>102.92503452940325</v>
      </c>
      <c r="AJ688">
        <v>96.837686535727329</v>
      </c>
      <c r="AK688">
        <v>103.01192564057874</v>
      </c>
      <c r="AL688">
        <v>96.878016393548151</v>
      </c>
      <c r="AM688">
        <v>103.05225549839956</v>
      </c>
      <c r="AN688">
        <v>96.896719768073027</v>
      </c>
      <c r="AO688">
        <v>103.07095887292444</v>
      </c>
      <c r="AP688">
        <v>96.905390328298765</v>
      </c>
      <c r="AQ688">
        <v>103.07962943315017</v>
      </c>
    </row>
    <row r="689" spans="1:43">
      <c r="A689">
        <v>1.3998348063900612</v>
      </c>
      <c r="B689">
        <v>12.492514397373318</v>
      </c>
      <c r="C689">
        <v>18.948564096316218</v>
      </c>
      <c r="D689">
        <v>12.715166063615271</v>
      </c>
      <c r="E689">
        <v>19.171215762558173</v>
      </c>
      <c r="F689">
        <v>13.203850168901587</v>
      </c>
      <c r="G689">
        <v>19.659899867844487</v>
      </c>
      <c r="H689">
        <v>14.265609594106538</v>
      </c>
      <c r="I689">
        <v>20.721659293049438</v>
      </c>
      <c r="J689">
        <v>16.522502787312252</v>
      </c>
      <c r="K689">
        <v>22.97855248625515</v>
      </c>
      <c r="L689">
        <v>21.104115288436184</v>
      </c>
      <c r="M689">
        <v>27.560164987379082</v>
      </c>
      <c r="N689">
        <v>29.593733430703171</v>
      </c>
      <c r="O689">
        <v>36.049783129646073</v>
      </c>
      <c r="P689">
        <v>42.958246604135702</v>
      </c>
      <c r="Q689">
        <v>49.414296303078608</v>
      </c>
      <c r="R689">
        <v>59.410670701632895</v>
      </c>
      <c r="S689">
        <v>65.866720400575801</v>
      </c>
      <c r="T689">
        <v>74.489830749614086</v>
      </c>
      <c r="U689">
        <v>80.945880448556991</v>
      </c>
      <c r="V689">
        <v>85.003555724163093</v>
      </c>
      <c r="W689">
        <v>91.459605423105998</v>
      </c>
      <c r="X689">
        <v>91.015667045522221</v>
      </c>
      <c r="Y689">
        <v>97.471716744465127</v>
      </c>
      <c r="Z689">
        <v>94.070518946679456</v>
      </c>
      <c r="AA689">
        <v>100.52656864562236</v>
      </c>
      <c r="AB689">
        <v>95.529758865634207</v>
      </c>
      <c r="AC689">
        <v>101.98580856457711</v>
      </c>
      <c r="AD689">
        <v>96.206218433374218</v>
      </c>
      <c r="AE689">
        <v>102.66226813231712</v>
      </c>
      <c r="AF689">
        <v>96.51544164143057</v>
      </c>
      <c r="AG689">
        <v>102.97149134037348</v>
      </c>
      <c r="AH689">
        <v>96.655887909905189</v>
      </c>
      <c r="AI689">
        <v>103.11193760884809</v>
      </c>
      <c r="AJ689">
        <v>96.719490961179673</v>
      </c>
      <c r="AK689">
        <v>103.17554066012258</v>
      </c>
      <c r="AL689">
        <v>96.748256328774161</v>
      </c>
      <c r="AM689">
        <v>103.20430602771707</v>
      </c>
      <c r="AN689">
        <v>96.761258066819167</v>
      </c>
      <c r="AO689">
        <v>103.21730776576207</v>
      </c>
      <c r="AP689">
        <v>96.767133165079542</v>
      </c>
      <c r="AQ689">
        <v>103.22318286402245</v>
      </c>
    </row>
    <row r="690" spans="1:43">
      <c r="A690">
        <v>1.94333271237098</v>
      </c>
      <c r="B690">
        <v>15.148559395891592</v>
      </c>
      <c r="C690">
        <v>24.111225930097323</v>
      </c>
      <c r="D690">
        <v>15.241984689459773</v>
      </c>
      <c r="E690">
        <v>24.204651223665504</v>
      </c>
      <c r="F690">
        <v>15.473492356428405</v>
      </c>
      <c r="G690">
        <v>24.436158890634136</v>
      </c>
      <c r="H690">
        <v>16.043743782761339</v>
      </c>
      <c r="I690">
        <v>25.00641031696707</v>
      </c>
      <c r="J690">
        <v>17.427919118066526</v>
      </c>
      <c r="K690">
        <v>26.390585652272257</v>
      </c>
      <c r="L690">
        <v>20.671299029392515</v>
      </c>
      <c r="M690">
        <v>29.633965563598245</v>
      </c>
      <c r="N690">
        <v>27.681438184563479</v>
      </c>
      <c r="O690">
        <v>36.644104718769206</v>
      </c>
      <c r="P690">
        <v>40.501943154859013</v>
      </c>
      <c r="Q690">
        <v>49.464609689064737</v>
      </c>
      <c r="R690">
        <v>58.097820871207681</v>
      </c>
      <c r="S690">
        <v>67.060487405413411</v>
      </c>
      <c r="T690">
        <v>74.680102895134056</v>
      </c>
      <c r="U690">
        <v>83.642769429339793</v>
      </c>
      <c r="V690">
        <v>85.60748867903861</v>
      </c>
      <c r="W690">
        <v>94.570155213244348</v>
      </c>
      <c r="X690">
        <v>91.218236210957102</v>
      </c>
      <c r="Y690">
        <v>100.18090274516284</v>
      </c>
      <c r="Z690">
        <v>93.733141757291079</v>
      </c>
      <c r="AA690">
        <v>102.69580829149682</v>
      </c>
      <c r="AB690">
        <v>94.791372314693376</v>
      </c>
      <c r="AC690">
        <v>103.75403884889911</v>
      </c>
      <c r="AD690">
        <v>95.224763079943216</v>
      </c>
      <c r="AE690">
        <v>104.18742961414895</v>
      </c>
      <c r="AF690">
        <v>95.400282237605623</v>
      </c>
      <c r="AG690">
        <v>104.36294877181136</v>
      </c>
      <c r="AH690">
        <v>95.471043706094875</v>
      </c>
      <c r="AI690">
        <v>104.43371024030061</v>
      </c>
      <c r="AJ690">
        <v>95.499519302004074</v>
      </c>
      <c r="AK690">
        <v>104.46218583620981</v>
      </c>
      <c r="AL690">
        <v>95.510969900181863</v>
      </c>
      <c r="AM690">
        <v>104.4736364343876</v>
      </c>
      <c r="AN690">
        <v>95.515573044252179</v>
      </c>
      <c r="AO690">
        <v>104.47823957845792</v>
      </c>
      <c r="AP690">
        <v>95.517423288718618</v>
      </c>
      <c r="AQ690">
        <v>104.48008982292436</v>
      </c>
    </row>
    <row r="691" spans="1:43">
      <c r="A691">
        <v>2.1006880598606785</v>
      </c>
      <c r="B691">
        <v>13.385833316659866</v>
      </c>
      <c r="C691">
        <v>23.074224014281523</v>
      </c>
      <c r="D691">
        <v>13.588901542436485</v>
      </c>
      <c r="E691">
        <v>23.277292240058141</v>
      </c>
      <c r="F691">
        <v>14.029669765289068</v>
      </c>
      <c r="G691">
        <v>23.718060462910724</v>
      </c>
      <c r="H691">
        <v>14.977551717366474</v>
      </c>
      <c r="I691">
        <v>24.66594241498813</v>
      </c>
      <c r="J691">
        <v>16.975984289654107</v>
      </c>
      <c r="K691">
        <v>26.664374987275764</v>
      </c>
      <c r="L691">
        <v>21.018670800259034</v>
      </c>
      <c r="M691">
        <v>30.707061497880691</v>
      </c>
      <c r="N691">
        <v>28.553384737861492</v>
      </c>
      <c r="O691">
        <v>38.241775435483149</v>
      </c>
      <c r="P691">
        <v>40.668502590278102</v>
      </c>
      <c r="Q691">
        <v>50.356893287899759</v>
      </c>
      <c r="R691">
        <v>56.179498275902453</v>
      </c>
      <c r="S691">
        <v>65.867888973524117</v>
      </c>
      <c r="T691">
        <v>71.137807865373986</v>
      </c>
      <c r="U691">
        <v>80.826198562995643</v>
      </c>
      <c r="V691">
        <v>82.099855013434151</v>
      </c>
      <c r="W691">
        <v>91.788245711055808</v>
      </c>
      <c r="X691">
        <v>88.622991627789105</v>
      </c>
      <c r="Y691">
        <v>98.311382325410761</v>
      </c>
      <c r="Z691">
        <v>92.034646705187342</v>
      </c>
      <c r="AA691">
        <v>101.723037402809</v>
      </c>
      <c r="AB691">
        <v>93.699039442224461</v>
      </c>
      <c r="AC691">
        <v>103.38743013984612</v>
      </c>
      <c r="AD691">
        <v>94.483447008040088</v>
      </c>
      <c r="AE691">
        <v>104.17183770566174</v>
      </c>
      <c r="AF691">
        <v>94.847103684335266</v>
      </c>
      <c r="AG691">
        <v>104.53549438195692</v>
      </c>
      <c r="AH691">
        <v>95.014412333860207</v>
      </c>
      <c r="AI691">
        <v>104.70280303148186</v>
      </c>
      <c r="AJ691">
        <v>95.091115494183356</v>
      </c>
      <c r="AK691">
        <v>104.77950619180501</v>
      </c>
      <c r="AL691">
        <v>95.126223415631316</v>
      </c>
      <c r="AM691">
        <v>104.81461411325297</v>
      </c>
      <c r="AN691">
        <v>95.142280809613851</v>
      </c>
      <c r="AO691">
        <v>104.83067150723551</v>
      </c>
      <c r="AP691">
        <v>95.149622528378657</v>
      </c>
      <c r="AQ691">
        <v>104.83801322600031</v>
      </c>
    </row>
    <row r="692" spans="1:43">
      <c r="A692">
        <v>1.6371831471342808</v>
      </c>
      <c r="B692">
        <v>13.197803906923191</v>
      </c>
      <c r="C692">
        <v>20.748506115441806</v>
      </c>
      <c r="D692">
        <v>13.376676736995382</v>
      </c>
      <c r="E692">
        <v>20.927378945513997</v>
      </c>
      <c r="F692">
        <v>13.776654746958531</v>
      </c>
      <c r="G692">
        <v>21.327356955477146</v>
      </c>
      <c r="H692">
        <v>14.663338205369168</v>
      </c>
      <c r="I692">
        <v>22.214040413887783</v>
      </c>
      <c r="J692">
        <v>16.591799582560192</v>
      </c>
      <c r="K692">
        <v>24.142501791078807</v>
      </c>
      <c r="L692">
        <v>20.61730933727716</v>
      </c>
      <c r="M692">
        <v>28.168011545795775</v>
      </c>
      <c r="N692">
        <v>28.344179945988699</v>
      </c>
      <c r="O692">
        <v>35.894882154507314</v>
      </c>
      <c r="P692">
        <v>41.043027702261014</v>
      </c>
      <c r="Q692">
        <v>48.593729910779629</v>
      </c>
      <c r="R692">
        <v>57.398788463254256</v>
      </c>
      <c r="S692">
        <v>64.949490671772878</v>
      </c>
      <c r="T692">
        <v>72.939813150230634</v>
      </c>
      <c r="U692">
        <v>80.490515358749263</v>
      </c>
      <c r="V692">
        <v>83.978110480969988</v>
      </c>
      <c r="W692">
        <v>91.528812689488618</v>
      </c>
      <c r="X692">
        <v>90.301231005330337</v>
      </c>
      <c r="Y692">
        <v>97.851933213848966</v>
      </c>
      <c r="Z692">
        <v>93.485683701581763</v>
      </c>
      <c r="AA692">
        <v>101.03638591010039</v>
      </c>
      <c r="AB692">
        <v>94.985621916551608</v>
      </c>
      <c r="AC692">
        <v>102.53632412507024</v>
      </c>
      <c r="AD692">
        <v>95.669815945234276</v>
      </c>
      <c r="AE692">
        <v>103.22051815375291</v>
      </c>
      <c r="AF692">
        <v>95.977336635519904</v>
      </c>
      <c r="AG692">
        <v>103.52803884403853</v>
      </c>
      <c r="AH692">
        <v>96.114638438927031</v>
      </c>
      <c r="AI692">
        <v>103.66534064744566</v>
      </c>
      <c r="AJ692">
        <v>96.175758534144009</v>
      </c>
      <c r="AK692">
        <v>103.72646074266264</v>
      </c>
      <c r="AL692">
        <v>96.202930136294981</v>
      </c>
      <c r="AM692">
        <v>103.75363234481361</v>
      </c>
      <c r="AN692">
        <v>96.21500243751737</v>
      </c>
      <c r="AO692">
        <v>103.765704646036</v>
      </c>
      <c r="AP692">
        <v>96.220364735435282</v>
      </c>
      <c r="AQ692">
        <v>103.77106694395391</v>
      </c>
    </row>
    <row r="693" spans="1:43">
      <c r="A693">
        <v>1.9604580406180458</v>
      </c>
      <c r="B693">
        <v>12.021004897130048</v>
      </c>
      <c r="C693">
        <v>21.062653586779454</v>
      </c>
      <c r="D693">
        <v>12.315615097668108</v>
      </c>
      <c r="E693">
        <v>21.357263787317514</v>
      </c>
      <c r="F693">
        <v>12.917117106708233</v>
      </c>
      <c r="G693">
        <v>21.958765796357639</v>
      </c>
      <c r="H693">
        <v>14.131420562762436</v>
      </c>
      <c r="I693">
        <v>23.173069252411842</v>
      </c>
      <c r="J693">
        <v>16.527952560377805</v>
      </c>
      <c r="K693">
        <v>25.569601250027212</v>
      </c>
      <c r="L693">
        <v>21.05317560038003</v>
      </c>
      <c r="M693">
        <v>30.094824290029436</v>
      </c>
      <c r="N693">
        <v>28.925951318901049</v>
      </c>
      <c r="O693">
        <v>37.967600008550455</v>
      </c>
      <c r="P693">
        <v>40.85184269564531</v>
      </c>
      <c r="Q693">
        <v>49.893491385294716</v>
      </c>
      <c r="R693">
        <v>55.600193644314459</v>
      </c>
      <c r="S693">
        <v>64.641842333963865</v>
      </c>
      <c r="T693">
        <v>69.869760225664862</v>
      </c>
      <c r="U693">
        <v>78.911408915314269</v>
      </c>
      <c r="V693">
        <v>80.748333565415123</v>
      </c>
      <c r="W693">
        <v>89.78998225506453</v>
      </c>
      <c r="X693">
        <v>87.629834179379756</v>
      </c>
      <c r="Y693">
        <v>96.671482869029163</v>
      </c>
      <c r="Z693">
        <v>91.482819777293017</v>
      </c>
      <c r="AA693">
        <v>100.52446846694242</v>
      </c>
      <c r="AB693">
        <v>93.49397645556968</v>
      </c>
      <c r="AC693">
        <v>102.53562514521909</v>
      </c>
      <c r="AD693">
        <v>94.505383155761606</v>
      </c>
      <c r="AE693">
        <v>103.54703184541101</v>
      </c>
      <c r="AF693">
        <v>95.004496704851448</v>
      </c>
      <c r="AG693">
        <v>104.04614539450085</v>
      </c>
      <c r="AH693">
        <v>95.248504547934388</v>
      </c>
      <c r="AI693">
        <v>104.29015323758379</v>
      </c>
      <c r="AJ693">
        <v>95.367249220439746</v>
      </c>
      <c r="AK693">
        <v>104.40889791008915</v>
      </c>
      <c r="AL693">
        <v>95.424906338985252</v>
      </c>
      <c r="AM693">
        <v>104.46655502863466</v>
      </c>
      <c r="AN693">
        <v>95.452871654469845</v>
      </c>
      <c r="AO693">
        <v>104.49452034411925</v>
      </c>
      <c r="AP693">
        <v>95.466428464450786</v>
      </c>
      <c r="AQ693">
        <v>104.50807715410019</v>
      </c>
    </row>
    <row r="694" spans="1:43">
      <c r="A694">
        <v>2.5682111832744372</v>
      </c>
      <c r="B694">
        <v>13.376049257851619</v>
      </c>
      <c r="C694">
        <v>25.220660465483355</v>
      </c>
      <c r="D694">
        <v>13.503173164899355</v>
      </c>
      <c r="E694">
        <v>25.347784372531091</v>
      </c>
      <c r="F694">
        <v>13.801412918831495</v>
      </c>
      <c r="G694">
        <v>25.646024126463232</v>
      </c>
      <c r="H694">
        <v>14.496139094697696</v>
      </c>
      <c r="I694">
        <v>26.340750302329432</v>
      </c>
      <c r="J694">
        <v>16.087971113787962</v>
      </c>
      <c r="K694">
        <v>27.932582321419698</v>
      </c>
      <c r="L694">
        <v>19.601439765456547</v>
      </c>
      <c r="M694">
        <v>31.446050973088283</v>
      </c>
      <c r="N694">
        <v>26.754574103366213</v>
      </c>
      <c r="O694">
        <v>38.599185310997953</v>
      </c>
      <c r="P694">
        <v>39.18828003298556</v>
      </c>
      <c r="Q694">
        <v>51.032891240617303</v>
      </c>
      <c r="R694">
        <v>55.842735139349905</v>
      </c>
      <c r="S694">
        <v>67.687346346981641</v>
      </c>
      <c r="T694">
        <v>71.79116033667313</v>
      </c>
      <c r="U694">
        <v>83.635771544304873</v>
      </c>
      <c r="V694">
        <v>82.843221967496717</v>
      </c>
      <c r="W694">
        <v>94.687833175128461</v>
      </c>
      <c r="X694">
        <v>88.899543396833124</v>
      </c>
      <c r="Y694">
        <v>100.74415460446487</v>
      </c>
      <c r="Z694">
        <v>91.797998543965107</v>
      </c>
      <c r="AA694">
        <v>103.64260975159685</v>
      </c>
      <c r="AB694">
        <v>93.095133020821407</v>
      </c>
      <c r="AC694">
        <v>104.93974422845315</v>
      </c>
      <c r="AD694">
        <v>93.658148874793611</v>
      </c>
      <c r="AE694">
        <v>105.50276008242535</v>
      </c>
      <c r="AF694">
        <v>93.899273152554827</v>
      </c>
      <c r="AG694">
        <v>105.74388436018657</v>
      </c>
      <c r="AH694">
        <v>94.001947317548357</v>
      </c>
      <c r="AI694">
        <v>105.8465585251801</v>
      </c>
      <c r="AJ694">
        <v>94.0455602301884</v>
      </c>
      <c r="AK694">
        <v>105.89017143782014</v>
      </c>
      <c r="AL694">
        <v>94.064066365759118</v>
      </c>
      <c r="AM694">
        <v>105.90867757339086</v>
      </c>
      <c r="AN694">
        <v>94.071915540493691</v>
      </c>
      <c r="AO694">
        <v>105.91652674812543</v>
      </c>
      <c r="AP694">
        <v>94.075244056460818</v>
      </c>
      <c r="AQ694">
        <v>105.91985526409256</v>
      </c>
    </row>
    <row r="695" spans="1:43">
      <c r="A695">
        <v>2.1224662476007738</v>
      </c>
      <c r="B695">
        <v>12.425909830928475</v>
      </c>
      <c r="C695">
        <v>22.214741710438979</v>
      </c>
      <c r="D695">
        <v>12.664716441228531</v>
      </c>
      <c r="E695">
        <v>22.453548320739035</v>
      </c>
      <c r="F695">
        <v>13.178502722743893</v>
      </c>
      <c r="G695">
        <v>22.967334602254397</v>
      </c>
      <c r="H695">
        <v>14.272301911643087</v>
      </c>
      <c r="I695">
        <v>24.061133791153591</v>
      </c>
      <c r="J695">
        <v>16.549482484328077</v>
      </c>
      <c r="K695">
        <v>26.338314363838581</v>
      </c>
      <c r="L695">
        <v>21.077530472969439</v>
      </c>
      <c r="M695">
        <v>30.866362352479943</v>
      </c>
      <c r="N695">
        <v>29.311771656262653</v>
      </c>
      <c r="O695">
        <v>39.100603535773161</v>
      </c>
      <c r="P695">
        <v>42.110581903418478</v>
      </c>
      <c r="Q695">
        <v>51.899413782928974</v>
      </c>
      <c r="R695">
        <v>57.847316965384167</v>
      </c>
      <c r="S695">
        <v>67.636148844894677</v>
      </c>
      <c r="T695">
        <v>72.452653046013864</v>
      </c>
      <c r="U695">
        <v>82.241484925524361</v>
      </c>
      <c r="V695">
        <v>82.868236868059384</v>
      </c>
      <c r="W695">
        <v>92.65706874756988</v>
      </c>
      <c r="X695">
        <v>88.981744462178142</v>
      </c>
      <c r="Y695">
        <v>98.770576341688638</v>
      </c>
      <c r="Z695">
        <v>92.168071468421374</v>
      </c>
      <c r="AA695">
        <v>101.95690334793187</v>
      </c>
      <c r="AB695">
        <v>93.726294164847644</v>
      </c>
      <c r="AC695">
        <v>103.51512604435814</v>
      </c>
      <c r="AD695">
        <v>94.464574838430366</v>
      </c>
      <c r="AE695">
        <v>104.25340671794086</v>
      </c>
      <c r="AF695">
        <v>94.809119734084916</v>
      </c>
      <c r="AG695">
        <v>104.59795161359541</v>
      </c>
      <c r="AH695">
        <v>94.968778492724766</v>
      </c>
      <c r="AI695">
        <v>104.75761037223526</v>
      </c>
      <c r="AJ695">
        <v>95.042519816686578</v>
      </c>
      <c r="AK695">
        <v>104.83135169619707</v>
      </c>
      <c r="AL695">
        <v>95.076526841376278</v>
      </c>
      <c r="AM695">
        <v>104.86535872088677</v>
      </c>
      <c r="AN695">
        <v>95.092198740527849</v>
      </c>
      <c r="AO695">
        <v>104.88103062003835</v>
      </c>
      <c r="AP695">
        <v>95.099418690160235</v>
      </c>
      <c r="AQ695">
        <v>104.88825056967073</v>
      </c>
    </row>
    <row r="696" spans="1:43">
      <c r="A696">
        <v>1.4163190849589737</v>
      </c>
      <c r="B696">
        <v>15.387100445414688</v>
      </c>
      <c r="C696">
        <v>21.919175773386321</v>
      </c>
      <c r="D696">
        <v>15.569998104250192</v>
      </c>
      <c r="E696">
        <v>22.102073432221825</v>
      </c>
      <c r="F696">
        <v>15.970823762301936</v>
      </c>
      <c r="G696">
        <v>22.502899090273569</v>
      </c>
      <c r="H696">
        <v>16.84173079835907</v>
      </c>
      <c r="I696">
        <v>23.373806126330702</v>
      </c>
      <c r="J696">
        <v>18.699200357658665</v>
      </c>
      <c r="K696">
        <v>25.231275685630298</v>
      </c>
      <c r="L696">
        <v>22.508499269846627</v>
      </c>
      <c r="M696">
        <v>29.04057459781826</v>
      </c>
      <c r="N696">
        <v>29.72857343457807</v>
      </c>
      <c r="O696">
        <v>36.260648762549707</v>
      </c>
      <c r="P696">
        <v>41.572585126636355</v>
      </c>
      <c r="Q696">
        <v>48.104660454607995</v>
      </c>
      <c r="R696">
        <v>57.054632899457268</v>
      </c>
      <c r="S696">
        <v>63.586708227428907</v>
      </c>
      <c r="T696">
        <v>72.233569224641784</v>
      </c>
      <c r="U696">
        <v>78.765644552613409</v>
      </c>
      <c r="V696">
        <v>83.450349435121154</v>
      </c>
      <c r="W696">
        <v>89.98242476309278</v>
      </c>
      <c r="X696">
        <v>90.127101889197348</v>
      </c>
      <c r="Y696">
        <v>96.659177217168974</v>
      </c>
      <c r="Z696">
        <v>93.601994322019948</v>
      </c>
      <c r="AA696">
        <v>100.13406964999157</v>
      </c>
      <c r="AB696">
        <v>95.284628393826779</v>
      </c>
      <c r="AC696">
        <v>101.8167037217984</v>
      </c>
      <c r="AD696">
        <v>96.070924111923262</v>
      </c>
      <c r="AE696">
        <v>102.60299943989489</v>
      </c>
      <c r="AF696">
        <v>96.432244858721475</v>
      </c>
      <c r="AG696">
        <v>102.9643201866931</v>
      </c>
      <c r="AH696">
        <v>96.596998535471513</v>
      </c>
      <c r="AI696">
        <v>103.12907386344314</v>
      </c>
      <c r="AJ696">
        <v>96.671856814950132</v>
      </c>
      <c r="AK696">
        <v>103.20393214292176</v>
      </c>
      <c r="AL696">
        <v>96.70581506568341</v>
      </c>
      <c r="AM696">
        <v>103.23789039365504</v>
      </c>
      <c r="AN696">
        <v>96.721208425967063</v>
      </c>
      <c r="AO696">
        <v>103.25328375393869</v>
      </c>
      <c r="AP696">
        <v>96.72818396342781</v>
      </c>
      <c r="AQ696">
        <v>103.26025929139944</v>
      </c>
    </row>
    <row r="697" spans="1:43">
      <c r="A697">
        <v>1.5367015348140181</v>
      </c>
      <c r="B697">
        <v>11.062698313063805</v>
      </c>
      <c r="C697">
        <v>18.149978494920251</v>
      </c>
      <c r="D697">
        <v>11.432696534102581</v>
      </c>
      <c r="E697">
        <v>18.519976715959025</v>
      </c>
      <c r="F697">
        <v>12.171085978854604</v>
      </c>
      <c r="G697">
        <v>19.258366160711049</v>
      </c>
      <c r="H697">
        <v>13.625531467481112</v>
      </c>
      <c r="I697">
        <v>20.71281164933756</v>
      </c>
      <c r="J697">
        <v>16.418095786254881</v>
      </c>
      <c r="K697">
        <v>23.505375968111331</v>
      </c>
      <c r="L697">
        <v>21.525846192645467</v>
      </c>
      <c r="M697">
        <v>28.61312637450191</v>
      </c>
      <c r="N697">
        <v>30.089219706873521</v>
      </c>
      <c r="O697">
        <v>37.176499888729964</v>
      </c>
      <c r="P697">
        <v>42.546288473199645</v>
      </c>
      <c r="Q697">
        <v>49.633568655056088</v>
      </c>
      <c r="R697">
        <v>57.377197773288202</v>
      </c>
      <c r="S697">
        <v>64.464477955144645</v>
      </c>
      <c r="T697">
        <v>71.344995958443533</v>
      </c>
      <c r="U697">
        <v>78.432276140299976</v>
      </c>
      <c r="V697">
        <v>81.879392577498692</v>
      </c>
      <c r="W697">
        <v>88.966672759355134</v>
      </c>
      <c r="X697">
        <v>88.569251426717415</v>
      </c>
      <c r="Y697">
        <v>95.656531608573857</v>
      </c>
      <c r="Z697">
        <v>92.365361795342537</v>
      </c>
      <c r="AA697">
        <v>99.452641977198979</v>
      </c>
      <c r="AB697">
        <v>94.383028719445051</v>
      </c>
      <c r="AC697">
        <v>101.47030890130149</v>
      </c>
      <c r="AD697">
        <v>95.418238206038907</v>
      </c>
      <c r="AE697">
        <v>102.50551838789535</v>
      </c>
      <c r="AF697">
        <v>95.939760718897773</v>
      </c>
      <c r="AG697">
        <v>103.02704090075422</v>
      </c>
      <c r="AH697">
        <v>96.200077856741103</v>
      </c>
      <c r="AI697">
        <v>103.28735803859755</v>
      </c>
      <c r="AJ697">
        <v>96.32941512413737</v>
      </c>
      <c r="AK697">
        <v>103.41669530599381</v>
      </c>
      <c r="AL697">
        <v>96.393528019176799</v>
      </c>
      <c r="AM697">
        <v>103.48080820103324</v>
      </c>
      <c r="AN697">
        <v>96.425272738708998</v>
      </c>
      <c r="AO697">
        <v>103.51255292056544</v>
      </c>
      <c r="AP697">
        <v>96.440981868916523</v>
      </c>
      <c r="AQ697">
        <v>103.52826205077297</v>
      </c>
    </row>
    <row r="698" spans="1:43">
      <c r="A698">
        <v>1.30084515882596</v>
      </c>
      <c r="B698">
        <v>18.69012487858091</v>
      </c>
      <c r="C698">
        <v>24.68963350465053</v>
      </c>
      <c r="D698">
        <v>18.804973066143198</v>
      </c>
      <c r="E698">
        <v>24.804481692212818</v>
      </c>
      <c r="F698">
        <v>19.069154294168712</v>
      </c>
      <c r="G698">
        <v>25.068662920238332</v>
      </c>
      <c r="H698">
        <v>19.673017880192511</v>
      </c>
      <c r="I698">
        <v>25.67252650626213</v>
      </c>
      <c r="J698">
        <v>21.033634528802114</v>
      </c>
      <c r="K698">
        <v>27.033143154871734</v>
      </c>
      <c r="L698">
        <v>24.002547386817483</v>
      </c>
      <c r="M698">
        <v>30.002056012887103</v>
      </c>
      <c r="N698">
        <v>30.050502473584334</v>
      </c>
      <c r="O698">
        <v>36.050011099653958</v>
      </c>
      <c r="P698">
        <v>40.811107821497487</v>
      </c>
      <c r="Q698">
        <v>46.810616447567114</v>
      </c>
      <c r="R698">
        <v>56.031488682035828</v>
      </c>
      <c r="S698">
        <v>62.030997308105455</v>
      </c>
      <c r="T698">
        <v>71.806079111932789</v>
      </c>
      <c r="U698">
        <v>77.805587738002416</v>
      </c>
      <c r="V698">
        <v>83.67000232080656</v>
      </c>
      <c r="W698">
        <v>89.669510946876187</v>
      </c>
      <c r="X698">
        <v>90.61744182639238</v>
      </c>
      <c r="Y698">
        <v>96.616950452462007</v>
      </c>
      <c r="Z698">
        <v>94.105129685706785</v>
      </c>
      <c r="AA698">
        <v>100.10463831177641</v>
      </c>
      <c r="AB698">
        <v>95.720931794896046</v>
      </c>
      <c r="AC698">
        <v>101.72044042096567</v>
      </c>
      <c r="AD698">
        <v>96.44160596609467</v>
      </c>
      <c r="AE698">
        <v>102.4411145921643</v>
      </c>
      <c r="AF698">
        <v>96.757581189028031</v>
      </c>
      <c r="AG698">
        <v>102.75708981509766</v>
      </c>
      <c r="AH698">
        <v>96.895077431667758</v>
      </c>
      <c r="AI698">
        <v>102.89458605773738</v>
      </c>
      <c r="AJ698">
        <v>96.95471225379616</v>
      </c>
      <c r="AK698">
        <v>102.95422087986579</v>
      </c>
      <c r="AL698">
        <v>96.980540135704175</v>
      </c>
      <c r="AM698">
        <v>102.9800487617738</v>
      </c>
      <c r="AN698">
        <v>96.991719289302694</v>
      </c>
      <c r="AO698">
        <v>102.99122791537232</v>
      </c>
      <c r="AP698">
        <v>96.996556697295745</v>
      </c>
      <c r="AQ698">
        <v>102.99606532336537</v>
      </c>
    </row>
    <row r="699" spans="1:43">
      <c r="A699">
        <v>0.96068941991740098</v>
      </c>
      <c r="B699">
        <v>11.848316048571395</v>
      </c>
      <c r="C699">
        <v>16.279023594863911</v>
      </c>
      <c r="D699">
        <v>12.180537295229755</v>
      </c>
      <c r="E699">
        <v>16.611244841522272</v>
      </c>
      <c r="F699">
        <v>12.858253966822126</v>
      </c>
      <c r="G699">
        <v>17.288961513114643</v>
      </c>
      <c r="H699">
        <v>14.223815273141415</v>
      </c>
      <c r="I699">
        <v>18.654522819433932</v>
      </c>
      <c r="J699">
        <v>16.908204317506119</v>
      </c>
      <c r="K699">
        <v>21.338911863798636</v>
      </c>
      <c r="L699">
        <v>21.937822311224352</v>
      </c>
      <c r="M699">
        <v>26.368529857516869</v>
      </c>
      <c r="N699">
        <v>30.566678594558493</v>
      </c>
      <c r="O699">
        <v>34.997386140851006</v>
      </c>
      <c r="P699">
        <v>43.350057846133417</v>
      </c>
      <c r="Q699">
        <v>47.780765392425927</v>
      </c>
      <c r="R699">
        <v>58.695296221342034</v>
      </c>
      <c r="S699">
        <v>63.126003767634543</v>
      </c>
      <c r="T699">
        <v>73.074375821724146</v>
      </c>
      <c r="U699">
        <v>77.50508336801667</v>
      </c>
      <c r="V699">
        <v>83.739330850019172</v>
      </c>
      <c r="W699">
        <v>88.170038396311696</v>
      </c>
      <c r="X699">
        <v>90.356859659156882</v>
      </c>
      <c r="Y699">
        <v>94.787567205449406</v>
      </c>
      <c r="Z699">
        <v>94.019101626802069</v>
      </c>
      <c r="AA699">
        <v>98.449809173094593</v>
      </c>
      <c r="AB699">
        <v>95.918439576625843</v>
      </c>
      <c r="AC699">
        <v>100.34914712291837</v>
      </c>
      <c r="AD699">
        <v>96.870371679816103</v>
      </c>
      <c r="AE699">
        <v>101.30107922610863</v>
      </c>
      <c r="AF699">
        <v>97.339296028947501</v>
      </c>
      <c r="AG699">
        <v>101.77000357524003</v>
      </c>
      <c r="AH699">
        <v>97.568322378069851</v>
      </c>
      <c r="AI699">
        <v>101.99902992436238</v>
      </c>
      <c r="AJ699">
        <v>97.679713384940413</v>
      </c>
      <c r="AK699">
        <v>102.11042093123294</v>
      </c>
      <c r="AL699">
        <v>97.733780058271435</v>
      </c>
      <c r="AM699">
        <v>102.16448760456396</v>
      </c>
      <c r="AN699">
        <v>97.759996835615382</v>
      </c>
      <c r="AO699">
        <v>102.19070438190791</v>
      </c>
      <c r="AP699">
        <v>97.77270317557003</v>
      </c>
      <c r="AQ699">
        <v>102.20341072186255</v>
      </c>
    </row>
    <row r="700" spans="1:43">
      <c r="A700">
        <v>1.6524475406309631</v>
      </c>
      <c r="B700">
        <v>11.186490431732805</v>
      </c>
      <c r="C700">
        <v>18.80759214924273</v>
      </c>
      <c r="D700">
        <v>11.517262627253896</v>
      </c>
      <c r="E700">
        <v>19.138364344763819</v>
      </c>
      <c r="F700">
        <v>12.180277733368843</v>
      </c>
      <c r="G700">
        <v>19.801379450878766</v>
      </c>
      <c r="H700">
        <v>13.493590536718987</v>
      </c>
      <c r="I700">
        <v>21.11469225422891</v>
      </c>
      <c r="J700">
        <v>16.034978655440781</v>
      </c>
      <c r="K700">
        <v>23.656080372950704</v>
      </c>
      <c r="L700">
        <v>20.737792449411813</v>
      </c>
      <c r="M700">
        <v>28.358894166921736</v>
      </c>
      <c r="N700">
        <v>28.761444892393005</v>
      </c>
      <c r="O700">
        <v>36.382546609902931</v>
      </c>
      <c r="P700">
        <v>40.724083376399818</v>
      </c>
      <c r="Q700">
        <v>48.345185093909748</v>
      </c>
      <c r="R700">
        <v>55.400771546117412</v>
      </c>
      <c r="S700">
        <v>63.021873263627342</v>
      </c>
      <c r="T700">
        <v>69.645912311383583</v>
      </c>
      <c r="U700">
        <v>77.267014028893513</v>
      </c>
      <c r="V700">
        <v>80.651638637183098</v>
      </c>
      <c r="W700">
        <v>88.272740354693028</v>
      </c>
      <c r="X700">
        <v>87.749269226417113</v>
      </c>
      <c r="Y700">
        <v>95.370370943927043</v>
      </c>
      <c r="Z700">
        <v>91.808256500038695</v>
      </c>
      <c r="AA700">
        <v>99.429358217548625</v>
      </c>
      <c r="AB700">
        <v>93.971535126290604</v>
      </c>
      <c r="AC700">
        <v>101.59263684380053</v>
      </c>
      <c r="AD700">
        <v>95.081286107213188</v>
      </c>
      <c r="AE700">
        <v>102.70238782472312</v>
      </c>
      <c r="AF700">
        <v>95.639439075564667</v>
      </c>
      <c r="AG700">
        <v>103.2605407930746</v>
      </c>
      <c r="AH700">
        <v>95.917373078656553</v>
      </c>
      <c r="AI700">
        <v>103.53847479616648</v>
      </c>
      <c r="AJ700">
        <v>96.0550825973705</v>
      </c>
      <c r="AK700">
        <v>103.67618431488043</v>
      </c>
      <c r="AL700">
        <v>96.123145678537469</v>
      </c>
      <c r="AM700">
        <v>103.7442473960474</v>
      </c>
      <c r="AN700">
        <v>96.156744788994573</v>
      </c>
      <c r="AO700">
        <v>103.7778465065045</v>
      </c>
      <c r="AP700">
        <v>96.173320856760711</v>
      </c>
      <c r="AQ700">
        <v>103.79442257427064</v>
      </c>
    </row>
    <row r="701" spans="1:43">
      <c r="A701">
        <v>1.4942665938860635</v>
      </c>
      <c r="B701">
        <v>12.832581510090343</v>
      </c>
      <c r="C701">
        <v>19.724151393594454</v>
      </c>
      <c r="D701">
        <v>12.992574796533244</v>
      </c>
      <c r="E701">
        <v>19.884144680037355</v>
      </c>
      <c r="F701">
        <v>13.354386839268415</v>
      </c>
      <c r="G701">
        <v>20.245956722772526</v>
      </c>
      <c r="H701">
        <v>14.166163973092868</v>
      </c>
      <c r="I701">
        <v>21.057733856596979</v>
      </c>
      <c r="J701">
        <v>15.955689927822785</v>
      </c>
      <c r="K701">
        <v>22.847259811326897</v>
      </c>
      <c r="L701">
        <v>19.751853095038943</v>
      </c>
      <c r="M701">
        <v>26.643422978543054</v>
      </c>
      <c r="N701">
        <v>27.186675351512875</v>
      </c>
      <c r="O701">
        <v>34.078245235016986</v>
      </c>
      <c r="P701">
        <v>39.709035240508989</v>
      </c>
      <c r="Q701">
        <v>46.600605124013107</v>
      </c>
      <c r="R701">
        <v>56.261237221030662</v>
      </c>
      <c r="S701">
        <v>63.15280710453478</v>
      </c>
      <c r="T701">
        <v>72.319455800540624</v>
      </c>
      <c r="U701">
        <v>79.211025684044728</v>
      </c>
      <c r="V701">
        <v>83.845303550077915</v>
      </c>
      <c r="W701">
        <v>90.736873433582019</v>
      </c>
      <c r="X701">
        <v>90.450786359114758</v>
      </c>
      <c r="Y701">
        <v>97.342356242618862</v>
      </c>
      <c r="Z701">
        <v>93.758003673982685</v>
      </c>
      <c r="AA701">
        <v>100.64957355748679</v>
      </c>
      <c r="AB701">
        <v>95.302028720765932</v>
      </c>
      <c r="AC701">
        <v>102.19359860427004</v>
      </c>
      <c r="AD701">
        <v>95.999303982474558</v>
      </c>
      <c r="AE701">
        <v>102.89087386597866</v>
      </c>
      <c r="AF701">
        <v>96.309454734330089</v>
      </c>
      <c r="AG701">
        <v>103.20102461783419</v>
      </c>
      <c r="AH701">
        <v>96.446480328542947</v>
      </c>
      <c r="AI701">
        <v>103.33805021204705</v>
      </c>
      <c r="AJ701">
        <v>96.506837560661921</v>
      </c>
      <c r="AK701">
        <v>103.39840744416603</v>
      </c>
      <c r="AL701">
        <v>96.533388707648015</v>
      </c>
      <c r="AM701">
        <v>103.42495859115212</v>
      </c>
      <c r="AN701">
        <v>96.545061770296485</v>
      </c>
      <c r="AO701">
        <v>103.43663165380059</v>
      </c>
      <c r="AP701">
        <v>96.550192455191677</v>
      </c>
      <c r="AQ701">
        <v>103.44176233869578</v>
      </c>
    </row>
    <row r="702" spans="1:43">
      <c r="A702">
        <v>1.7873577867630168</v>
      </c>
      <c r="B702">
        <v>14.549121442691241</v>
      </c>
      <c r="C702">
        <v>22.792430330611001</v>
      </c>
      <c r="D702">
        <v>14.679404859530866</v>
      </c>
      <c r="E702">
        <v>22.922713747450626</v>
      </c>
      <c r="F702">
        <v>14.986244639780129</v>
      </c>
      <c r="G702">
        <v>23.229553527699888</v>
      </c>
      <c r="H702">
        <v>15.703645152041851</v>
      </c>
      <c r="I702">
        <v>23.946954039961611</v>
      </c>
      <c r="J702">
        <v>17.352681477593578</v>
      </c>
      <c r="K702">
        <v>25.595990365513337</v>
      </c>
      <c r="L702">
        <v>20.999507223663834</v>
      </c>
      <c r="M702">
        <v>29.242816111583593</v>
      </c>
      <c r="N702">
        <v>28.417989457162552</v>
      </c>
      <c r="O702">
        <v>36.661298345082308</v>
      </c>
      <c r="P702">
        <v>41.236662439650694</v>
      </c>
      <c r="Q702">
        <v>49.479971327570446</v>
      </c>
      <c r="R702">
        <v>58.192944109693734</v>
      </c>
      <c r="S702">
        <v>66.436252997613494</v>
      </c>
      <c r="T702">
        <v>74.155158361093413</v>
      </c>
      <c r="U702">
        <v>82.39846724901318</v>
      </c>
      <c r="V702">
        <v>85.032796035529714</v>
      </c>
      <c r="W702">
        <v>93.276104923449481</v>
      </c>
      <c r="X702">
        <v>90.916292426074619</v>
      </c>
      <c r="Y702">
        <v>99.159601313994386</v>
      </c>
      <c r="Z702">
        <v>93.706329567640054</v>
      </c>
      <c r="AA702">
        <v>101.94963845555982</v>
      </c>
      <c r="AB702">
        <v>94.946713381886426</v>
      </c>
      <c r="AC702">
        <v>103.19002226980619</v>
      </c>
      <c r="AD702">
        <v>95.482285077944624</v>
      </c>
      <c r="AE702">
        <v>103.72559396586439</v>
      </c>
      <c r="AF702">
        <v>95.71061177914487</v>
      </c>
      <c r="AG702">
        <v>103.95392066706464</v>
      </c>
      <c r="AH702">
        <v>95.807424594248047</v>
      </c>
      <c r="AI702">
        <v>104.05073348216781</v>
      </c>
      <c r="AJ702">
        <v>95.848379460800558</v>
      </c>
      <c r="AK702">
        <v>104.09168834872033</v>
      </c>
      <c r="AL702">
        <v>95.865687720189868</v>
      </c>
      <c r="AM702">
        <v>104.10899660810963</v>
      </c>
      <c r="AN702">
        <v>95.872999476388188</v>
      </c>
      <c r="AO702">
        <v>104.11630836430795</v>
      </c>
      <c r="AP702">
        <v>95.876087738407122</v>
      </c>
      <c r="AQ702">
        <v>104.11939662632689</v>
      </c>
    </row>
    <row r="703" spans="1:43">
      <c r="A703">
        <v>1.6657763892285322</v>
      </c>
      <c r="B703">
        <v>16.382559579123075</v>
      </c>
      <c r="C703">
        <v>24.065134056549226</v>
      </c>
      <c r="D703">
        <v>16.496233229083238</v>
      </c>
      <c r="E703">
        <v>24.178807706509389</v>
      </c>
      <c r="F703">
        <v>16.762041430640178</v>
      </c>
      <c r="G703">
        <v>24.444615908066329</v>
      </c>
      <c r="H703">
        <v>17.379637895028761</v>
      </c>
      <c r="I703">
        <v>25.062212372454912</v>
      </c>
      <c r="J703">
        <v>18.793565680307935</v>
      </c>
      <c r="K703">
        <v>26.476140157734086</v>
      </c>
      <c r="L703">
        <v>21.923987248315893</v>
      </c>
      <c r="M703">
        <v>29.606561725742043</v>
      </c>
      <c r="N703">
        <v>28.36868630891092</v>
      </c>
      <c r="O703">
        <v>36.051260786337068</v>
      </c>
      <c r="P703">
        <v>39.85349017098676</v>
      </c>
      <c r="Q703">
        <v>47.536064648412903</v>
      </c>
      <c r="R703">
        <v>55.884587830087042</v>
      </c>
      <c r="S703">
        <v>63.567162307513186</v>
      </c>
      <c r="T703">
        <v>72.027304289657536</v>
      </c>
      <c r="U703">
        <v>79.709878767083694</v>
      </c>
      <c r="V703">
        <v>83.730973052485808</v>
      </c>
      <c r="W703">
        <v>91.413547529911966</v>
      </c>
      <c r="X703">
        <v>90.35003184613258</v>
      </c>
      <c r="Y703">
        <v>98.032606323558738</v>
      </c>
      <c r="Z703">
        <v>93.578640238218256</v>
      </c>
      <c r="AA703">
        <v>101.26121471564441</v>
      </c>
      <c r="AB703">
        <v>95.039822968288021</v>
      </c>
      <c r="AC703">
        <v>102.72239744571418</v>
      </c>
      <c r="AD703">
        <v>95.678628995318519</v>
      </c>
      <c r="AE703">
        <v>103.36120347274468</v>
      </c>
      <c r="AF703">
        <v>95.953672179155035</v>
      </c>
      <c r="AG703">
        <v>103.63624665658119</v>
      </c>
      <c r="AH703">
        <v>96.071314782051118</v>
      </c>
      <c r="AI703">
        <v>103.75388925947728</v>
      </c>
      <c r="AJ703">
        <v>96.12149115562066</v>
      </c>
      <c r="AK703">
        <v>103.80406563304682</v>
      </c>
      <c r="AL703">
        <v>96.142866310130387</v>
      </c>
      <c r="AM703">
        <v>103.82544078755654</v>
      </c>
      <c r="AN703">
        <v>96.151967447628863</v>
      </c>
      <c r="AO703">
        <v>103.83454192505502</v>
      </c>
      <c r="AP703">
        <v>96.155841690820978</v>
      </c>
      <c r="AQ703">
        <v>103.83841616824714</v>
      </c>
    </row>
    <row r="704" spans="1:43">
      <c r="A704">
        <v>2.5249976463821397</v>
      </c>
      <c r="B704">
        <v>12.440982854661211</v>
      </c>
      <c r="C704">
        <v>24.086292872916726</v>
      </c>
      <c r="D704">
        <v>12.59047922883817</v>
      </c>
      <c r="E704">
        <v>24.235789247093685</v>
      </c>
      <c r="F704">
        <v>12.934148777659583</v>
      </c>
      <c r="G704">
        <v>24.579458795915098</v>
      </c>
      <c r="H704">
        <v>13.718004205672074</v>
      </c>
      <c r="I704">
        <v>25.363314223927588</v>
      </c>
      <c r="J704">
        <v>15.474226979314121</v>
      </c>
      <c r="K704">
        <v>27.119536997569636</v>
      </c>
      <c r="L704">
        <v>19.256430555038147</v>
      </c>
      <c r="M704">
        <v>30.901740573293662</v>
      </c>
      <c r="N704">
        <v>26.750605370901241</v>
      </c>
      <c r="O704">
        <v>38.395915389156755</v>
      </c>
      <c r="P704">
        <v>39.418719926668331</v>
      </c>
      <c r="Q704">
        <v>51.064029944923846</v>
      </c>
      <c r="R704">
        <v>56.005488924723672</v>
      </c>
      <c r="S704">
        <v>67.650798942979179</v>
      </c>
      <c r="T704">
        <v>71.730762018710948</v>
      </c>
      <c r="U704">
        <v>83.376072036966463</v>
      </c>
      <c r="V704">
        <v>82.682676789690674</v>
      </c>
      <c r="W704">
        <v>94.327986807946189</v>
      </c>
      <c r="X704">
        <v>88.776832121719778</v>
      </c>
      <c r="Y704">
        <v>100.42214213997529</v>
      </c>
      <c r="Z704">
        <v>91.751439510819097</v>
      </c>
      <c r="AA704">
        <v>103.39674952907461</v>
      </c>
      <c r="AB704">
        <v>93.110494329586714</v>
      </c>
      <c r="AC704">
        <v>104.75580434784223</v>
      </c>
      <c r="AD704">
        <v>93.712626450585802</v>
      </c>
      <c r="AE704">
        <v>105.35793646884132</v>
      </c>
      <c r="AF704">
        <v>93.975762320963469</v>
      </c>
      <c r="AG704">
        <v>105.62107233921898</v>
      </c>
      <c r="AH704">
        <v>94.090063522553152</v>
      </c>
      <c r="AI704">
        <v>105.73537354080867</v>
      </c>
      <c r="AJ704">
        <v>94.139583746364821</v>
      </c>
      <c r="AK704">
        <v>105.78489376462034</v>
      </c>
      <c r="AL704">
        <v>94.16101366872789</v>
      </c>
      <c r="AM704">
        <v>105.8063236869834</v>
      </c>
      <c r="AN704">
        <v>94.170282923802475</v>
      </c>
      <c r="AO704">
        <v>105.81559294205799</v>
      </c>
      <c r="AP704">
        <v>94.17429137495445</v>
      </c>
      <c r="AQ704">
        <v>105.81960139320996</v>
      </c>
    </row>
    <row r="705" spans="1:43">
      <c r="A705">
        <v>2.4278978870840735</v>
      </c>
      <c r="B705">
        <v>12.377039880014653</v>
      </c>
      <c r="C705">
        <v>23.574525005702785</v>
      </c>
      <c r="D705">
        <v>12.562130220767962</v>
      </c>
      <c r="E705">
        <v>23.759615346456094</v>
      </c>
      <c r="F705">
        <v>12.97099271448473</v>
      </c>
      <c r="G705">
        <v>24.168477840172862</v>
      </c>
      <c r="H705">
        <v>13.866255893971093</v>
      </c>
      <c r="I705">
        <v>25.063741019659226</v>
      </c>
      <c r="J705">
        <v>15.789360553326603</v>
      </c>
      <c r="K705">
        <v>26.986845679014735</v>
      </c>
      <c r="L705">
        <v>19.755544799067856</v>
      </c>
      <c r="M705">
        <v>30.953029924755988</v>
      </c>
      <c r="N705">
        <v>27.289655272500582</v>
      </c>
      <c r="O705">
        <v>38.487140398188714</v>
      </c>
      <c r="P705">
        <v>39.597620573626209</v>
      </c>
      <c r="Q705">
        <v>50.795105699314341</v>
      </c>
      <c r="R705">
        <v>55.480252444429695</v>
      </c>
      <c r="S705">
        <v>66.677737570117827</v>
      </c>
      <c r="T705">
        <v>70.739003091614762</v>
      </c>
      <c r="U705">
        <v>81.936488217302895</v>
      </c>
      <c r="V705">
        <v>81.763444866700695</v>
      </c>
      <c r="W705">
        <v>92.960929992388827</v>
      </c>
      <c r="X705">
        <v>88.196193043727902</v>
      </c>
      <c r="Y705">
        <v>99.393678169416035</v>
      </c>
      <c r="Z705">
        <v>91.491625672281245</v>
      </c>
      <c r="AA705">
        <v>102.68911079796938</v>
      </c>
      <c r="AB705">
        <v>93.067618404296582</v>
      </c>
      <c r="AC705">
        <v>104.26510352998471</v>
      </c>
      <c r="AD705">
        <v>93.796492528187187</v>
      </c>
      <c r="AE705">
        <v>104.99397765387532</v>
      </c>
      <c r="AF705">
        <v>94.128359576752061</v>
      </c>
      <c r="AG705">
        <v>105.32584470244019</v>
      </c>
      <c r="AH705">
        <v>94.278387633092578</v>
      </c>
      <c r="AI705">
        <v>105.47587275878071</v>
      </c>
      <c r="AJ705">
        <v>94.345992068584991</v>
      </c>
      <c r="AK705">
        <v>105.54347719427312</v>
      </c>
      <c r="AL705">
        <v>94.376410998777516</v>
      </c>
      <c r="AM705">
        <v>105.57389612446565</v>
      </c>
      <c r="AN705">
        <v>94.390089147229403</v>
      </c>
      <c r="AO705">
        <v>105.58757427291754</v>
      </c>
      <c r="AP705">
        <v>94.396237833690677</v>
      </c>
      <c r="AQ705">
        <v>105.59372295937881</v>
      </c>
    </row>
    <row r="706" spans="1:43">
      <c r="A706">
        <v>1.9478564914463856</v>
      </c>
      <c r="B706">
        <v>14.38558081100201</v>
      </c>
      <c r="C706">
        <v>23.369111051699775</v>
      </c>
      <c r="D706">
        <v>14.561154994205369</v>
      </c>
      <c r="E706">
        <v>23.544685234903135</v>
      </c>
      <c r="F706">
        <v>14.952129247548564</v>
      </c>
      <c r="G706">
        <v>23.93565948824633</v>
      </c>
      <c r="H706">
        <v>15.815302492359274</v>
      </c>
      <c r="I706">
        <v>24.79883273305704</v>
      </c>
      <c r="J706">
        <v>17.685288543603249</v>
      </c>
      <c r="K706">
        <v>26.668818784301017</v>
      </c>
      <c r="L706">
        <v>21.575613293964302</v>
      </c>
      <c r="M706">
        <v>30.55914353466207</v>
      </c>
      <c r="N706">
        <v>29.028100919561382</v>
      </c>
      <c r="O706">
        <v>38.011631160259142</v>
      </c>
      <c r="P706">
        <v>41.285026725101439</v>
      </c>
      <c r="Q706">
        <v>50.268556965799199</v>
      </c>
      <c r="R706">
        <v>57.14586895994367</v>
      </c>
      <c r="S706">
        <v>66.12939920064143</v>
      </c>
      <c r="T706">
        <v>72.341886991801658</v>
      </c>
      <c r="U706">
        <v>81.325417232499433</v>
      </c>
      <c r="V706">
        <v>83.239819033843531</v>
      </c>
      <c r="W706">
        <v>92.223349274541306</v>
      </c>
      <c r="X706">
        <v>89.537957616227999</v>
      </c>
      <c r="Y706">
        <v>98.521487856925773</v>
      </c>
      <c r="Z706">
        <v>92.732924888574004</v>
      </c>
      <c r="AA706">
        <v>101.71645512927178</v>
      </c>
      <c r="AB706">
        <v>94.24676496939037</v>
      </c>
      <c r="AC706">
        <v>103.23029521008814</v>
      </c>
      <c r="AD706">
        <v>94.940824675939581</v>
      </c>
      <c r="AE706">
        <v>103.92435491663736</v>
      </c>
      <c r="AF706">
        <v>95.254225741225341</v>
      </c>
      <c r="AG706">
        <v>104.23775598192312</v>
      </c>
      <c r="AH706">
        <v>95.394767522970355</v>
      </c>
      <c r="AI706">
        <v>104.37829776366813</v>
      </c>
      <c r="AJ706">
        <v>95.45759695942705</v>
      </c>
      <c r="AK706">
        <v>104.44112720012482</v>
      </c>
      <c r="AL706">
        <v>95.485646002824282</v>
      </c>
      <c r="AM706">
        <v>104.46917624352206</v>
      </c>
      <c r="AN706">
        <v>95.498160221033601</v>
      </c>
      <c r="AO706">
        <v>104.48169046173138</v>
      </c>
      <c r="AP706">
        <v>95.503741956595519</v>
      </c>
      <c r="AQ706">
        <v>104.48727219729329</v>
      </c>
    </row>
    <row r="707" spans="1:43">
      <c r="A707">
        <v>1.6837535329990987</v>
      </c>
      <c r="B707">
        <v>17.142190562202128</v>
      </c>
      <c r="C707">
        <v>24.907675775307954</v>
      </c>
      <c r="D707">
        <v>17.28045245939985</v>
      </c>
      <c r="E707">
        <v>25.045937672505676</v>
      </c>
      <c r="F707">
        <v>17.591743289373046</v>
      </c>
      <c r="G707">
        <v>25.357228502478872</v>
      </c>
      <c r="H707">
        <v>18.287608957487091</v>
      </c>
      <c r="I707">
        <v>26.053094170592917</v>
      </c>
      <c r="J707">
        <v>19.818606556538455</v>
      </c>
      <c r="K707">
        <v>27.584091769644282</v>
      </c>
      <c r="L707">
        <v>23.072200147557965</v>
      </c>
      <c r="M707">
        <v>30.837685360663791</v>
      </c>
      <c r="N707">
        <v>29.504238034606178</v>
      </c>
      <c r="O707">
        <v>37.269723247712008</v>
      </c>
      <c r="P707">
        <v>40.578120625697224</v>
      </c>
      <c r="Q707">
        <v>48.343605838803043</v>
      </c>
      <c r="R707">
        <v>55.767111823572463</v>
      </c>
      <c r="S707">
        <v>63.532597036678297</v>
      </c>
      <c r="T707">
        <v>71.198373170373429</v>
      </c>
      <c r="U707">
        <v>78.963858383479248</v>
      </c>
      <c r="V707">
        <v>82.762821180600554</v>
      </c>
      <c r="W707">
        <v>90.528306393706373</v>
      </c>
      <c r="X707">
        <v>89.605587591514094</v>
      </c>
      <c r="Y707">
        <v>97.371072804619914</v>
      </c>
      <c r="Z707">
        <v>93.102935413709631</v>
      </c>
      <c r="AA707">
        <v>100.86842062681545</v>
      </c>
      <c r="AB707">
        <v>94.757099885512417</v>
      </c>
      <c r="AC707">
        <v>102.52258509861824</v>
      </c>
      <c r="AD707">
        <v>95.510748767788627</v>
      </c>
      <c r="AE707">
        <v>103.27623398089445</v>
      </c>
      <c r="AF707">
        <v>95.848254046248783</v>
      </c>
      <c r="AG707">
        <v>103.6137392593546</v>
      </c>
      <c r="AH707">
        <v>95.998231819503417</v>
      </c>
      <c r="AI707">
        <v>103.76371703260924</v>
      </c>
      <c r="AJ707">
        <v>96.064648111188248</v>
      </c>
      <c r="AK707">
        <v>103.83013332429407</v>
      </c>
      <c r="AL707">
        <v>96.094015008304353</v>
      </c>
      <c r="AM707">
        <v>103.85950022141017</v>
      </c>
      <c r="AN707">
        <v>96.106991211942358</v>
      </c>
      <c r="AO707">
        <v>103.87247642504818</v>
      </c>
      <c r="AP707">
        <v>96.112723227724942</v>
      </c>
      <c r="AQ707">
        <v>103.87820844083076</v>
      </c>
    </row>
    <row r="708" spans="1:43">
      <c r="A708">
        <v>1.1345950703332359</v>
      </c>
      <c r="B708">
        <v>16.680959705395303</v>
      </c>
      <c r="C708">
        <v>21.913721549013793</v>
      </c>
      <c r="D708">
        <v>16.795812395539791</v>
      </c>
      <c r="E708">
        <v>22.028574239158282</v>
      </c>
      <c r="F708">
        <v>17.066671544374636</v>
      </c>
      <c r="G708">
        <v>22.299433387993126</v>
      </c>
      <c r="H708">
        <v>17.701299400505086</v>
      </c>
      <c r="I708">
        <v>22.934061244123576</v>
      </c>
      <c r="J708">
        <v>19.165836656987594</v>
      </c>
      <c r="K708">
        <v>24.398598500606084</v>
      </c>
      <c r="L708">
        <v>22.430303726366066</v>
      </c>
      <c r="M708">
        <v>27.663065569984557</v>
      </c>
      <c r="N708">
        <v>29.17594188919718</v>
      </c>
      <c r="O708">
        <v>34.408703732815667</v>
      </c>
      <c r="P708">
        <v>41.165234175755515</v>
      </c>
      <c r="Q708">
        <v>46.397996019374006</v>
      </c>
      <c r="R708">
        <v>57.696143734489482</v>
      </c>
      <c r="S708">
        <v>62.928905578107972</v>
      </c>
      <c r="T708">
        <v>73.993868181867057</v>
      </c>
      <c r="U708">
        <v>79.226630025485534</v>
      </c>
      <c r="V708">
        <v>85.529289810428082</v>
      </c>
      <c r="W708">
        <v>90.762051654046559</v>
      </c>
      <c r="X708">
        <v>91.917437305772381</v>
      </c>
      <c r="Y708">
        <v>97.150199149390858</v>
      </c>
      <c r="Z708">
        <v>94.982981364608492</v>
      </c>
      <c r="AA708">
        <v>100.21574320822697</v>
      </c>
      <c r="AB708">
        <v>96.352835022600004</v>
      </c>
      <c r="AC708">
        <v>101.58559686621848</v>
      </c>
      <c r="AD708">
        <v>96.945391786031436</v>
      </c>
      <c r="AE708">
        <v>102.17815362964991</v>
      </c>
      <c r="AF708">
        <v>97.198103565833719</v>
      </c>
      <c r="AG708">
        <v>102.4308654094522</v>
      </c>
      <c r="AH708">
        <v>97.305226660736324</v>
      </c>
      <c r="AI708">
        <v>102.5379885043548</v>
      </c>
      <c r="AJ708">
        <v>97.350518565736763</v>
      </c>
      <c r="AK708">
        <v>102.58328040935524</v>
      </c>
      <c r="AL708">
        <v>97.369647206440618</v>
      </c>
      <c r="AM708">
        <v>102.60240905005909</v>
      </c>
      <c r="AN708">
        <v>97.377722296942707</v>
      </c>
      <c r="AO708">
        <v>102.61048414056118</v>
      </c>
      <c r="AP708">
        <v>97.381130505384803</v>
      </c>
      <c r="AQ708">
        <v>102.61389234900328</v>
      </c>
    </row>
    <row r="709" spans="1:43">
      <c r="A709">
        <v>2.1510985400166742</v>
      </c>
      <c r="B709">
        <v>13.26812416943994</v>
      </c>
      <c r="C709">
        <v>23.189008418264233</v>
      </c>
      <c r="D709">
        <v>13.468761432666071</v>
      </c>
      <c r="E709">
        <v>23.389645681490364</v>
      </c>
      <c r="F709">
        <v>13.896443071459458</v>
      </c>
      <c r="G709">
        <v>23.817327320283752</v>
      </c>
      <c r="H709">
        <v>14.80016019376405</v>
      </c>
      <c r="I709">
        <v>24.721044442588344</v>
      </c>
      <c r="J709">
        <v>16.674980208711222</v>
      </c>
      <c r="K709">
        <v>26.595864457535516</v>
      </c>
      <c r="L709">
        <v>20.420241607525405</v>
      </c>
      <c r="M709">
        <v>30.341125856349699</v>
      </c>
      <c r="N709">
        <v>27.367749766387846</v>
      </c>
      <c r="O709">
        <v>37.288634015212139</v>
      </c>
      <c r="P709">
        <v>38.646530585126214</v>
      </c>
      <c r="Q709">
        <v>48.567414833950508</v>
      </c>
      <c r="R709">
        <v>53.513791943365973</v>
      </c>
      <c r="S709">
        <v>63.434676192190267</v>
      </c>
      <c r="T709">
        <v>68.527941153929646</v>
      </c>
      <c r="U709">
        <v>78.448825402753954</v>
      </c>
      <c r="V709">
        <v>80.117557661632048</v>
      </c>
      <c r="W709">
        <v>90.038441910456356</v>
      </c>
      <c r="X709">
        <v>87.344063227894694</v>
      </c>
      <c r="Y709">
        <v>97.264947476719001</v>
      </c>
      <c r="Z709">
        <v>91.267818548634025</v>
      </c>
      <c r="AA709">
        <v>101.18870279745833</v>
      </c>
      <c r="AB709">
        <v>93.239443759175217</v>
      </c>
      <c r="AC709">
        <v>103.16032800799952</v>
      </c>
      <c r="AD709">
        <v>94.191607952601828</v>
      </c>
      <c r="AE709">
        <v>104.11249220142614</v>
      </c>
      <c r="AF709">
        <v>94.642622505540615</v>
      </c>
      <c r="AG709">
        <v>104.56350675436492</v>
      </c>
      <c r="AH709">
        <v>94.854295744168681</v>
      </c>
      <c r="AI709">
        <v>104.77517999299299</v>
      </c>
      <c r="AJ709">
        <v>94.953209774099776</v>
      </c>
      <c r="AK709">
        <v>104.87409402292408</v>
      </c>
      <c r="AL709">
        <v>94.999338205747506</v>
      </c>
      <c r="AM709">
        <v>104.92022245457181</v>
      </c>
      <c r="AN709">
        <v>95.020829785352717</v>
      </c>
      <c r="AO709">
        <v>104.94171403417702</v>
      </c>
      <c r="AP709">
        <v>95.03083845559344</v>
      </c>
      <c r="AQ709">
        <v>104.95172270441775</v>
      </c>
    </row>
    <row r="710" spans="1:43">
      <c r="A710">
        <v>1.9363784515466151</v>
      </c>
      <c r="B710">
        <v>14.846996589959623</v>
      </c>
      <c r="C710">
        <v>23.777590015755301</v>
      </c>
      <c r="D710">
        <v>15.033020416194631</v>
      </c>
      <c r="E710">
        <v>23.963613841990309</v>
      </c>
      <c r="F710">
        <v>15.440032579860663</v>
      </c>
      <c r="G710">
        <v>24.370626005656341</v>
      </c>
      <c r="H710">
        <v>16.322778186329725</v>
      </c>
      <c r="I710">
        <v>25.253371612125402</v>
      </c>
      <c r="J710">
        <v>18.20140723208754</v>
      </c>
      <c r="K710">
        <v>27.132000657883218</v>
      </c>
      <c r="L710">
        <v>22.04316829409688</v>
      </c>
      <c r="M710">
        <v>30.973761719892558</v>
      </c>
      <c r="N710">
        <v>29.296159836672786</v>
      </c>
      <c r="O710">
        <v>38.226753262468463</v>
      </c>
      <c r="P710">
        <v>41.130742308665987</v>
      </c>
      <c r="Q710">
        <v>50.061335734461665</v>
      </c>
      <c r="R710">
        <v>56.502100579474252</v>
      </c>
      <c r="S710">
        <v>65.432694005269923</v>
      </c>
      <c r="T710">
        <v>71.481559780840541</v>
      </c>
      <c r="U710">
        <v>80.412153206636219</v>
      </c>
      <c r="V710">
        <v>82.504017799216271</v>
      </c>
      <c r="W710">
        <v>91.434611225011949</v>
      </c>
      <c r="X710">
        <v>89.051983743004541</v>
      </c>
      <c r="Y710">
        <v>97.982577168800219</v>
      </c>
      <c r="Z710">
        <v>92.458821148370419</v>
      </c>
      <c r="AA710">
        <v>101.3894145741661</v>
      </c>
      <c r="AB710">
        <v>94.109589761408643</v>
      </c>
      <c r="AC710">
        <v>103.04018318720432</v>
      </c>
      <c r="AD710">
        <v>94.881858960839537</v>
      </c>
      <c r="AE710">
        <v>103.81245238663521</v>
      </c>
      <c r="AF710">
        <v>95.237203064931933</v>
      </c>
      <c r="AG710">
        <v>104.16779649072761</v>
      </c>
      <c r="AH710">
        <v>95.399459065342455</v>
      </c>
      <c r="AI710">
        <v>104.33005249113813</v>
      </c>
      <c r="AJ710">
        <v>95.473288457335229</v>
      </c>
      <c r="AK710">
        <v>104.40388188313091</v>
      </c>
      <c r="AL710">
        <v>95.506828538155162</v>
      </c>
      <c r="AM710">
        <v>104.43742196395084</v>
      </c>
      <c r="AN710">
        <v>95.522054461269661</v>
      </c>
      <c r="AO710">
        <v>104.45264788706534</v>
      </c>
      <c r="AP710">
        <v>95.528964174193234</v>
      </c>
      <c r="AQ710">
        <v>104.45955759998891</v>
      </c>
    </row>
    <row r="711" spans="1:43">
      <c r="A711">
        <v>1.5082783612052613</v>
      </c>
      <c r="B711">
        <v>14.697376626373526</v>
      </c>
      <c r="C711">
        <v>21.65356889658343</v>
      </c>
      <c r="D711">
        <v>14.927562919381035</v>
      </c>
      <c r="E711">
        <v>21.883755189590939</v>
      </c>
      <c r="F711">
        <v>15.415929618481332</v>
      </c>
      <c r="G711">
        <v>22.372121888691236</v>
      </c>
      <c r="H711">
        <v>16.441835877914933</v>
      </c>
      <c r="I711">
        <v>23.398028148124837</v>
      </c>
      <c r="J711">
        <v>18.55277050525871</v>
      </c>
      <c r="K711">
        <v>25.508962775468614</v>
      </c>
      <c r="L711">
        <v>22.716983269346976</v>
      </c>
      <c r="M711">
        <v>29.67317553955688</v>
      </c>
      <c r="N711">
        <v>30.288525586732252</v>
      </c>
      <c r="O711">
        <v>37.244717856942152</v>
      </c>
      <c r="P711">
        <v>42.213631994001489</v>
      </c>
      <c r="Q711">
        <v>49.169824264211385</v>
      </c>
      <c r="R711">
        <v>57.320745668229243</v>
      </c>
      <c r="S711">
        <v>64.276937938439147</v>
      </c>
      <c r="T711">
        <v>71.950620213231929</v>
      </c>
      <c r="U711">
        <v>78.906812483441826</v>
      </c>
      <c r="V711">
        <v>82.862096612027386</v>
      </c>
      <c r="W711">
        <v>89.818288882237283</v>
      </c>
      <c r="X711">
        <v>89.51867644329181</v>
      </c>
      <c r="Y711">
        <v>96.474868713501706</v>
      </c>
      <c r="Z711">
        <v>93.09406890493743</v>
      </c>
      <c r="AA711">
        <v>100.05026117514733</v>
      </c>
      <c r="AB711">
        <v>94.883950428008632</v>
      </c>
      <c r="AC711">
        <v>101.84014269821853</v>
      </c>
      <c r="AD711">
        <v>95.74842298080182</v>
      </c>
      <c r="AE711">
        <v>102.70461525101172</v>
      </c>
      <c r="AF711">
        <v>96.158708947342859</v>
      </c>
      <c r="AG711">
        <v>103.11490121755276</v>
      </c>
      <c r="AH711">
        <v>96.351817981239037</v>
      </c>
      <c r="AI711">
        <v>103.30801025144893</v>
      </c>
      <c r="AJ711">
        <v>96.442351867164945</v>
      </c>
      <c r="AK711">
        <v>103.39854413737484</v>
      </c>
      <c r="AL711">
        <v>96.48471796340057</v>
      </c>
      <c r="AM711">
        <v>103.44091023361047</v>
      </c>
      <c r="AN711">
        <v>96.504526417500799</v>
      </c>
      <c r="AO711">
        <v>103.4607186877107</v>
      </c>
      <c r="AP711">
        <v>96.513784206418521</v>
      </c>
      <c r="AQ711">
        <v>103.46997647662842</v>
      </c>
    </row>
    <row r="712" spans="1:43">
      <c r="A712">
        <v>2.2060790422172976</v>
      </c>
      <c r="B712">
        <v>10.236459955130922</v>
      </c>
      <c r="C712">
        <v>20.410914734606216</v>
      </c>
      <c r="D712">
        <v>10.508454796988843</v>
      </c>
      <c r="E712">
        <v>20.682909576464134</v>
      </c>
      <c r="F712">
        <v>11.078123109114383</v>
      </c>
      <c r="G712">
        <v>21.252577888589673</v>
      </c>
      <c r="H712">
        <v>12.258236853514951</v>
      </c>
      <c r="I712">
        <v>22.432691632990242</v>
      </c>
      <c r="J712">
        <v>14.648375224930177</v>
      </c>
      <c r="K712">
        <v>24.822830004405468</v>
      </c>
      <c r="L712">
        <v>19.275307050895155</v>
      </c>
      <c r="M712">
        <v>29.449761830370445</v>
      </c>
      <c r="N712">
        <v>27.49649706971481</v>
      </c>
      <c r="O712">
        <v>37.670951849190104</v>
      </c>
      <c r="P712">
        <v>40.099716890091116</v>
      </c>
      <c r="Q712">
        <v>50.274171669566414</v>
      </c>
      <c r="R712">
        <v>55.633570078369331</v>
      </c>
      <c r="S712">
        <v>65.808024857844629</v>
      </c>
      <c r="T712">
        <v>70.355719285841957</v>
      </c>
      <c r="U712">
        <v>80.530174065317254</v>
      </c>
      <c r="V712">
        <v>81.215798138135725</v>
      </c>
      <c r="W712">
        <v>91.390252917611022</v>
      </c>
      <c r="X712">
        <v>87.836161561958519</v>
      </c>
      <c r="Y712">
        <v>98.010616341433817</v>
      </c>
      <c r="Z712">
        <v>91.413804310994379</v>
      </c>
      <c r="AA712">
        <v>101.58825909046968</v>
      </c>
      <c r="AB712">
        <v>93.222022530592767</v>
      </c>
      <c r="AC712">
        <v>103.39647731006806</v>
      </c>
      <c r="AD712">
        <v>94.105048677481719</v>
      </c>
      <c r="AE712">
        <v>104.27950345695702</v>
      </c>
      <c r="AF712">
        <v>94.529024075405943</v>
      </c>
      <c r="AG712">
        <v>104.70347885488124</v>
      </c>
      <c r="AH712">
        <v>94.730935304486678</v>
      </c>
      <c r="AI712">
        <v>104.90539008396198</v>
      </c>
      <c r="AJ712">
        <v>94.826718063516296</v>
      </c>
      <c r="AK712">
        <v>105.00117284299159</v>
      </c>
      <c r="AL712">
        <v>94.872071509414639</v>
      </c>
      <c r="AM712">
        <v>105.04652628888994</v>
      </c>
      <c r="AN712">
        <v>94.893527688780026</v>
      </c>
      <c r="AO712">
        <v>105.06798246825532</v>
      </c>
      <c r="AP712">
        <v>94.903674142458868</v>
      </c>
      <c r="AQ712">
        <v>105.07812892193417</v>
      </c>
    </row>
    <row r="713" spans="1:43">
      <c r="A713">
        <v>1.8093166549578348</v>
      </c>
      <c r="B713">
        <v>14.623549328393359</v>
      </c>
      <c r="C713">
        <v>22.968132697952761</v>
      </c>
      <c r="D713">
        <v>14.745755173216935</v>
      </c>
      <c r="E713">
        <v>23.090338542776337</v>
      </c>
      <c r="F713">
        <v>15.032719255100119</v>
      </c>
      <c r="G713">
        <v>23.377302624659521</v>
      </c>
      <c r="H713">
        <v>15.701994346303842</v>
      </c>
      <c r="I713">
        <v>24.046577715863243</v>
      </c>
      <c r="J713">
        <v>17.23842503593599</v>
      </c>
      <c r="K713">
        <v>25.583008405495391</v>
      </c>
      <c r="L713">
        <v>20.641028787290729</v>
      </c>
      <c r="M713">
        <v>28.985612156850131</v>
      </c>
      <c r="N713">
        <v>27.611542179939175</v>
      </c>
      <c r="O713">
        <v>35.956125549498573</v>
      </c>
      <c r="P713">
        <v>39.857903359680392</v>
      </c>
      <c r="Q713">
        <v>48.202486729239794</v>
      </c>
      <c r="R713">
        <v>56.51453730688953</v>
      </c>
      <c r="S713">
        <v>64.859120676448924</v>
      </c>
      <c r="T713">
        <v>72.734440332587752</v>
      </c>
      <c r="U713">
        <v>81.07902370214714</v>
      </c>
      <c r="V713">
        <v>84.127404437125094</v>
      </c>
      <c r="W713">
        <v>92.471987806684481</v>
      </c>
      <c r="X713">
        <v>90.421769111722256</v>
      </c>
      <c r="Y713">
        <v>98.766352481281643</v>
      </c>
      <c r="Z713">
        <v>93.445870524509402</v>
      </c>
      <c r="AA713">
        <v>101.79045389406879</v>
      </c>
      <c r="AB713">
        <v>94.801162599191372</v>
      </c>
      <c r="AC713">
        <v>103.14574596875076</v>
      </c>
      <c r="AD713">
        <v>95.389560305047269</v>
      </c>
      <c r="AE713">
        <v>103.73414367460666</v>
      </c>
      <c r="AF713">
        <v>95.641481399969294</v>
      </c>
      <c r="AG713">
        <v>103.98606476952868</v>
      </c>
      <c r="AH713">
        <v>95.748697462127893</v>
      </c>
      <c r="AI713">
        <v>104.09328083168728</v>
      </c>
      <c r="AJ713">
        <v>95.794211720542691</v>
      </c>
      <c r="AK713">
        <v>104.13879509010208</v>
      </c>
      <c r="AL713">
        <v>95.813512040805534</v>
      </c>
      <c r="AM713">
        <v>104.15809541036492</v>
      </c>
      <c r="AN713">
        <v>95.821692580401844</v>
      </c>
      <c r="AO713">
        <v>104.16627594996123</v>
      </c>
      <c r="AP713">
        <v>95.825159268504734</v>
      </c>
      <c r="AQ713">
        <v>104.16974263806412</v>
      </c>
    </row>
    <row r="714" spans="1:43">
      <c r="A714">
        <v>0.9036467913364139</v>
      </c>
      <c r="B714">
        <v>15.937173470842708</v>
      </c>
      <c r="C714">
        <v>20.104799942571219</v>
      </c>
      <c r="D714">
        <v>16.08448226777265</v>
      </c>
      <c r="E714">
        <v>20.252108739501161</v>
      </c>
      <c r="F714">
        <v>16.418591936267756</v>
      </c>
      <c r="G714">
        <v>20.586218407996267</v>
      </c>
      <c r="H714">
        <v>17.1707406895028</v>
      </c>
      <c r="I714">
        <v>21.338367161231311</v>
      </c>
      <c r="J714">
        <v>18.835861132042009</v>
      </c>
      <c r="K714">
        <v>23.00348760377052</v>
      </c>
      <c r="L714">
        <v>22.389289100016182</v>
      </c>
      <c r="M714">
        <v>26.556915571744693</v>
      </c>
      <c r="N714">
        <v>29.412141500326403</v>
      </c>
      <c r="O714">
        <v>33.57976797205491</v>
      </c>
      <c r="P714">
        <v>41.401398173138077</v>
      </c>
      <c r="Q714">
        <v>45.569024644866587</v>
      </c>
      <c r="R714">
        <v>57.528153605301334</v>
      </c>
      <c r="S714">
        <v>61.695780077029845</v>
      </c>
      <c r="T714">
        <v>73.453909005105132</v>
      </c>
      <c r="U714">
        <v>77.621535476833643</v>
      </c>
      <c r="V714">
        <v>85.038819387218936</v>
      </c>
      <c r="W714">
        <v>89.206445858947447</v>
      </c>
      <c r="X714">
        <v>91.726553208542157</v>
      </c>
      <c r="Y714">
        <v>95.894179680270668</v>
      </c>
      <c r="Z714">
        <v>95.083232016232984</v>
      </c>
      <c r="AA714">
        <v>99.250858487961494</v>
      </c>
      <c r="AB714">
        <v>96.649929351568048</v>
      </c>
      <c r="AC714">
        <v>100.81755582329656</v>
      </c>
      <c r="AD714">
        <v>97.35632249455459</v>
      </c>
      <c r="AE714">
        <v>101.5239489662831</v>
      </c>
      <c r="AF714">
        <v>97.669848829505824</v>
      </c>
      <c r="AG714">
        <v>101.83747530123433</v>
      </c>
      <c r="AH714">
        <v>97.808032004349485</v>
      </c>
      <c r="AI714">
        <v>101.975658476078</v>
      </c>
      <c r="AJ714">
        <v>97.868746305805885</v>
      </c>
      <c r="AK714">
        <v>102.0363727775344</v>
      </c>
      <c r="AL714">
        <v>97.895386367807831</v>
      </c>
      <c r="AM714">
        <v>102.06301283953634</v>
      </c>
      <c r="AN714">
        <v>97.907068437068261</v>
      </c>
      <c r="AO714">
        <v>102.07469490879677</v>
      </c>
      <c r="AP714">
        <v>97.912189857480826</v>
      </c>
      <c r="AQ714">
        <v>102.07981632920934</v>
      </c>
    </row>
    <row r="715" spans="1:43">
      <c r="A715">
        <v>1.1517148168845943</v>
      </c>
      <c r="B715">
        <v>17.674668089837912</v>
      </c>
      <c r="C715">
        <v>22.986386346073335</v>
      </c>
      <c r="D715">
        <v>17.731567184215276</v>
      </c>
      <c r="E715">
        <v>23.043285440450699</v>
      </c>
      <c r="F715">
        <v>17.878671984681027</v>
      </c>
      <c r="G715">
        <v>23.19039024091645</v>
      </c>
      <c r="H715">
        <v>18.257448963263229</v>
      </c>
      <c r="I715">
        <v>23.569167219498652</v>
      </c>
      <c r="J715">
        <v>19.222634308557108</v>
      </c>
      <c r="K715">
        <v>24.534352564792531</v>
      </c>
      <c r="L715">
        <v>21.618087113407444</v>
      </c>
      <c r="M715">
        <v>26.929805369642867</v>
      </c>
      <c r="N715">
        <v>27.193578507571146</v>
      </c>
      <c r="O715">
        <v>32.50529676380657</v>
      </c>
      <c r="P715">
        <v>38.435744834703009</v>
      </c>
      <c r="Q715">
        <v>43.747463090938432</v>
      </c>
      <c r="R715">
        <v>55.724174811754807</v>
      </c>
      <c r="S715">
        <v>61.03589306799023</v>
      </c>
      <c r="T715">
        <v>73.705832723430532</v>
      </c>
      <c r="U715">
        <v>79.017550979665955</v>
      </c>
      <c r="V715">
        <v>86.193249118432675</v>
      </c>
      <c r="W715">
        <v>91.504967374668098</v>
      </c>
      <c r="X715">
        <v>92.637686702694666</v>
      </c>
      <c r="Y715">
        <v>97.949404958930089</v>
      </c>
      <c r="Z715">
        <v>95.460048271565014</v>
      </c>
      <c r="AA715">
        <v>100.77176652780044</v>
      </c>
      <c r="AB715">
        <v>96.606544439469772</v>
      </c>
      <c r="AC715">
        <v>101.9182626957052</v>
      </c>
      <c r="AD715">
        <v>97.057947669314885</v>
      </c>
      <c r="AE715">
        <v>102.36966592555031</v>
      </c>
      <c r="AF715">
        <v>97.233482782907032</v>
      </c>
      <c r="AG715">
        <v>102.54520103914246</v>
      </c>
      <c r="AH715">
        <v>97.301412271287816</v>
      </c>
      <c r="AI715">
        <v>102.61313052752324</v>
      </c>
      <c r="AJ715">
        <v>97.327650642189639</v>
      </c>
      <c r="AK715">
        <v>102.63936889842506</v>
      </c>
      <c r="AL715">
        <v>97.337778091830856</v>
      </c>
      <c r="AM715">
        <v>102.64949634806628</v>
      </c>
      <c r="AN715">
        <v>97.341685975188497</v>
      </c>
      <c r="AO715">
        <v>102.65340423142392</v>
      </c>
      <c r="AP715">
        <v>97.34319374873094</v>
      </c>
      <c r="AQ715">
        <v>102.65491200496636</v>
      </c>
    </row>
    <row r="716" spans="1:43">
      <c r="A716">
        <v>1.024229346023884</v>
      </c>
      <c r="B716">
        <v>13.834319836617091</v>
      </c>
      <c r="C716">
        <v>18.558074047371747</v>
      </c>
      <c r="D716">
        <v>14.092263619879457</v>
      </c>
      <c r="E716">
        <v>18.816017830634113</v>
      </c>
      <c r="F716">
        <v>14.643268874863455</v>
      </c>
      <c r="G716">
        <v>19.367023085618111</v>
      </c>
      <c r="H716">
        <v>15.807369699379681</v>
      </c>
      <c r="I716">
        <v>20.531123910134337</v>
      </c>
      <c r="J716">
        <v>18.210376014852251</v>
      </c>
      <c r="K716">
        <v>22.934130225606907</v>
      </c>
      <c r="L716">
        <v>22.941686862633873</v>
      </c>
      <c r="M716">
        <v>27.665441073388529</v>
      </c>
      <c r="N716">
        <v>31.446339135529708</v>
      </c>
      <c r="O716">
        <v>36.170093346284368</v>
      </c>
      <c r="P716">
        <v>44.496955148673024</v>
      </c>
      <c r="Q716">
        <v>49.220709359427687</v>
      </c>
      <c r="R716">
        <v>60.353278649418897</v>
      </c>
      <c r="S716">
        <v>65.07703286017356</v>
      </c>
      <c r="T716">
        <v>74.953229309595741</v>
      </c>
      <c r="U716">
        <v>79.676983520350404</v>
      </c>
      <c r="V716">
        <v>85.340266802069408</v>
      </c>
      <c r="W716">
        <v>90.064021012824071</v>
      </c>
      <c r="X716">
        <v>91.450954770478177</v>
      </c>
      <c r="Y716">
        <v>96.17470898123284</v>
      </c>
      <c r="Z716">
        <v>94.651714720919543</v>
      </c>
      <c r="AA716">
        <v>99.375468931674206</v>
      </c>
      <c r="AB716">
        <v>96.226674433769531</v>
      </c>
      <c r="AC716">
        <v>100.95042864452419</v>
      </c>
      <c r="AD716">
        <v>96.977805932612668</v>
      </c>
      <c r="AE716">
        <v>101.70156014336733</v>
      </c>
      <c r="AF716">
        <v>97.330694718014144</v>
      </c>
      <c r="AG716">
        <v>102.05444892876881</v>
      </c>
      <c r="AH716">
        <v>97.495314562686744</v>
      </c>
      <c r="AI716">
        <v>102.21906877344141</v>
      </c>
      <c r="AJ716">
        <v>97.571854508466899</v>
      </c>
      <c r="AK716">
        <v>102.29560871922156</v>
      </c>
      <c r="AL716">
        <v>97.607386925575994</v>
      </c>
      <c r="AM716">
        <v>102.33114113633066</v>
      </c>
      <c r="AN716">
        <v>97.623870465509242</v>
      </c>
      <c r="AO716">
        <v>102.34762467626391</v>
      </c>
      <c r="AP716">
        <v>97.63151466438913</v>
      </c>
      <c r="AQ716">
        <v>102.35526887514379</v>
      </c>
    </row>
    <row r="717" spans="1:43">
      <c r="A717">
        <v>1.150911555837409</v>
      </c>
      <c r="B717">
        <v>13.910370542469069</v>
      </c>
      <c r="C717">
        <v>19.218384152114634</v>
      </c>
      <c r="D717">
        <v>14.099835347490545</v>
      </c>
      <c r="E717">
        <v>19.40784895713611</v>
      </c>
      <c r="F717">
        <v>14.519932262440884</v>
      </c>
      <c r="G717">
        <v>19.827945872086449</v>
      </c>
      <c r="H717">
        <v>15.443119690713713</v>
      </c>
      <c r="I717">
        <v>20.751133300359278</v>
      </c>
      <c r="J717">
        <v>17.432636872521432</v>
      </c>
      <c r="K717">
        <v>22.740650482166995</v>
      </c>
      <c r="L717">
        <v>21.54533632259016</v>
      </c>
      <c r="M717">
        <v>26.853349932235723</v>
      </c>
      <c r="N717">
        <v>29.360358373429928</v>
      </c>
      <c r="O717">
        <v>34.668371983075495</v>
      </c>
      <c r="P717">
        <v>42.085852948017774</v>
      </c>
      <c r="Q717">
        <v>47.393866557663344</v>
      </c>
      <c r="R717">
        <v>58.377806386228855</v>
      </c>
      <c r="S717">
        <v>63.685819995874425</v>
      </c>
      <c r="T717">
        <v>73.850183500375849</v>
      </c>
      <c r="U717">
        <v>79.158197110021419</v>
      </c>
      <c r="V717">
        <v>84.893622451649051</v>
      </c>
      <c r="W717">
        <v>90.201636061294622</v>
      </c>
      <c r="X717">
        <v>91.271165019679415</v>
      </c>
      <c r="Y717">
        <v>96.579178629324986</v>
      </c>
      <c r="Z717">
        <v>94.512517511212423</v>
      </c>
      <c r="AA717">
        <v>99.820531120857993</v>
      </c>
      <c r="AB717">
        <v>96.053222050977254</v>
      </c>
      <c r="AC717">
        <v>101.36123566062282</v>
      </c>
      <c r="AD717">
        <v>96.762223311425259</v>
      </c>
      <c r="AE717">
        <v>102.07023692107083</v>
      </c>
      <c r="AF717">
        <v>97.083622951121797</v>
      </c>
      <c r="AG717">
        <v>102.39163656076737</v>
      </c>
      <c r="AH717">
        <v>97.228324037633897</v>
      </c>
      <c r="AI717">
        <v>102.53633764727947</v>
      </c>
      <c r="AJ717">
        <v>97.293270819261451</v>
      </c>
      <c r="AK717">
        <v>102.60128442890702</v>
      </c>
      <c r="AL717">
        <v>97.322380756904522</v>
      </c>
      <c r="AM717">
        <v>102.63039436655009</v>
      </c>
      <c r="AN717">
        <v>97.335420075523501</v>
      </c>
      <c r="AO717">
        <v>102.64343368516907</v>
      </c>
      <c r="AP717">
        <v>97.341259197521822</v>
      </c>
      <c r="AQ717">
        <v>102.64927280716739</v>
      </c>
    </row>
    <row r="718" spans="1:43">
      <c r="A718">
        <v>1.6189948425224683</v>
      </c>
      <c r="B718">
        <v>14.060022574287318</v>
      </c>
      <c r="C718">
        <v>21.526840171580851</v>
      </c>
      <c r="D718">
        <v>14.183171864273421</v>
      </c>
      <c r="E718">
        <v>21.649989461566953</v>
      </c>
      <c r="F718">
        <v>14.473968759206896</v>
      </c>
      <c r="G718">
        <v>21.940786356500425</v>
      </c>
      <c r="H718">
        <v>15.15593438420319</v>
      </c>
      <c r="I718">
        <v>22.62275198149672</v>
      </c>
      <c r="J718">
        <v>16.729796484057275</v>
      </c>
      <c r="K718">
        <v>24.196614081350809</v>
      </c>
      <c r="L718">
        <v>20.231297274604437</v>
      </c>
      <c r="M718">
        <v>27.698114871897964</v>
      </c>
      <c r="N718">
        <v>27.424022214537786</v>
      </c>
      <c r="O718">
        <v>34.890839811831313</v>
      </c>
      <c r="P718">
        <v>40.045915998690155</v>
      </c>
      <c r="Q718">
        <v>47.512733595983683</v>
      </c>
      <c r="R718">
        <v>57.091932781127284</v>
      </c>
      <c r="S718">
        <v>64.558750378420811</v>
      </c>
      <c r="T718">
        <v>73.485020414027133</v>
      </c>
      <c r="U718">
        <v>80.95183801132066</v>
      </c>
      <c r="V718">
        <v>84.836539419755624</v>
      </c>
      <c r="W718">
        <v>92.303357017049152</v>
      </c>
      <c r="X718">
        <v>91.029580868466155</v>
      </c>
      <c r="Y718">
        <v>98.496398465759682</v>
      </c>
      <c r="Z718">
        <v>93.975581862011452</v>
      </c>
      <c r="AA718">
        <v>101.44239945930498</v>
      </c>
      <c r="AB718">
        <v>95.28545469402097</v>
      </c>
      <c r="AC718">
        <v>102.7522722913145</v>
      </c>
      <c r="AD718">
        <v>95.850311160024489</v>
      </c>
      <c r="AE718">
        <v>103.31712875731802</v>
      </c>
      <c r="AF718">
        <v>96.090673974254813</v>
      </c>
      <c r="AG718">
        <v>103.55749157154834</v>
      </c>
      <c r="AH718">
        <v>96.192375525630183</v>
      </c>
      <c r="AI718">
        <v>103.65919312292371</v>
      </c>
      <c r="AJ718">
        <v>96.23530361288968</v>
      </c>
      <c r="AK718">
        <v>103.70212121018321</v>
      </c>
      <c r="AL718">
        <v>96.253405069907672</v>
      </c>
      <c r="AM718">
        <v>103.7202226672012</v>
      </c>
      <c r="AN718">
        <v>96.261034623197091</v>
      </c>
      <c r="AO718">
        <v>103.72785222049062</v>
      </c>
      <c r="AP718">
        <v>96.2642498092209</v>
      </c>
      <c r="AQ718">
        <v>103.73106740651443</v>
      </c>
    </row>
    <row r="719" spans="1:43">
      <c r="A719">
        <v>2.0149872057671239</v>
      </c>
      <c r="B719">
        <v>7.7927458557635196</v>
      </c>
      <c r="C719">
        <v>17.085883505851172</v>
      </c>
      <c r="D719">
        <v>8.1394999115821705</v>
      </c>
      <c r="E719">
        <v>17.432637561669821</v>
      </c>
      <c r="F719">
        <v>8.8558249375672311</v>
      </c>
      <c r="G719">
        <v>18.148962587654882</v>
      </c>
      <c r="H719">
        <v>10.316406967111217</v>
      </c>
      <c r="I719">
        <v>19.609544617198868</v>
      </c>
      <c r="J719">
        <v>13.216771199058329</v>
      </c>
      <c r="K719">
        <v>22.50990884914598</v>
      </c>
      <c r="L719">
        <v>18.685094295501496</v>
      </c>
      <c r="M719">
        <v>27.978231945589148</v>
      </c>
      <c r="N719">
        <v>28.054630450189723</v>
      </c>
      <c r="O719">
        <v>37.347768100277378</v>
      </c>
      <c r="P719">
        <v>41.752876699634292</v>
      </c>
      <c r="Q719">
        <v>51.046014349721951</v>
      </c>
      <c r="R719">
        <v>57.756121572801334</v>
      </c>
      <c r="S719">
        <v>67.049259222888992</v>
      </c>
      <c r="T719">
        <v>72.207454725778447</v>
      </c>
      <c r="U719">
        <v>81.500592375866105</v>
      </c>
      <c r="V719">
        <v>82.521602308182935</v>
      </c>
      <c r="W719">
        <v>91.814739958270593</v>
      </c>
      <c r="X719">
        <v>88.711222405693462</v>
      </c>
      <c r="Y719">
        <v>98.00436005578112</v>
      </c>
      <c r="Z719">
        <v>92.046737986703434</v>
      </c>
      <c r="AA719">
        <v>101.33987563679109</v>
      </c>
      <c r="AB719">
        <v>93.740514338958903</v>
      </c>
      <c r="AC719">
        <v>103.03365198904656</v>
      </c>
      <c r="AD719">
        <v>94.574682048911129</v>
      </c>
      <c r="AE719">
        <v>103.86781969899879</v>
      </c>
      <c r="AF719">
        <v>94.979306171728766</v>
      </c>
      <c r="AG719">
        <v>104.27244382181642</v>
      </c>
      <c r="AH719">
        <v>95.174127613382254</v>
      </c>
      <c r="AI719">
        <v>104.46726526346991</v>
      </c>
      <c r="AJ719">
        <v>95.267597463771708</v>
      </c>
      <c r="AK719">
        <v>104.56073511385937</v>
      </c>
      <c r="AL719">
        <v>95.312364868251223</v>
      </c>
      <c r="AM719">
        <v>104.60550251833888</v>
      </c>
      <c r="AN719">
        <v>95.333788622659497</v>
      </c>
      <c r="AO719">
        <v>104.62692627274716</v>
      </c>
      <c r="AP719">
        <v>95.344037080234202</v>
      </c>
      <c r="AQ719">
        <v>104.63717473032186</v>
      </c>
    </row>
    <row r="720" spans="1:43">
      <c r="A720">
        <v>1.2701898744911821</v>
      </c>
      <c r="B720">
        <v>16.124390724729487</v>
      </c>
      <c r="C720">
        <v>21.98251692603219</v>
      </c>
      <c r="D720">
        <v>16.194083667610798</v>
      </c>
      <c r="E720">
        <v>22.052209868913501</v>
      </c>
      <c r="F720">
        <v>16.372554475436988</v>
      </c>
      <c r="G720">
        <v>22.230680676739691</v>
      </c>
      <c r="H720">
        <v>16.827401000261474</v>
      </c>
      <c r="I720">
        <v>22.685527201564177</v>
      </c>
      <c r="J720">
        <v>17.972595640938454</v>
      </c>
      <c r="K720">
        <v>23.830721842241157</v>
      </c>
      <c r="L720">
        <v>20.769725081371966</v>
      </c>
      <c r="M720">
        <v>26.627851282674669</v>
      </c>
      <c r="N720">
        <v>27.123460391139226</v>
      </c>
      <c r="O720">
        <v>32.981586592441928</v>
      </c>
      <c r="P720">
        <v>39.448800650965964</v>
      </c>
      <c r="Q720">
        <v>45.306926852268674</v>
      </c>
      <c r="R720">
        <v>57.403350527927365</v>
      </c>
      <c r="S720">
        <v>63.261476729230075</v>
      </c>
      <c r="T720">
        <v>75.038058758486983</v>
      </c>
      <c r="U720">
        <v>80.896184959789679</v>
      </c>
      <c r="V720">
        <v>86.784538357504275</v>
      </c>
      <c r="W720">
        <v>92.64266455880697</v>
      </c>
      <c r="X720">
        <v>92.72968956761683</v>
      </c>
      <c r="Y720">
        <v>98.587815768919526</v>
      </c>
      <c r="Z720">
        <v>95.323679595295999</v>
      </c>
      <c r="AA720">
        <v>101.1818057965987</v>
      </c>
      <c r="AB720">
        <v>96.381642463073348</v>
      </c>
      <c r="AC720">
        <v>102.23976866437604</v>
      </c>
      <c r="AD720">
        <v>96.801190274242387</v>
      </c>
      <c r="AE720">
        <v>102.65931647554508</v>
      </c>
      <c r="AF720">
        <v>96.965709610253512</v>
      </c>
      <c r="AG720">
        <v>102.82383581155621</v>
      </c>
      <c r="AH720">
        <v>97.029939035540522</v>
      </c>
      <c r="AI720">
        <v>102.88806523684322</v>
      </c>
      <c r="AJ720">
        <v>97.05497135884309</v>
      </c>
      <c r="AK720">
        <v>102.91309756014579</v>
      </c>
      <c r="AL720">
        <v>97.064720712899629</v>
      </c>
      <c r="AM720">
        <v>102.92284691420232</v>
      </c>
      <c r="AN720">
        <v>97.068516803818113</v>
      </c>
      <c r="AO720">
        <v>102.92664300512081</v>
      </c>
      <c r="AP720">
        <v>97.069994730902266</v>
      </c>
      <c r="AQ720">
        <v>102.92812093220496</v>
      </c>
    </row>
    <row r="721" spans="1:43">
      <c r="A721">
        <v>1.5589773170604635</v>
      </c>
      <c r="B721">
        <v>13.109511347399881</v>
      </c>
      <c r="C721">
        <v>20.299527621121875</v>
      </c>
      <c r="D721">
        <v>13.317902257677545</v>
      </c>
      <c r="E721">
        <v>20.50791853139954</v>
      </c>
      <c r="F721">
        <v>13.771037197991813</v>
      </c>
      <c r="G721">
        <v>20.961053471713807</v>
      </c>
      <c r="H721">
        <v>14.747157935956373</v>
      </c>
      <c r="I721">
        <v>21.937174209678368</v>
      </c>
      <c r="J721">
        <v>16.808039902921184</v>
      </c>
      <c r="K721">
        <v>23.998056176643178</v>
      </c>
      <c r="L721">
        <v>20.980382964455181</v>
      </c>
      <c r="M721">
        <v>28.170399238177176</v>
      </c>
      <c r="N721">
        <v>28.753137576317478</v>
      </c>
      <c r="O721">
        <v>35.943153850039472</v>
      </c>
      <c r="P721">
        <v>41.218533888397907</v>
      </c>
      <c r="Q721">
        <v>48.408550162119901</v>
      </c>
      <c r="R721">
        <v>57.094666134913474</v>
      </c>
      <c r="S721">
        <v>64.284682408635462</v>
      </c>
      <c r="T721">
        <v>72.296455525305433</v>
      </c>
      <c r="U721">
        <v>79.486471799027427</v>
      </c>
      <c r="V721">
        <v>83.356544029645164</v>
      </c>
      <c r="W721">
        <v>90.546560303367158</v>
      </c>
      <c r="X721">
        <v>89.898790771248429</v>
      </c>
      <c r="Y721">
        <v>97.088807044970423</v>
      </c>
      <c r="Z721">
        <v>93.305257768794789</v>
      </c>
      <c r="AA721">
        <v>100.49527404251678</v>
      </c>
      <c r="AB721">
        <v>94.961640066432437</v>
      </c>
      <c r="AC721">
        <v>102.15165634015443</v>
      </c>
      <c r="AD721">
        <v>95.740234237305756</v>
      </c>
      <c r="AE721">
        <v>102.93025051102775</v>
      </c>
      <c r="AF721">
        <v>96.100387270791884</v>
      </c>
      <c r="AG721">
        <v>103.29040354451388</v>
      </c>
      <c r="AH721">
        <v>96.265744364600053</v>
      </c>
      <c r="AI721">
        <v>103.45576063832205</v>
      </c>
      <c r="AJ721">
        <v>96.341404640460823</v>
      </c>
      <c r="AK721">
        <v>103.53142091418282</v>
      </c>
      <c r="AL721">
        <v>96.37596914304072</v>
      </c>
      <c r="AM721">
        <v>103.56598541676271</v>
      </c>
      <c r="AN721">
        <v>96.391748187004609</v>
      </c>
      <c r="AO721">
        <v>103.5817644607266</v>
      </c>
      <c r="AP721">
        <v>96.39894911709905</v>
      </c>
      <c r="AQ721">
        <v>103.58896539082104</v>
      </c>
    </row>
    <row r="722" spans="1:43">
      <c r="A722">
        <v>1.3313332354451033</v>
      </c>
      <c r="B722">
        <v>14.812239911037677</v>
      </c>
      <c r="C722">
        <v>20.952359798507466</v>
      </c>
      <c r="D722">
        <v>15.026954819148921</v>
      </c>
      <c r="E722">
        <v>21.167074706618713</v>
      </c>
      <c r="F722">
        <v>15.489490177254792</v>
      </c>
      <c r="G722">
        <v>21.629610064724581</v>
      </c>
      <c r="H722">
        <v>16.476382590342148</v>
      </c>
      <c r="I722">
        <v>22.616502477811935</v>
      </c>
      <c r="J722">
        <v>18.539722912974213</v>
      </c>
      <c r="K722">
        <v>24.679842800444007</v>
      </c>
      <c r="L722">
        <v>22.67613391586103</v>
      </c>
      <c r="M722">
        <v>28.816253803330824</v>
      </c>
      <c r="N722">
        <v>30.311590908898317</v>
      </c>
      <c r="O722">
        <v>36.451710796368111</v>
      </c>
      <c r="P722">
        <v>42.474488059788079</v>
      </c>
      <c r="Q722">
        <v>48.614607947257873</v>
      </c>
      <c r="R722">
        <v>57.93772541728061</v>
      </c>
      <c r="S722">
        <v>64.077845304750397</v>
      </c>
      <c r="T722">
        <v>72.812907203204361</v>
      </c>
      <c r="U722">
        <v>78.953027090674141</v>
      </c>
      <c r="V722">
        <v>83.741402524573076</v>
      </c>
      <c r="W722">
        <v>89.881522412042855</v>
      </c>
      <c r="X722">
        <v>90.28340836323396</v>
      </c>
      <c r="Y722">
        <v>96.42352825070374</v>
      </c>
      <c r="Z722">
        <v>93.73055650323009</v>
      </c>
      <c r="AA722">
        <v>99.87067639069987</v>
      </c>
      <c r="AB722">
        <v>95.425433717434004</v>
      </c>
      <c r="AC722">
        <v>101.56555360490378</v>
      </c>
      <c r="AD722">
        <v>96.230388092345734</v>
      </c>
      <c r="AE722">
        <v>102.37050797981551</v>
      </c>
      <c r="AF722">
        <v>96.606393213987516</v>
      </c>
      <c r="AG722">
        <v>102.7465131014573</v>
      </c>
      <c r="AH722">
        <v>96.78066746114223</v>
      </c>
      <c r="AI722">
        <v>102.92078734861201</v>
      </c>
      <c r="AJ722">
        <v>96.861149948604847</v>
      </c>
      <c r="AK722">
        <v>103.00126983607463</v>
      </c>
      <c r="AL722">
        <v>96.898255869871136</v>
      </c>
      <c r="AM722">
        <v>103.03837575734092</v>
      </c>
      <c r="AN722">
        <v>96.91535011857961</v>
      </c>
      <c r="AO722">
        <v>103.05547000604939</v>
      </c>
      <c r="AP722">
        <v>96.923222433194624</v>
      </c>
      <c r="AQ722">
        <v>103.0633423206644</v>
      </c>
    </row>
    <row r="723" spans="1:43">
      <c r="A723">
        <v>2.0192995318059368</v>
      </c>
      <c r="B723">
        <v>15.324996362667711</v>
      </c>
      <c r="C723">
        <v>24.638022496094635</v>
      </c>
      <c r="D723">
        <v>15.454148711656519</v>
      </c>
      <c r="E723">
        <v>24.767174845083442</v>
      </c>
      <c r="F723">
        <v>15.753193991837843</v>
      </c>
      <c r="G723">
        <v>25.066220125264767</v>
      </c>
      <c r="H723">
        <v>16.440745307043215</v>
      </c>
      <c r="I723">
        <v>25.753771440470139</v>
      </c>
      <c r="J723">
        <v>17.996191671264391</v>
      </c>
      <c r="K723">
        <v>27.309217804691315</v>
      </c>
      <c r="L723">
        <v>21.389993915384306</v>
      </c>
      <c r="M723">
        <v>30.703020048811229</v>
      </c>
      <c r="N723">
        <v>28.243728071626915</v>
      </c>
      <c r="O723">
        <v>37.556754205053842</v>
      </c>
      <c r="P723">
        <v>40.151025923974494</v>
      </c>
      <c r="Q723">
        <v>49.464052057401425</v>
      </c>
      <c r="R723">
        <v>56.285820606796968</v>
      </c>
      <c r="S723">
        <v>65.598846740223891</v>
      </c>
      <c r="T723">
        <v>72.102236338196789</v>
      </c>
      <c r="U723">
        <v>81.415262471623706</v>
      </c>
      <c r="V723">
        <v>83.380019594170676</v>
      </c>
      <c r="W723">
        <v>92.693045727597593</v>
      </c>
      <c r="X723">
        <v>89.725811241324749</v>
      </c>
      <c r="Y723">
        <v>99.038837374751665</v>
      </c>
      <c r="Z723">
        <v>92.829751014207929</v>
      </c>
      <c r="AA723">
        <v>102.14277714763485</v>
      </c>
      <c r="AB723">
        <v>94.243979650590731</v>
      </c>
      <c r="AC723">
        <v>103.55700578401765</v>
      </c>
      <c r="AD723">
        <v>94.86744360733401</v>
      </c>
      <c r="AE723">
        <v>104.18046974076093</v>
      </c>
      <c r="AF723">
        <v>95.138296974755903</v>
      </c>
      <c r="AG723">
        <v>104.45132310818282</v>
      </c>
      <c r="AH723">
        <v>95.255214284271062</v>
      </c>
      <c r="AI723">
        <v>104.56824041769798</v>
      </c>
      <c r="AJ723">
        <v>95.305543702541129</v>
      </c>
      <c r="AK723">
        <v>104.61856983596805</v>
      </c>
      <c r="AL723">
        <v>95.327183211492411</v>
      </c>
      <c r="AM723">
        <v>104.64020934491933</v>
      </c>
      <c r="AN723">
        <v>95.336482511687862</v>
      </c>
      <c r="AO723">
        <v>104.64950864511478</v>
      </c>
      <c r="AP723">
        <v>95.340477885785958</v>
      </c>
      <c r="AQ723">
        <v>104.65350401921287</v>
      </c>
    </row>
    <row r="724" spans="1:43">
      <c r="A724">
        <v>1.8860510663983703</v>
      </c>
      <c r="B724">
        <v>13.044889840893674</v>
      </c>
      <c r="C724">
        <v>21.743372950349375</v>
      </c>
      <c r="D724">
        <v>13.269442035930936</v>
      </c>
      <c r="E724">
        <v>21.967925145386637</v>
      </c>
      <c r="F724">
        <v>13.751084969167561</v>
      </c>
      <c r="G724">
        <v>22.449568078623262</v>
      </c>
      <c r="H724">
        <v>14.774040148751723</v>
      </c>
      <c r="I724">
        <v>23.472523258207424</v>
      </c>
      <c r="J724">
        <v>16.901958688479723</v>
      </c>
      <c r="K724">
        <v>25.600441797935424</v>
      </c>
      <c r="L724">
        <v>21.142973136277167</v>
      </c>
      <c r="M724">
        <v>29.841456245732868</v>
      </c>
      <c r="N724">
        <v>28.917993704042981</v>
      </c>
      <c r="O724">
        <v>37.616476813498679</v>
      </c>
      <c r="P724">
        <v>41.208566288189829</v>
      </c>
      <c r="Q724">
        <v>49.907049397645523</v>
      </c>
      <c r="R724">
        <v>56.720269224393562</v>
      </c>
      <c r="S724">
        <v>65.418752333849255</v>
      </c>
      <c r="T724">
        <v>71.566025572907463</v>
      </c>
      <c r="U724">
        <v>80.264508682363171</v>
      </c>
      <c r="V724">
        <v>82.453577760656628</v>
      </c>
      <c r="W724">
        <v>91.152060870112336</v>
      </c>
      <c r="X724">
        <v>88.978671329902966</v>
      </c>
      <c r="Y724">
        <v>97.677154439358674</v>
      </c>
      <c r="Z724">
        <v>92.426984810675307</v>
      </c>
      <c r="AA724">
        <v>101.12546792013102</v>
      </c>
      <c r="AB724">
        <v>94.12874829477181</v>
      </c>
      <c r="AC724">
        <v>102.82723140422752</v>
      </c>
      <c r="AD724">
        <v>94.940207335489973</v>
      </c>
      <c r="AE724">
        <v>103.63869044494568</v>
      </c>
      <c r="AF724">
        <v>95.32079369606187</v>
      </c>
      <c r="AG724">
        <v>104.01927680551758</v>
      </c>
      <c r="AH724">
        <v>95.497909433727187</v>
      </c>
      <c r="AI724">
        <v>104.1963925431829</v>
      </c>
      <c r="AJ724">
        <v>95.580035985057307</v>
      </c>
      <c r="AK724">
        <v>104.27851909451302</v>
      </c>
      <c r="AL724">
        <v>95.618052984789188</v>
      </c>
      <c r="AM724">
        <v>104.3165360942449</v>
      </c>
      <c r="AN724">
        <v>95.635637605605467</v>
      </c>
      <c r="AO724">
        <v>104.33412071506118</v>
      </c>
      <c r="AP724">
        <v>95.64376836857376</v>
      </c>
      <c r="AQ724">
        <v>104.34225147802947</v>
      </c>
    </row>
    <row r="725" spans="1:43">
      <c r="A725">
        <v>1.5806536961264508</v>
      </c>
      <c r="B725">
        <v>14.974007580700345</v>
      </c>
      <c r="C725">
        <v>22.263995493864591</v>
      </c>
      <c r="D725">
        <v>15.15491575820381</v>
      </c>
      <c r="E725">
        <v>22.444903671368056</v>
      </c>
      <c r="F725">
        <v>15.552730153709181</v>
      </c>
      <c r="G725">
        <v>22.842718066873427</v>
      </c>
      <c r="H725">
        <v>16.420056234267758</v>
      </c>
      <c r="I725">
        <v>23.710044147432004</v>
      </c>
      <c r="J725">
        <v>18.276208690886026</v>
      </c>
      <c r="K725">
        <v>25.566196604050273</v>
      </c>
      <c r="L725">
        <v>22.095231740347728</v>
      </c>
      <c r="M725">
        <v>29.385219653511975</v>
      </c>
      <c r="N725">
        <v>29.35338585724573</v>
      </c>
      <c r="O725">
        <v>36.643373770409973</v>
      </c>
      <c r="P725">
        <v>41.276200466924962</v>
      </c>
      <c r="Q725">
        <v>48.566188380089201</v>
      </c>
      <c r="R725">
        <v>56.846727429955273</v>
      </c>
      <c r="S725">
        <v>64.136715343119519</v>
      </c>
      <c r="T725">
        <v>72.058597247030619</v>
      </c>
      <c r="U725">
        <v>79.348585160194872</v>
      </c>
      <c r="V725">
        <v>83.241228735427342</v>
      </c>
      <c r="W725">
        <v>90.531216648591595</v>
      </c>
      <c r="X725">
        <v>89.860949797553459</v>
      </c>
      <c r="Y725">
        <v>97.150937710717713</v>
      </c>
      <c r="Z725">
        <v>93.288848828651382</v>
      </c>
      <c r="AA725">
        <v>100.57883674181564</v>
      </c>
      <c r="AB725">
        <v>94.941412576713077</v>
      </c>
      <c r="AC725">
        <v>102.23140048987733</v>
      </c>
      <c r="AD725">
        <v>95.710610454941957</v>
      </c>
      <c r="AE725">
        <v>103.00059836810621</v>
      </c>
      <c r="AF725">
        <v>96.062780877671472</v>
      </c>
      <c r="AG725">
        <v>103.35276879083573</v>
      </c>
      <c r="AH725">
        <v>96.222800243512921</v>
      </c>
      <c r="AI725">
        <v>103.51278815667717</v>
      </c>
      <c r="AJ725">
        <v>96.295259165170776</v>
      </c>
      <c r="AK725">
        <v>103.58524707833503</v>
      </c>
      <c r="AL725">
        <v>96.328018205417919</v>
      </c>
      <c r="AM725">
        <v>103.61800611858217</v>
      </c>
      <c r="AN725">
        <v>96.342818245822656</v>
      </c>
      <c r="AO725">
        <v>103.63280615898691</v>
      </c>
      <c r="AP725">
        <v>96.349502541450335</v>
      </c>
      <c r="AQ725">
        <v>103.63949045461459</v>
      </c>
    </row>
    <row r="726" spans="1:43">
      <c r="A726">
        <v>1.8334860082973865</v>
      </c>
      <c r="B726">
        <v>13.485051280941924</v>
      </c>
      <c r="C726">
        <v>21.94110390790167</v>
      </c>
      <c r="D726">
        <v>13.664304036088726</v>
      </c>
      <c r="E726">
        <v>22.120356663048472</v>
      </c>
      <c r="F726">
        <v>14.065935478543981</v>
      </c>
      <c r="G726">
        <v>22.521988105503727</v>
      </c>
      <c r="H726">
        <v>14.957944549722718</v>
      </c>
      <c r="I726">
        <v>23.413997176682464</v>
      </c>
      <c r="J726">
        <v>16.900937378191802</v>
      </c>
      <c r="K726">
        <v>25.356990005151548</v>
      </c>
      <c r="L726">
        <v>20.95971925303957</v>
      </c>
      <c r="M726">
        <v>29.415771879999316</v>
      </c>
      <c r="N726">
        <v>28.74326609073632</v>
      </c>
      <c r="O726">
        <v>37.199318717696066</v>
      </c>
      <c r="P726">
        <v>41.487624312128055</v>
      </c>
      <c r="Q726">
        <v>49.943676939087801</v>
      </c>
      <c r="R726">
        <v>57.785332866226724</v>
      </c>
      <c r="S726">
        <v>66.241385493186471</v>
      </c>
      <c r="T726">
        <v>73.126783250324621</v>
      </c>
      <c r="U726">
        <v>81.582835877284367</v>
      </c>
      <c r="V726">
        <v>83.92408224765579</v>
      </c>
      <c r="W726">
        <v>92.380134874615536</v>
      </c>
      <c r="X726">
        <v>90.064661302420973</v>
      </c>
      <c r="Y726">
        <v>98.520713929380719</v>
      </c>
      <c r="Z726">
        <v>93.14129110402493</v>
      </c>
      <c r="AA726">
        <v>101.59734373098468</v>
      </c>
      <c r="AB726">
        <v>94.585065380838643</v>
      </c>
      <c r="AC726">
        <v>103.04111800779839</v>
      </c>
      <c r="AD726">
        <v>95.241730859030881</v>
      </c>
      <c r="AE726">
        <v>103.69778348599063</v>
      </c>
      <c r="AF726">
        <v>95.536146059871214</v>
      </c>
      <c r="AG726">
        <v>103.99219868683096</v>
      </c>
      <c r="AH726">
        <v>95.667297337469506</v>
      </c>
      <c r="AI726">
        <v>104.12334996442925</v>
      </c>
      <c r="AJ726">
        <v>95.725552392693601</v>
      </c>
      <c r="AK726">
        <v>104.18160501965335</v>
      </c>
      <c r="AL726">
        <v>95.751395129443964</v>
      </c>
      <c r="AM726">
        <v>104.20744775640371</v>
      </c>
      <c r="AN726">
        <v>95.762852806043966</v>
      </c>
      <c r="AO726">
        <v>104.21890543300371</v>
      </c>
      <c r="AP726">
        <v>95.767931419561108</v>
      </c>
      <c r="AQ726">
        <v>104.22398404652085</v>
      </c>
    </row>
    <row r="727" spans="1:43">
      <c r="A727">
        <v>1.3356596125032254</v>
      </c>
      <c r="B727">
        <v>14.819395899442572</v>
      </c>
      <c r="C727">
        <v>20.979469073668842</v>
      </c>
      <c r="D727">
        <v>15.003852306915622</v>
      </c>
      <c r="E727">
        <v>21.163925481141892</v>
      </c>
      <c r="F727">
        <v>15.414808518505065</v>
      </c>
      <c r="G727">
        <v>21.574881692731335</v>
      </c>
      <c r="H727">
        <v>16.322235951765332</v>
      </c>
      <c r="I727">
        <v>22.482309125991602</v>
      </c>
      <c r="J727">
        <v>18.286929174877589</v>
      </c>
      <c r="K727">
        <v>24.447002349103858</v>
      </c>
      <c r="L727">
        <v>22.365504241547139</v>
      </c>
      <c r="M727">
        <v>28.525577415773409</v>
      </c>
      <c r="N727">
        <v>30.13904208912961</v>
      </c>
      <c r="O727">
        <v>36.29911526335588</v>
      </c>
      <c r="P727">
        <v>42.802336946236458</v>
      </c>
      <c r="Q727">
        <v>48.962410120462728</v>
      </c>
      <c r="R727">
        <v>58.957506232743292</v>
      </c>
      <c r="S727">
        <v>65.117579406969568</v>
      </c>
      <c r="T727">
        <v>74.187131104605896</v>
      </c>
      <c r="U727">
        <v>80.34720427883218</v>
      </c>
      <c r="V727">
        <v>84.957341054450282</v>
      </c>
      <c r="W727">
        <v>91.117414228676566</v>
      </c>
      <c r="X727">
        <v>91.121999464503958</v>
      </c>
      <c r="Y727">
        <v>97.282072638730241</v>
      </c>
      <c r="Z727">
        <v>94.231363893414098</v>
      </c>
      <c r="AA727">
        <v>100.39143706764038</v>
      </c>
      <c r="AB727">
        <v>95.699833673251817</v>
      </c>
      <c r="AC727">
        <v>101.8599068474781</v>
      </c>
      <c r="AD727">
        <v>96.371775195403131</v>
      </c>
      <c r="AE727">
        <v>102.53184836962942</v>
      </c>
      <c r="AF727">
        <v>96.67478933729744</v>
      </c>
      <c r="AG727">
        <v>102.83486251152372</v>
      </c>
      <c r="AH727">
        <v>96.810535031346475</v>
      </c>
      <c r="AI727">
        <v>102.97060820557276</v>
      </c>
      <c r="AJ727">
        <v>96.871167039159175</v>
      </c>
      <c r="AK727">
        <v>103.03124021338546</v>
      </c>
      <c r="AL727">
        <v>96.898212998611442</v>
      </c>
      <c r="AM727">
        <v>103.05828617283773</v>
      </c>
      <c r="AN727">
        <v>96.910270187196176</v>
      </c>
      <c r="AO727">
        <v>103.07034336142246</v>
      </c>
      <c r="AP727">
        <v>96.91564390952648</v>
      </c>
      <c r="AQ727">
        <v>103.07571708375276</v>
      </c>
    </row>
    <row r="728" spans="1:43">
      <c r="A728">
        <v>1.6893263808975472</v>
      </c>
      <c r="B728">
        <v>13.886394096550145</v>
      </c>
      <c r="C728">
        <v>21.677581330232112</v>
      </c>
      <c r="D728">
        <v>14.064177081997414</v>
      </c>
      <c r="E728">
        <v>21.855364315679381</v>
      </c>
      <c r="F728">
        <v>14.456089754135942</v>
      </c>
      <c r="G728">
        <v>22.247276987817909</v>
      </c>
      <c r="H728">
        <v>15.312826492811265</v>
      </c>
      <c r="I728">
        <v>23.104013726493232</v>
      </c>
      <c r="J728">
        <v>17.151841395372621</v>
      </c>
      <c r="K728">
        <v>24.943028629054588</v>
      </c>
      <c r="L728">
        <v>20.949328652191131</v>
      </c>
      <c r="M728">
        <v>28.740515885873098</v>
      </c>
      <c r="N728">
        <v>28.199527372787806</v>
      </c>
      <c r="O728">
        <v>35.990714606469773</v>
      </c>
      <c r="P728">
        <v>40.176316844465369</v>
      </c>
      <c r="Q728">
        <v>47.967504078147336</v>
      </c>
      <c r="R728">
        <v>55.912434626940758</v>
      </c>
      <c r="S728">
        <v>63.703621860622725</v>
      </c>
      <c r="T728">
        <v>71.3644557030822</v>
      </c>
      <c r="U728">
        <v>79.155642936764167</v>
      </c>
      <c r="V728">
        <v>82.756164807075052</v>
      </c>
      <c r="W728">
        <v>90.547352040757019</v>
      </c>
      <c r="X728">
        <v>89.503347831748172</v>
      </c>
      <c r="Y728">
        <v>97.294535065430139</v>
      </c>
      <c r="Z728">
        <v>92.993726716483536</v>
      </c>
      <c r="AA728">
        <v>100.7849139501655</v>
      </c>
      <c r="AB728">
        <v>94.673390380551751</v>
      </c>
      <c r="AC728">
        <v>102.46457761423372</v>
      </c>
      <c r="AD728">
        <v>95.453539857980147</v>
      </c>
      <c r="AE728">
        <v>103.24472709166211</v>
      </c>
      <c r="AF728">
        <v>95.809921448845913</v>
      </c>
      <c r="AG728">
        <v>103.60110868252788</v>
      </c>
      <c r="AH728">
        <v>95.971483931548121</v>
      </c>
      <c r="AI728">
        <v>103.76267116523009</v>
      </c>
      <c r="AJ728">
        <v>96.0444735500663</v>
      </c>
      <c r="AK728">
        <v>103.83566078374827</v>
      </c>
      <c r="AL728">
        <v>96.077396690095071</v>
      </c>
      <c r="AM728">
        <v>103.86858392377704</v>
      </c>
      <c r="AN728">
        <v>96.0922367057142</v>
      </c>
      <c r="AO728">
        <v>103.88342393939617</v>
      </c>
      <c r="AP728">
        <v>96.098923670554584</v>
      </c>
      <c r="AQ728">
        <v>103.89011090423655</v>
      </c>
    </row>
    <row r="729" spans="1:43">
      <c r="A729">
        <v>1.6260906910384221</v>
      </c>
      <c r="B729">
        <v>14.487603380774363</v>
      </c>
      <c r="C729">
        <v>21.987147090082001</v>
      </c>
      <c r="D729">
        <v>14.613014309620951</v>
      </c>
      <c r="E729">
        <v>22.112558018928588</v>
      </c>
      <c r="F729">
        <v>14.90843621489741</v>
      </c>
      <c r="G729">
        <v>22.407979924205048</v>
      </c>
      <c r="H729">
        <v>15.599489079272686</v>
      </c>
      <c r="I729">
        <v>23.099032788580324</v>
      </c>
      <c r="J729">
        <v>17.189882764968804</v>
      </c>
      <c r="K729">
        <v>24.689426474276441</v>
      </c>
      <c r="L729">
        <v>20.716711694779047</v>
      </c>
      <c r="M729">
        <v>28.216255404086684</v>
      </c>
      <c r="N729">
        <v>27.932856453374374</v>
      </c>
      <c r="O729">
        <v>35.432400162682015</v>
      </c>
      <c r="P729">
        <v>40.536027645641241</v>
      </c>
      <c r="Q729">
        <v>48.035571354948885</v>
      </c>
      <c r="R729">
        <v>57.47403331974968</v>
      </c>
      <c r="S729">
        <v>64.973577029057324</v>
      </c>
      <c r="T729">
        <v>73.704022597359668</v>
      </c>
      <c r="U729">
        <v>81.203566306667298</v>
      </c>
      <c r="V729">
        <v>84.926527756218519</v>
      </c>
      <c r="W729">
        <v>92.426071465526149</v>
      </c>
      <c r="X729">
        <v>91.052521286053121</v>
      </c>
      <c r="Y729">
        <v>98.552064995360752</v>
      </c>
      <c r="Z729">
        <v>93.971494554381437</v>
      </c>
      <c r="AA729">
        <v>101.47103826368907</v>
      </c>
      <c r="AB729">
        <v>95.272121753560256</v>
      </c>
      <c r="AC729">
        <v>102.77166546286789</v>
      </c>
      <c r="AD729">
        <v>95.83427355051073</v>
      </c>
      <c r="AE729">
        <v>103.33381725981836</v>
      </c>
      <c r="AF729">
        <v>96.074040976939457</v>
      </c>
      <c r="AG729">
        <v>103.57358468624709</v>
      </c>
      <c r="AH729">
        <v>96.175726439849214</v>
      </c>
      <c r="AI729">
        <v>103.67527014915684</v>
      </c>
      <c r="AJ729">
        <v>96.218747312151123</v>
      </c>
      <c r="AK729">
        <v>103.71829102145875</v>
      </c>
      <c r="AL729">
        <v>96.236929900770107</v>
      </c>
      <c r="AM729">
        <v>103.73647361007774</v>
      </c>
      <c r="AN729">
        <v>96.244611374877593</v>
      </c>
      <c r="AO729">
        <v>103.74415508418522</v>
      </c>
      <c r="AP729">
        <v>96.247855922454946</v>
      </c>
      <c r="AQ729">
        <v>103.74739963176258</v>
      </c>
    </row>
    <row r="730" spans="1:43">
      <c r="A730">
        <v>1.8454656755759888</v>
      </c>
      <c r="B730">
        <v>15.506364415026255</v>
      </c>
      <c r="C730">
        <v>24.017667366506011</v>
      </c>
      <c r="D730">
        <v>15.60932067631818</v>
      </c>
      <c r="E730">
        <v>24.120623627797936</v>
      </c>
      <c r="F730">
        <v>15.855287688179018</v>
      </c>
      <c r="G730">
        <v>24.366590639658774</v>
      </c>
      <c r="H730">
        <v>16.439366883171722</v>
      </c>
      <c r="I730">
        <v>24.950669834651478</v>
      </c>
      <c r="J730">
        <v>17.806620118644695</v>
      </c>
      <c r="K730">
        <v>26.317923070124451</v>
      </c>
      <c r="L730">
        <v>20.902675859183013</v>
      </c>
      <c r="M730">
        <v>29.413978810662769</v>
      </c>
      <c r="N730">
        <v>27.415672142905397</v>
      </c>
      <c r="O730">
        <v>35.926975094385156</v>
      </c>
      <c r="P730">
        <v>39.218840784882715</v>
      </c>
      <c r="Q730">
        <v>47.730143736362464</v>
      </c>
      <c r="R730">
        <v>55.782545352819383</v>
      </c>
      <c r="S730">
        <v>64.293848304299146</v>
      </c>
      <c r="T730">
        <v>72.28047634823966</v>
      </c>
      <c r="U730">
        <v>80.791779299719423</v>
      </c>
      <c r="V730">
        <v>83.957050822978871</v>
      </c>
      <c r="W730">
        <v>92.468353774458635</v>
      </c>
      <c r="X730">
        <v>90.372023723098337</v>
      </c>
      <c r="Y730">
        <v>98.8833266745781</v>
      </c>
      <c r="Z730">
        <v>93.414493481289227</v>
      </c>
      <c r="AA730">
        <v>101.92579643276899</v>
      </c>
      <c r="AB730">
        <v>94.756652677205921</v>
      </c>
      <c r="AC730">
        <v>103.26795562868568</v>
      </c>
      <c r="AD730">
        <v>95.329745179379174</v>
      </c>
      <c r="AE730">
        <v>103.84104813085894</v>
      </c>
      <c r="AF730">
        <v>95.571037728197183</v>
      </c>
      <c r="AG730">
        <v>104.08234067967695</v>
      </c>
      <c r="AH730">
        <v>95.672028963479804</v>
      </c>
      <c r="AI730">
        <v>104.18333191495957</v>
      </c>
      <c r="AJ730">
        <v>95.714192982374044</v>
      </c>
      <c r="AK730">
        <v>104.22549593385381</v>
      </c>
      <c r="AL730">
        <v>95.731778229502027</v>
      </c>
      <c r="AM730">
        <v>104.24308118098179</v>
      </c>
      <c r="AN730">
        <v>95.739109284004144</v>
      </c>
      <c r="AO730">
        <v>104.25041223548391</v>
      </c>
      <c r="AP730">
        <v>95.742164949609119</v>
      </c>
      <c r="AQ730">
        <v>104.25346790108888</v>
      </c>
    </row>
    <row r="731" spans="1:43">
      <c r="A731">
        <v>1.8115549740110501</v>
      </c>
      <c r="B731">
        <v>17.527314695259317</v>
      </c>
      <c r="C731">
        <v>25.882221210795432</v>
      </c>
      <c r="D731">
        <v>17.652022725041402</v>
      </c>
      <c r="E731">
        <v>26.006929240577517</v>
      </c>
      <c r="F731">
        <v>17.937862083448554</v>
      </c>
      <c r="G731">
        <v>26.292768598984669</v>
      </c>
      <c r="H731">
        <v>18.588588085055346</v>
      </c>
      <c r="I731">
        <v>26.94349460059146</v>
      </c>
      <c r="J731">
        <v>20.047348718394066</v>
      </c>
      <c r="K731">
        <v>28.40225523393018</v>
      </c>
      <c r="L731">
        <v>23.207537286957454</v>
      </c>
      <c r="M731">
        <v>31.562443802493569</v>
      </c>
      <c r="N731">
        <v>29.573664771254016</v>
      </c>
      <c r="O731">
        <v>37.928571286790131</v>
      </c>
      <c r="P731">
        <v>40.707183993219182</v>
      </c>
      <c r="Q731">
        <v>49.062090508755297</v>
      </c>
      <c r="R731">
        <v>56.091923512081777</v>
      </c>
      <c r="S731">
        <v>64.446830027617892</v>
      </c>
      <c r="T731">
        <v>71.64334945050642</v>
      </c>
      <c r="U731">
        <v>79.998255966042521</v>
      </c>
      <c r="V731">
        <v>83.109329296810813</v>
      </c>
      <c r="W731">
        <v>91.464235812346914</v>
      </c>
      <c r="X731">
        <v>89.747363874407455</v>
      </c>
      <c r="Y731">
        <v>98.102270389943556</v>
      </c>
      <c r="Z731">
        <v>93.064961950413831</v>
      </c>
      <c r="AA731">
        <v>101.41986846594993</v>
      </c>
      <c r="AB731">
        <v>94.60144398621523</v>
      </c>
      <c r="AC731">
        <v>102.95635050175133</v>
      </c>
      <c r="AD731">
        <v>95.287874866081793</v>
      </c>
      <c r="AE731">
        <v>103.64278138161789</v>
      </c>
      <c r="AF731">
        <v>95.589600185741588</v>
      </c>
      <c r="AG731">
        <v>103.94450670127769</v>
      </c>
      <c r="AH731">
        <v>95.721277747250653</v>
      </c>
      <c r="AI731">
        <v>104.07618426278675</v>
      </c>
      <c r="AJ731">
        <v>95.778563898541151</v>
      </c>
      <c r="AK731">
        <v>104.13347041407725</v>
      </c>
      <c r="AL731">
        <v>95.803452150201693</v>
      </c>
      <c r="AM731">
        <v>104.15835866573779</v>
      </c>
      <c r="AN731">
        <v>95.814258557874183</v>
      </c>
      <c r="AO731">
        <v>104.16916507341028</v>
      </c>
      <c r="AP731">
        <v>95.818949459833917</v>
      </c>
      <c r="AQ731">
        <v>104.17385597537002</v>
      </c>
    </row>
    <row r="732" spans="1:43">
      <c r="A732">
        <v>1.7248394103677931</v>
      </c>
      <c r="B732">
        <v>14.606911117167179</v>
      </c>
      <c r="C732">
        <v>22.561884736337866</v>
      </c>
      <c r="D732">
        <v>14.787733414283082</v>
      </c>
      <c r="E732">
        <v>22.742707033453769</v>
      </c>
      <c r="F732">
        <v>15.190331769097963</v>
      </c>
      <c r="G732">
        <v>23.14530538826865</v>
      </c>
      <c r="H732">
        <v>16.078831876953082</v>
      </c>
      <c r="I732">
        <v>24.033805496123769</v>
      </c>
      <c r="J732">
        <v>18.002034961689073</v>
      </c>
      <c r="K732">
        <v>25.95700858085976</v>
      </c>
      <c r="L732">
        <v>21.995715481755902</v>
      </c>
      <c r="M732">
        <v>29.950689100926589</v>
      </c>
      <c r="N732">
        <v>29.618322860849673</v>
      </c>
      <c r="O732">
        <v>37.57329648002036</v>
      </c>
      <c r="P732">
        <v>42.075632967207945</v>
      </c>
      <c r="Q732">
        <v>50.030606586378632</v>
      </c>
      <c r="R732">
        <v>58.050461536825154</v>
      </c>
      <c r="S732">
        <v>66.005435155995841</v>
      </c>
      <c r="T732">
        <v>73.203717207219626</v>
      </c>
      <c r="U732">
        <v>81.158690826390313</v>
      </c>
      <c r="V732">
        <v>83.980437275280764</v>
      </c>
      <c r="W732">
        <v>91.935410894451451</v>
      </c>
      <c r="X732">
        <v>90.174292034638469</v>
      </c>
      <c r="Y732">
        <v>98.129265653809156</v>
      </c>
      <c r="Z732">
        <v>93.306782340535392</v>
      </c>
      <c r="AA732">
        <v>101.26175595970608</v>
      </c>
      <c r="AB732">
        <v>94.78875369585775</v>
      </c>
      <c r="AC732">
        <v>102.74372731502844</v>
      </c>
      <c r="AD732">
        <v>95.467705473705664</v>
      </c>
      <c r="AE732">
        <v>103.42267909287635</v>
      </c>
      <c r="AF732">
        <v>95.774177523919121</v>
      </c>
      <c r="AG732">
        <v>103.72915114308981</v>
      </c>
      <c r="AH732">
        <v>95.911588292919788</v>
      </c>
      <c r="AI732">
        <v>103.86656191209048</v>
      </c>
      <c r="AJ732">
        <v>95.973012293138297</v>
      </c>
      <c r="AK732">
        <v>103.92798591230898</v>
      </c>
      <c r="AL732">
        <v>96.000432340466531</v>
      </c>
      <c r="AM732">
        <v>103.95540595963722</v>
      </c>
      <c r="AN732">
        <v>96.012665427512303</v>
      </c>
      <c r="AO732">
        <v>103.96763904668299</v>
      </c>
      <c r="AP732">
        <v>96.018121585265206</v>
      </c>
      <c r="AQ732">
        <v>103.97309520443589</v>
      </c>
    </row>
    <row r="733" spans="1:43">
      <c r="A733">
        <v>1.3540438146115208</v>
      </c>
      <c r="B733">
        <v>13.922022781547319</v>
      </c>
      <c r="C733">
        <v>20.166884047871861</v>
      </c>
      <c r="D733">
        <v>14.051547520584339</v>
      </c>
      <c r="E733">
        <v>20.296408786908881</v>
      </c>
      <c r="F733">
        <v>14.355849967234146</v>
      </c>
      <c r="G733">
        <v>20.600711233558687</v>
      </c>
      <c r="H733">
        <v>15.065729541503593</v>
      </c>
      <c r="I733">
        <v>21.310590807828135</v>
      </c>
      <c r="J733">
        <v>16.694753953113739</v>
      </c>
      <c r="K733">
        <v>22.939615219438281</v>
      </c>
      <c r="L733">
        <v>20.296101212998771</v>
      </c>
      <c r="M733">
        <v>26.540962479323312</v>
      </c>
      <c r="N733">
        <v>27.640438917708483</v>
      </c>
      <c r="O733">
        <v>33.885300184033028</v>
      </c>
      <c r="P733">
        <v>40.42636144520894</v>
      </c>
      <c r="Q733">
        <v>46.671222711533488</v>
      </c>
      <c r="R733">
        <v>57.569892127042976</v>
      </c>
      <c r="S733">
        <v>63.814753393367525</v>
      </c>
      <c r="T733">
        <v>73.987370982261467</v>
      </c>
      <c r="U733">
        <v>80.232232248586001</v>
      </c>
      <c r="V733">
        <v>85.354188392094485</v>
      </c>
      <c r="W733">
        <v>91.59904965841902</v>
      </c>
      <c r="X733">
        <v>91.57406742585151</v>
      </c>
      <c r="Y733">
        <v>97.818928692176044</v>
      </c>
      <c r="Z733">
        <v>94.546124205198666</v>
      </c>
      <c r="AA733">
        <v>100.7909854715232</v>
      </c>
      <c r="AB733">
        <v>95.874150286345241</v>
      </c>
      <c r="AC733">
        <v>102.11901155266978</v>
      </c>
      <c r="AD733">
        <v>96.449722395365271</v>
      </c>
      <c r="AE733">
        <v>102.6945836616898</v>
      </c>
      <c r="AF733">
        <v>96.695871219146824</v>
      </c>
      <c r="AG733">
        <v>102.94073248547136</v>
      </c>
      <c r="AH733">
        <v>96.800537787346641</v>
      </c>
      <c r="AI733">
        <v>103.04539905367118</v>
      </c>
      <c r="AJ733">
        <v>96.844935296665852</v>
      </c>
      <c r="AK733">
        <v>103.08979656299039</v>
      </c>
      <c r="AL733">
        <v>96.863748357204187</v>
      </c>
      <c r="AM733">
        <v>103.10860962352872</v>
      </c>
      <c r="AN733">
        <v>96.871716730167449</v>
      </c>
      <c r="AO733">
        <v>103.11657799649198</v>
      </c>
      <c r="AP733">
        <v>96.87509114983952</v>
      </c>
      <c r="AQ733">
        <v>103.11995241616405</v>
      </c>
    </row>
    <row r="734" spans="1:43">
      <c r="A734">
        <v>2.026964347780785</v>
      </c>
      <c r="B734">
        <v>13.874375772599375</v>
      </c>
      <c r="C734">
        <v>23.222752100664255</v>
      </c>
      <c r="D734">
        <v>14.012330732799107</v>
      </c>
      <c r="E734">
        <v>23.360707060863987</v>
      </c>
      <c r="F734">
        <v>14.327200499172324</v>
      </c>
      <c r="G734">
        <v>23.675576827237204</v>
      </c>
      <c r="H734">
        <v>15.040740003431058</v>
      </c>
      <c r="I734">
        <v>24.389116331495938</v>
      </c>
      <c r="J734">
        <v>16.631837320685154</v>
      </c>
      <c r="K734">
        <v>25.980213648750034</v>
      </c>
      <c r="L734">
        <v>20.055571662868299</v>
      </c>
      <c r="M734">
        <v>29.40394799093318</v>
      </c>
      <c r="N734">
        <v>26.889350766271278</v>
      </c>
      <c r="O734">
        <v>36.237727094336158</v>
      </c>
      <c r="P734">
        <v>38.690847266678446</v>
      </c>
      <c r="Q734">
        <v>48.039223594743319</v>
      </c>
      <c r="R734">
        <v>54.750236891299792</v>
      </c>
      <c r="S734">
        <v>64.098613219364665</v>
      </c>
      <c r="T734">
        <v>70.746731966454647</v>
      </c>
      <c r="U734">
        <v>80.095108294519534</v>
      </c>
      <c r="V734">
        <v>82.422368790560711</v>
      </c>
      <c r="W734">
        <v>91.770745118625598</v>
      </c>
      <c r="X734">
        <v>89.15268130844818</v>
      </c>
      <c r="Y734">
        <v>98.501057636513067</v>
      </c>
      <c r="Z734">
        <v>92.516189122373561</v>
      </c>
      <c r="AA734">
        <v>101.86456545043845</v>
      </c>
      <c r="AB734">
        <v>94.077396971550883</v>
      </c>
      <c r="AC734">
        <v>103.42577329961577</v>
      </c>
      <c r="AD734">
        <v>94.777141149018192</v>
      </c>
      <c r="AE734">
        <v>104.12551747708308</v>
      </c>
      <c r="AF734">
        <v>95.085846353760303</v>
      </c>
      <c r="AG734">
        <v>104.43422268182519</v>
      </c>
      <c r="AH734">
        <v>95.221085567445797</v>
      </c>
      <c r="AI734">
        <v>104.56946189551068</v>
      </c>
      <c r="AJ734">
        <v>95.280149763375206</v>
      </c>
      <c r="AK734">
        <v>104.62852609144009</v>
      </c>
      <c r="AL734">
        <v>95.305910692200513</v>
      </c>
      <c r="AM734">
        <v>104.6542870202654</v>
      </c>
      <c r="AN734">
        <v>95.317139760915722</v>
      </c>
      <c r="AO734">
        <v>104.66551608898061</v>
      </c>
      <c r="AP734">
        <v>95.322033206796078</v>
      </c>
      <c r="AQ734">
        <v>104.67040953486097</v>
      </c>
    </row>
    <row r="735" spans="1:43">
      <c r="A735">
        <v>1.6125205655940855</v>
      </c>
      <c r="B735">
        <v>10.666309281544434</v>
      </c>
      <c r="C735">
        <v>18.103267460124016</v>
      </c>
      <c r="D735">
        <v>10.967125612882874</v>
      </c>
      <c r="E735">
        <v>18.404083791462458</v>
      </c>
      <c r="F735">
        <v>11.592507440079045</v>
      </c>
      <c r="G735">
        <v>19.029465618658627</v>
      </c>
      <c r="H735">
        <v>12.877433048258988</v>
      </c>
      <c r="I735">
        <v>20.31439122683857</v>
      </c>
      <c r="J735">
        <v>15.454784601677348</v>
      </c>
      <c r="K735">
        <v>22.89174278025693</v>
      </c>
      <c r="L735">
        <v>20.384040765588345</v>
      </c>
      <c r="M735">
        <v>27.820998944167926</v>
      </c>
      <c r="N735">
        <v>29.006794676938167</v>
      </c>
      <c r="O735">
        <v>36.443752855517751</v>
      </c>
      <c r="P735">
        <v>41.973998369866798</v>
      </c>
      <c r="Q735">
        <v>49.410956548446386</v>
      </c>
      <c r="R735">
        <v>57.631227220504591</v>
      </c>
      <c r="S735">
        <v>65.068185399084172</v>
      </c>
      <c r="T735">
        <v>72.214289893485955</v>
      </c>
      <c r="U735">
        <v>79.651248072065528</v>
      </c>
      <c r="V735">
        <v>82.858506553467052</v>
      </c>
      <c r="W735">
        <v>90.295464732046625</v>
      </c>
      <c r="X735">
        <v>89.324834398788624</v>
      </c>
      <c r="Y735">
        <v>96.761792577368197</v>
      </c>
      <c r="Z735">
        <v>92.824703545663979</v>
      </c>
      <c r="AA735">
        <v>100.26166172424355</v>
      </c>
      <c r="AB735">
        <v>94.601289413066937</v>
      </c>
      <c r="AC735">
        <v>102.03824759164651</v>
      </c>
      <c r="AD735">
        <v>95.473769187942239</v>
      </c>
      <c r="AE735">
        <v>102.91072736652181</v>
      </c>
      <c r="AF735">
        <v>95.895281627655962</v>
      </c>
      <c r="AG735">
        <v>103.33223980623553</v>
      </c>
      <c r="AH735">
        <v>96.097310708883924</v>
      </c>
      <c r="AI735">
        <v>103.5342688874635</v>
      </c>
      <c r="AJ735">
        <v>96.193773461894651</v>
      </c>
      <c r="AK735">
        <v>103.63073164047422</v>
      </c>
      <c r="AL735">
        <v>96.239747548669143</v>
      </c>
      <c r="AM735">
        <v>103.67670572724872</v>
      </c>
      <c r="AN735">
        <v>96.261639716950356</v>
      </c>
      <c r="AO735">
        <v>103.69859789552993</v>
      </c>
      <c r="AP735">
        <v>96.272060119692242</v>
      </c>
      <c r="AQ735">
        <v>103.70901829827181</v>
      </c>
    </row>
    <row r="736" spans="1:43">
      <c r="A736">
        <v>1.734059220037887</v>
      </c>
      <c r="B736">
        <v>12.178291206325891</v>
      </c>
      <c r="C736">
        <v>20.175786663911513</v>
      </c>
      <c r="D736">
        <v>12.480565545274263</v>
      </c>
      <c r="E736">
        <v>20.478061002859885</v>
      </c>
      <c r="F736">
        <v>13.100277781057009</v>
      </c>
      <c r="G736">
        <v>21.097773238642631</v>
      </c>
      <c r="H736">
        <v>14.356072686422682</v>
      </c>
      <c r="I736">
        <v>22.353568144008303</v>
      </c>
      <c r="J736">
        <v>16.841802946327469</v>
      </c>
      <c r="K736">
        <v>24.839298403913091</v>
      </c>
      <c r="L736">
        <v>21.541167436759878</v>
      </c>
      <c r="M736">
        <v>29.538662894345499</v>
      </c>
      <c r="N736">
        <v>29.700371884477622</v>
      </c>
      <c r="O736">
        <v>37.697867342063248</v>
      </c>
      <c r="P736">
        <v>41.972995096665301</v>
      </c>
      <c r="Q736">
        <v>49.970490554250915</v>
      </c>
      <c r="R736">
        <v>56.955490659250287</v>
      </c>
      <c r="S736">
        <v>64.952986116835916</v>
      </c>
      <c r="T736">
        <v>71.207948279606853</v>
      </c>
      <c r="U736">
        <v>79.205443737192468</v>
      </c>
      <c r="V736">
        <v>81.887464731069215</v>
      </c>
      <c r="W736">
        <v>89.88496018865483</v>
      </c>
      <c r="X736">
        <v>88.545133260588301</v>
      </c>
      <c r="Y736">
        <v>96.542628718173916</v>
      </c>
      <c r="Z736">
        <v>92.231435710383337</v>
      </c>
      <c r="AA736">
        <v>100.22893116796895</v>
      </c>
      <c r="AB736">
        <v>94.13949821192918</v>
      </c>
      <c r="AC736">
        <v>102.13699366951479</v>
      </c>
      <c r="AD736">
        <v>95.092731706879846</v>
      </c>
      <c r="AE736">
        <v>103.09022716446546</v>
      </c>
      <c r="AF736">
        <v>95.560517199837633</v>
      </c>
      <c r="AG736">
        <v>103.55801265742325</v>
      </c>
      <c r="AH736">
        <v>95.788063167723408</v>
      </c>
      <c r="AI736">
        <v>103.78555862530902</v>
      </c>
      <c r="AJ736">
        <v>95.898274613112221</v>
      </c>
      <c r="AK736">
        <v>103.89577007069784</v>
      </c>
      <c r="AL736">
        <v>95.951544284753652</v>
      </c>
      <c r="AM736">
        <v>103.94903974233927</v>
      </c>
      <c r="AN736">
        <v>95.97726577068785</v>
      </c>
      <c r="AO736">
        <v>103.97476122827347</v>
      </c>
      <c r="AP736">
        <v>95.98967946045768</v>
      </c>
      <c r="AQ736">
        <v>103.98717491804329</v>
      </c>
    </row>
    <row r="737" spans="1:43">
      <c r="A737">
        <v>1.6141939320735847</v>
      </c>
      <c r="B737">
        <v>13.191452529280022</v>
      </c>
      <c r="C737">
        <v>20.636128287896106</v>
      </c>
      <c r="D737">
        <v>13.476192294077576</v>
      </c>
      <c r="E737">
        <v>20.920868052693656</v>
      </c>
      <c r="F737">
        <v>14.065783578608746</v>
      </c>
      <c r="G737">
        <v>21.51045933722483</v>
      </c>
      <c r="H737">
        <v>15.272822525003653</v>
      </c>
      <c r="I737">
        <v>22.717498283619733</v>
      </c>
      <c r="J737">
        <v>17.687462634823106</v>
      </c>
      <c r="K737">
        <v>25.132138393439192</v>
      </c>
      <c r="L737">
        <v>22.301994460548563</v>
      </c>
      <c r="M737">
        <v>29.746670219164642</v>
      </c>
      <c r="N737">
        <v>30.396956300452175</v>
      </c>
      <c r="O737">
        <v>37.84163205906826</v>
      </c>
      <c r="P737">
        <v>42.672249254864674</v>
      </c>
      <c r="Q737">
        <v>50.11692501348076</v>
      </c>
      <c r="R737">
        <v>57.71028305176187</v>
      </c>
      <c r="S737">
        <v>65.154958810377948</v>
      </c>
      <c r="T737">
        <v>71.976457318034818</v>
      </c>
      <c r="U737">
        <v>79.421133076650904</v>
      </c>
      <c r="V737">
        <v>82.579727053115747</v>
      </c>
      <c r="W737">
        <v>90.024402811731832</v>
      </c>
      <c r="X737">
        <v>89.117518365679459</v>
      </c>
      <c r="Y737">
        <v>96.562194124295544</v>
      </c>
      <c r="Z737">
        <v>92.695419167675922</v>
      </c>
      <c r="AA737">
        <v>100.14009492629201</v>
      </c>
      <c r="AB737">
        <v>94.526546785779786</v>
      </c>
      <c r="AC737">
        <v>101.97122254439587</v>
      </c>
      <c r="AD737">
        <v>95.431588944865837</v>
      </c>
      <c r="AE737">
        <v>102.87626470348192</v>
      </c>
      <c r="AF737">
        <v>95.871201381212998</v>
      </c>
      <c r="AG737">
        <v>103.31587713982908</v>
      </c>
      <c r="AH737">
        <v>96.08293405956114</v>
      </c>
      <c r="AI737">
        <v>103.52760981817723</v>
      </c>
      <c r="AJ737">
        <v>96.184495286033481</v>
      </c>
      <c r="AK737">
        <v>103.62917104464957</v>
      </c>
      <c r="AL737">
        <v>96.233115211128791</v>
      </c>
      <c r="AM737">
        <v>103.67779096974488</v>
      </c>
      <c r="AN737">
        <v>96.256368893620078</v>
      </c>
      <c r="AO737">
        <v>103.70104465223616</v>
      </c>
      <c r="AP737">
        <v>96.26748553456224</v>
      </c>
      <c r="AQ737">
        <v>103.71216129317833</v>
      </c>
    </row>
    <row r="738" spans="1:43">
      <c r="A738">
        <v>1.8208253290087391</v>
      </c>
      <c r="B738">
        <v>14.004426901816849</v>
      </c>
      <c r="C738">
        <v>22.402088371236601</v>
      </c>
      <c r="D738">
        <v>14.190391792558732</v>
      </c>
      <c r="E738">
        <v>22.588053261978484</v>
      </c>
      <c r="F738">
        <v>14.599483608692417</v>
      </c>
      <c r="G738">
        <v>22.997145078112169</v>
      </c>
      <c r="H738">
        <v>15.491559062481784</v>
      </c>
      <c r="I738">
        <v>23.889220531901536</v>
      </c>
      <c r="J738">
        <v>17.400176563202699</v>
      </c>
      <c r="K738">
        <v>25.797838032622451</v>
      </c>
      <c r="L738">
        <v>21.322505871632618</v>
      </c>
      <c r="M738">
        <v>29.72016734105237</v>
      </c>
      <c r="N738">
        <v>28.755349432753253</v>
      </c>
      <c r="O738">
        <v>37.153010902173008</v>
      </c>
      <c r="P738">
        <v>40.897263477860832</v>
      </c>
      <c r="Q738">
        <v>49.294924947280592</v>
      </c>
      <c r="R738">
        <v>56.620658796889778</v>
      </c>
      <c r="S738">
        <v>65.01832026630953</v>
      </c>
      <c r="T738">
        <v>71.831772068600273</v>
      </c>
      <c r="U738">
        <v>80.229433538020018</v>
      </c>
      <c r="V738">
        <v>82.916499215249928</v>
      </c>
      <c r="W738">
        <v>91.314160684669673</v>
      </c>
      <c r="X738">
        <v>89.437663433212791</v>
      </c>
      <c r="Y738">
        <v>97.835324902632536</v>
      </c>
      <c r="Z738">
        <v>92.801686632582374</v>
      </c>
      <c r="AA738">
        <v>101.19934810200212</v>
      </c>
      <c r="AB738">
        <v>94.419841480139084</v>
      </c>
      <c r="AC738">
        <v>102.81750294955883</v>
      </c>
      <c r="AD738">
        <v>95.171994195846338</v>
      </c>
      <c r="AE738">
        <v>103.56965566526608</v>
      </c>
      <c r="AF738">
        <v>95.516038422084904</v>
      </c>
      <c r="AG738">
        <v>103.91369989150465</v>
      </c>
      <c r="AH738">
        <v>95.67225132803253</v>
      </c>
      <c r="AI738">
        <v>104.06991279745228</v>
      </c>
      <c r="AJ738">
        <v>95.742941837655138</v>
      </c>
      <c r="AK738">
        <v>104.14060330707488</v>
      </c>
      <c r="AL738">
        <v>95.774882559416369</v>
      </c>
      <c r="AM738">
        <v>104.17254402883611</v>
      </c>
      <c r="AN738">
        <v>95.789304700337098</v>
      </c>
      <c r="AO738">
        <v>104.18696616975684</v>
      </c>
      <c r="AP738">
        <v>95.795814683876472</v>
      </c>
      <c r="AQ738">
        <v>104.19347615329622</v>
      </c>
    </row>
    <row r="739" spans="1:43">
      <c r="A739">
        <v>1.4408405243188729</v>
      </c>
      <c r="B739">
        <v>11.33042839564758</v>
      </c>
      <c r="C739">
        <v>17.975596804655957</v>
      </c>
      <c r="D739">
        <v>11.693401845579425</v>
      </c>
      <c r="E739">
        <v>18.3385702545878</v>
      </c>
      <c r="F739">
        <v>12.4314615034627</v>
      </c>
      <c r="G739">
        <v>19.076629912471077</v>
      </c>
      <c r="H739">
        <v>13.912131208208759</v>
      </c>
      <c r="I739">
        <v>20.557299617217137</v>
      </c>
      <c r="J739">
        <v>16.80392648315723</v>
      </c>
      <c r="K739">
        <v>23.449094892165608</v>
      </c>
      <c r="L739">
        <v>22.166750231051765</v>
      </c>
      <c r="M739">
        <v>28.811918640060142</v>
      </c>
      <c r="N739">
        <v>31.220017767806944</v>
      </c>
      <c r="O739">
        <v>37.865186176815321</v>
      </c>
      <c r="P739">
        <v>44.323623264403032</v>
      </c>
      <c r="Q739">
        <v>50.96879167341141</v>
      </c>
      <c r="R739">
        <v>59.60939125791873</v>
      </c>
      <c r="S739">
        <v>66.254559666927108</v>
      </c>
      <c r="T739">
        <v>73.530783669936227</v>
      </c>
      <c r="U739">
        <v>80.17595207894459</v>
      </c>
      <c r="V739">
        <v>83.627061406163008</v>
      </c>
      <c r="W739">
        <v>90.272229815171372</v>
      </c>
      <c r="X739">
        <v>89.803464863413424</v>
      </c>
      <c r="Y739">
        <v>96.448633272421787</v>
      </c>
      <c r="Z739">
        <v>93.196793807577919</v>
      </c>
      <c r="AA739">
        <v>99.841962216586282</v>
      </c>
      <c r="AB739">
        <v>94.951681270942984</v>
      </c>
      <c r="AC739">
        <v>101.59684967995135</v>
      </c>
      <c r="AD739">
        <v>95.830886392649631</v>
      </c>
      <c r="AE739">
        <v>102.47605480165799</v>
      </c>
      <c r="AF739">
        <v>96.264368781859972</v>
      </c>
      <c r="AG739">
        <v>102.90953719086833</v>
      </c>
      <c r="AH739">
        <v>96.476403691760382</v>
      </c>
      <c r="AI739">
        <v>103.12157210076874</v>
      </c>
      <c r="AJ739">
        <v>96.579716603940469</v>
      </c>
      <c r="AK739">
        <v>103.22488501294883</v>
      </c>
      <c r="AL739">
        <v>96.629959910991559</v>
      </c>
      <c r="AM739">
        <v>103.27512831999992</v>
      </c>
      <c r="AN739">
        <v>96.65437178341142</v>
      </c>
      <c r="AO739">
        <v>103.29954019241978</v>
      </c>
      <c r="AP739">
        <v>96.666227538283422</v>
      </c>
      <c r="AQ739">
        <v>103.31139594729179</v>
      </c>
    </row>
    <row r="740" spans="1:43">
      <c r="A740">
        <v>1.6426289853444318</v>
      </c>
      <c r="B740">
        <v>14.345544468062162</v>
      </c>
      <c r="C740">
        <v>21.92136292742455</v>
      </c>
      <c r="D740">
        <v>14.471495307566382</v>
      </c>
      <c r="E740">
        <v>22.04731376692877</v>
      </c>
      <c r="F740">
        <v>14.769728035470315</v>
      </c>
      <c r="G740">
        <v>22.345546494832703</v>
      </c>
      <c r="H740">
        <v>15.470897519045394</v>
      </c>
      <c r="I740">
        <v>23.046715978407782</v>
      </c>
      <c r="J740">
        <v>17.092216874348797</v>
      </c>
      <c r="K740">
        <v>24.668035333711185</v>
      </c>
      <c r="L740">
        <v>20.701267294884769</v>
      </c>
      <c r="M740">
        <v>28.277085754247157</v>
      </c>
      <c r="N740">
        <v>28.096690246880836</v>
      </c>
      <c r="O740">
        <v>35.672508706243228</v>
      </c>
      <c r="P740">
        <v>40.973462985616678</v>
      </c>
      <c r="Q740">
        <v>48.549281444979073</v>
      </c>
      <c r="R740">
        <v>58.115384024487192</v>
      </c>
      <c r="S740">
        <v>65.69120248384958</v>
      </c>
      <c r="T740">
        <v>74.300179346850271</v>
      </c>
      <c r="U740">
        <v>81.875997806212652</v>
      </c>
      <c r="V740">
        <v>85.317059144877689</v>
      </c>
      <c r="W740">
        <v>92.89287760424007</v>
      </c>
      <c r="X740">
        <v>91.25238520197847</v>
      </c>
      <c r="Y740">
        <v>98.828203661340851</v>
      </c>
      <c r="Z740">
        <v>94.05256190827896</v>
      </c>
      <c r="AA740">
        <v>101.62838036764134</v>
      </c>
      <c r="AB740">
        <v>95.290717825666746</v>
      </c>
      <c r="AC740">
        <v>102.86653628502913</v>
      </c>
      <c r="AD740">
        <v>95.822449025328112</v>
      </c>
      <c r="AE740">
        <v>103.39826748469049</v>
      </c>
      <c r="AF740">
        <v>96.047935797726822</v>
      </c>
      <c r="AG740">
        <v>103.6237542570892</v>
      </c>
      <c r="AH740">
        <v>96.14304320101067</v>
      </c>
      <c r="AI740">
        <v>103.71886166037305</v>
      </c>
      <c r="AJ740">
        <v>96.183067237864279</v>
      </c>
      <c r="AK740">
        <v>103.75888569722666</v>
      </c>
      <c r="AL740">
        <v>96.199894441637511</v>
      </c>
      <c r="AM740">
        <v>103.77571290099989</v>
      </c>
      <c r="AN740">
        <v>96.206966214148281</v>
      </c>
      <c r="AO740">
        <v>103.78278467351066</v>
      </c>
      <c r="AP740">
        <v>96.209937682890327</v>
      </c>
      <c r="AQ740">
        <v>103.78575614225271</v>
      </c>
    </row>
    <row r="741" spans="1:43">
      <c r="A741">
        <v>1.6596557957697768</v>
      </c>
      <c r="B741">
        <v>13.942607371306742</v>
      </c>
      <c r="C741">
        <v>21.596953621104625</v>
      </c>
      <c r="D741">
        <v>14.234209056325291</v>
      </c>
      <c r="E741">
        <v>21.888555306123173</v>
      </c>
      <c r="F741">
        <v>14.829791153969964</v>
      </c>
      <c r="G741">
        <v>22.484137403767846</v>
      </c>
      <c r="H741">
        <v>16.032517146846416</v>
      </c>
      <c r="I741">
        <v>23.686863396644299</v>
      </c>
      <c r="J741">
        <v>18.406622048248927</v>
      </c>
      <c r="K741">
        <v>26.060968298046809</v>
      </c>
      <c r="L741">
        <v>22.889109265000446</v>
      </c>
      <c r="M741">
        <v>30.543455514798328</v>
      </c>
      <c r="N741">
        <v>30.683166202700718</v>
      </c>
      <c r="O741">
        <v>38.337512452498601</v>
      </c>
      <c r="P741">
        <v>42.474869133562159</v>
      </c>
      <c r="Q741">
        <v>50.129215383360041</v>
      </c>
      <c r="R741">
        <v>57.02761917821099</v>
      </c>
      <c r="S741">
        <v>64.68196542800888</v>
      </c>
      <c r="T741">
        <v>71.072734307304074</v>
      </c>
      <c r="U741">
        <v>78.727080557101942</v>
      </c>
      <c r="V741">
        <v>81.754234392796747</v>
      </c>
      <c r="W741">
        <v>89.408580642594615</v>
      </c>
      <c r="X741">
        <v>88.497882009903805</v>
      </c>
      <c r="Y741">
        <v>96.152228259701701</v>
      </c>
      <c r="Z741">
        <v>92.268360057424729</v>
      </c>
      <c r="AA741">
        <v>99.922706307222597</v>
      </c>
      <c r="AB741">
        <v>94.234491959976737</v>
      </c>
      <c r="AC741">
        <v>101.88883820977463</v>
      </c>
      <c r="AD741">
        <v>95.222529139595508</v>
      </c>
      <c r="AE741">
        <v>102.8768753893934</v>
      </c>
      <c r="AF741">
        <v>95.70982345588456</v>
      </c>
      <c r="AG741">
        <v>103.36416970568243</v>
      </c>
      <c r="AH741">
        <v>95.947931709688277</v>
      </c>
      <c r="AI741">
        <v>103.60227795948617</v>
      </c>
      <c r="AJ741">
        <v>96.063751095386237</v>
      </c>
      <c r="AK741">
        <v>103.71809734518413</v>
      </c>
      <c r="AL741">
        <v>96.119962655696156</v>
      </c>
      <c r="AM741">
        <v>103.77430890549402</v>
      </c>
      <c r="AN741">
        <v>96.147214924043766</v>
      </c>
      <c r="AO741">
        <v>103.80156117384163</v>
      </c>
      <c r="AP741">
        <v>96.160420368501661</v>
      </c>
      <c r="AQ741">
        <v>103.81476661829956</v>
      </c>
    </row>
    <row r="742" spans="1:43">
      <c r="A742">
        <v>1.7762798343551836</v>
      </c>
      <c r="B742">
        <v>13.413400994452783</v>
      </c>
      <c r="C742">
        <v>21.605618274290631</v>
      </c>
      <c r="D742">
        <v>13.571707670671255</v>
      </c>
      <c r="E742">
        <v>21.763924950509104</v>
      </c>
      <c r="F742">
        <v>13.927955733118051</v>
      </c>
      <c r="G742">
        <v>22.120173012955899</v>
      </c>
      <c r="H742">
        <v>14.723391982608888</v>
      </c>
      <c r="I742">
        <v>22.915609262446736</v>
      </c>
      <c r="J742">
        <v>16.468820499953281</v>
      </c>
      <c r="K742">
        <v>24.66103777979113</v>
      </c>
      <c r="L742">
        <v>20.156788621480523</v>
      </c>
      <c r="M742">
        <v>28.349005901318371</v>
      </c>
      <c r="N742">
        <v>27.362825919294213</v>
      </c>
      <c r="O742">
        <v>35.555043199132058</v>
      </c>
      <c r="P742">
        <v>39.511336442389236</v>
      </c>
      <c r="Q742">
        <v>47.703553722227085</v>
      </c>
      <c r="R742">
        <v>55.662822167596133</v>
      </c>
      <c r="S742">
        <v>63.855039447433981</v>
      </c>
      <c r="T742">
        <v>71.494311986260414</v>
      </c>
      <c r="U742">
        <v>79.686529266098262</v>
      </c>
      <c r="V742">
        <v>82.994834491923896</v>
      </c>
      <c r="W742">
        <v>91.187051771761745</v>
      </c>
      <c r="X742">
        <v>89.658310923425674</v>
      </c>
      <c r="Y742">
        <v>97.850528203263522</v>
      </c>
      <c r="Z742">
        <v>93.024283187147901</v>
      </c>
      <c r="AA742">
        <v>101.21650046698575</v>
      </c>
      <c r="AB742">
        <v>94.607014593915494</v>
      </c>
      <c r="AC742">
        <v>102.79923187375334</v>
      </c>
      <c r="AD742">
        <v>95.326125947745268</v>
      </c>
      <c r="AE742">
        <v>103.51834322758312</v>
      </c>
      <c r="AF742">
        <v>95.647749806683819</v>
      </c>
      <c r="AG742">
        <v>103.83996708652167</v>
      </c>
      <c r="AH742">
        <v>95.790583045201771</v>
      </c>
      <c r="AI742">
        <v>103.98280032503962</v>
      </c>
      <c r="AJ742">
        <v>95.853816040684876</v>
      </c>
      <c r="AK742">
        <v>104.04603332052272</v>
      </c>
      <c r="AL742">
        <v>95.881770604369862</v>
      </c>
      <c r="AM742">
        <v>104.07398788420771</v>
      </c>
      <c r="AN742">
        <v>95.894121370199358</v>
      </c>
      <c r="AO742">
        <v>104.08633865003721</v>
      </c>
      <c r="AP742">
        <v>95.89957664611903</v>
      </c>
      <c r="AQ742">
        <v>104.09179392595688</v>
      </c>
    </row>
    <row r="743" spans="1:43">
      <c r="A743">
        <v>1.2612948284984629</v>
      </c>
      <c r="B743">
        <v>16.548083607881452</v>
      </c>
      <c r="C743">
        <v>22.365185783533967</v>
      </c>
      <c r="D743">
        <v>16.663527894342117</v>
      </c>
      <c r="E743">
        <v>22.480630069994632</v>
      </c>
      <c r="F743">
        <v>16.935239966644815</v>
      </c>
      <c r="G743">
        <v>22.75234214229733</v>
      </c>
      <c r="H743">
        <v>17.570588825947986</v>
      </c>
      <c r="I743">
        <v>23.387691001600501</v>
      </c>
      <c r="J743">
        <v>19.033841792979928</v>
      </c>
      <c r="K743">
        <v>24.850943968632443</v>
      </c>
      <c r="L743">
        <v>22.289080115460251</v>
      </c>
      <c r="M743">
        <v>28.106182291112766</v>
      </c>
      <c r="N743">
        <v>29.004321966755935</v>
      </c>
      <c r="O743">
        <v>34.821424142408446</v>
      </c>
      <c r="P743">
        <v>40.928428718844728</v>
      </c>
      <c r="Q743">
        <v>46.745530894497236</v>
      </c>
      <c r="R743">
        <v>57.377275852140514</v>
      </c>
      <c r="S743">
        <v>63.194378027793022</v>
      </c>
      <c r="T743">
        <v>73.628734754796454</v>
      </c>
      <c r="U743">
        <v>79.445836930448962</v>
      </c>
      <c r="V743">
        <v>85.167995446199498</v>
      </c>
      <c r="W743">
        <v>90.985097621852006</v>
      </c>
      <c r="X743">
        <v>91.579322952675156</v>
      </c>
      <c r="Y743">
        <v>97.396425128327664</v>
      </c>
      <c r="Z743">
        <v>94.664986478701607</v>
      </c>
      <c r="AA743">
        <v>100.48208865435411</v>
      </c>
      <c r="AB743">
        <v>96.047319739145706</v>
      </c>
      <c r="AC743">
        <v>101.86442191479821</v>
      </c>
      <c r="AD743">
        <v>96.646629888277033</v>
      </c>
      <c r="AE743">
        <v>102.46373206392954</v>
      </c>
      <c r="AF743">
        <v>96.902763061569559</v>
      </c>
      <c r="AG743">
        <v>102.71986523722207</v>
      </c>
      <c r="AH743">
        <v>97.011558027610263</v>
      </c>
      <c r="AI743">
        <v>102.82866020326277</v>
      </c>
      <c r="AJ743">
        <v>97.057648921962794</v>
      </c>
      <c r="AK743">
        <v>102.8747510976153</v>
      </c>
      <c r="AL743">
        <v>97.077153635278123</v>
      </c>
      <c r="AM743">
        <v>102.89425581093063</v>
      </c>
      <c r="AN743">
        <v>97.085403750475578</v>
      </c>
      <c r="AO743">
        <v>102.90250592612809</v>
      </c>
      <c r="AP743">
        <v>97.088892695743468</v>
      </c>
      <c r="AQ743">
        <v>102.90599487139598</v>
      </c>
    </row>
    <row r="744" spans="1:43">
      <c r="A744">
        <v>1.9924813749792241</v>
      </c>
      <c r="B744">
        <v>13.831626911310039</v>
      </c>
      <c r="C744">
        <v>23.020967483757239</v>
      </c>
      <c r="D744">
        <v>13.997668906098895</v>
      </c>
      <c r="E744">
        <v>23.187009478546095</v>
      </c>
      <c r="F744">
        <v>14.366394272550128</v>
      </c>
      <c r="G744">
        <v>23.555734844997328</v>
      </c>
      <c r="H744">
        <v>15.178659811625</v>
      </c>
      <c r="I744">
        <v>24.3680003840722</v>
      </c>
      <c r="J744">
        <v>16.936751842717801</v>
      </c>
      <c r="K744">
        <v>26.126092415165001</v>
      </c>
      <c r="L744">
        <v>20.601050030032543</v>
      </c>
      <c r="M744">
        <v>29.790390602479743</v>
      </c>
      <c r="N744">
        <v>27.671428159946156</v>
      </c>
      <c r="O744">
        <v>36.860768732393353</v>
      </c>
      <c r="P744">
        <v>39.486037905576616</v>
      </c>
      <c r="Q744">
        <v>48.675378478023809</v>
      </c>
      <c r="R744">
        <v>55.17276990243726</v>
      </c>
      <c r="S744">
        <v>64.36211047488446</v>
      </c>
      <c r="T744">
        <v>70.678248855221639</v>
      </c>
      <c r="U744">
        <v>79.867589427668847</v>
      </c>
      <c r="V744">
        <v>82.121824339391324</v>
      </c>
      <c r="W744">
        <v>91.311164911838532</v>
      </c>
      <c r="X744">
        <v>88.876203805290018</v>
      </c>
      <c r="Y744">
        <v>98.065544377737226</v>
      </c>
      <c r="Z744">
        <v>92.349506032995876</v>
      </c>
      <c r="AA744">
        <v>101.53884660544308</v>
      </c>
      <c r="AB744">
        <v>94.009421403756917</v>
      </c>
      <c r="AC744">
        <v>103.19876197620412</v>
      </c>
      <c r="AD744">
        <v>94.774902228598521</v>
      </c>
      <c r="AE744">
        <v>103.96424280104573</v>
      </c>
      <c r="AF744">
        <v>95.122093115021499</v>
      </c>
      <c r="AG744">
        <v>104.31143368746871</v>
      </c>
      <c r="AH744">
        <v>95.278377401703466</v>
      </c>
      <c r="AI744">
        <v>104.46771797415067</v>
      </c>
      <c r="AJ744">
        <v>95.348487346371883</v>
      </c>
      <c r="AK744">
        <v>104.53782791881909</v>
      </c>
      <c r="AL744">
        <v>95.379890854459674</v>
      </c>
      <c r="AM744">
        <v>104.56923142690688</v>
      </c>
      <c r="AN744">
        <v>95.393947392480484</v>
      </c>
      <c r="AO744">
        <v>104.58328796492769</v>
      </c>
      <c r="AP744">
        <v>95.400237310918229</v>
      </c>
      <c r="AQ744">
        <v>104.58957788336544</v>
      </c>
    </row>
    <row r="745" spans="1:43">
      <c r="A745">
        <v>1.7605823965837486</v>
      </c>
      <c r="B745">
        <v>14.463492751747374</v>
      </c>
      <c r="C745">
        <v>22.583313318818952</v>
      </c>
      <c r="D745">
        <v>14.667332386939169</v>
      </c>
      <c r="E745">
        <v>22.787152954010747</v>
      </c>
      <c r="F745">
        <v>15.104409030642529</v>
      </c>
      <c r="G745">
        <v>23.224229597714107</v>
      </c>
      <c r="H745">
        <v>16.033152637260905</v>
      </c>
      <c r="I745">
        <v>24.152973204332483</v>
      </c>
      <c r="J745">
        <v>17.969234789792434</v>
      </c>
      <c r="K745">
        <v>26.089055356864012</v>
      </c>
      <c r="L745">
        <v>21.848987974029949</v>
      </c>
      <c r="M745">
        <v>29.968808541101527</v>
      </c>
      <c r="N745">
        <v>29.043098940292875</v>
      </c>
      <c r="O745">
        <v>37.162919507364457</v>
      </c>
      <c r="P745">
        <v>40.646484755015244</v>
      </c>
      <c r="Q745">
        <v>48.766305322086829</v>
      </c>
      <c r="R745">
        <v>55.722660830365868</v>
      </c>
      <c r="S745">
        <v>63.842481397437453</v>
      </c>
      <c r="T745">
        <v>70.634506371377583</v>
      </c>
      <c r="U745">
        <v>78.754326938449154</v>
      </c>
      <c r="V745">
        <v>81.891876307307186</v>
      </c>
      <c r="W745">
        <v>90.011696874378757</v>
      </c>
      <c r="X745">
        <v>88.777872845140095</v>
      </c>
      <c r="Y745">
        <v>96.897693412211666</v>
      </c>
      <c r="Z745">
        <v>92.462208532646812</v>
      </c>
      <c r="AA745">
        <v>100.58202909971838</v>
      </c>
      <c r="AB745">
        <v>94.293177381987775</v>
      </c>
      <c r="AC745">
        <v>102.41299794905935</v>
      </c>
      <c r="AD745">
        <v>95.169711624086247</v>
      </c>
      <c r="AE745">
        <v>103.28953219115782</v>
      </c>
      <c r="AF745">
        <v>95.58181815135336</v>
      </c>
      <c r="AG745">
        <v>103.70163871842493</v>
      </c>
      <c r="AH745">
        <v>95.773925057474045</v>
      </c>
      <c r="AI745">
        <v>103.89374562454562</v>
      </c>
      <c r="AJ745">
        <v>95.863120860152335</v>
      </c>
      <c r="AK745">
        <v>103.98294142722391</v>
      </c>
      <c r="AL745">
        <v>95.904458036356942</v>
      </c>
      <c r="AM745">
        <v>104.02427860342851</v>
      </c>
      <c r="AN745">
        <v>95.923599005036309</v>
      </c>
      <c r="AO745">
        <v>104.04341957210788</v>
      </c>
      <c r="AP745">
        <v>95.932458605417835</v>
      </c>
      <c r="AQ745">
        <v>104.05227917248941</v>
      </c>
    </row>
    <row r="746" spans="1:43">
      <c r="A746">
        <v>0.77485906425592788</v>
      </c>
      <c r="B746">
        <v>16.818283537409762</v>
      </c>
      <c r="C746">
        <v>20.391939947206673</v>
      </c>
      <c r="D746">
        <v>17.002430908845945</v>
      </c>
      <c r="E746">
        <v>20.576087318642855</v>
      </c>
      <c r="F746">
        <v>17.409841079696651</v>
      </c>
      <c r="G746">
        <v>20.983497489493562</v>
      </c>
      <c r="H746">
        <v>18.303256157707278</v>
      </c>
      <c r="I746">
        <v>21.876912567504188</v>
      </c>
      <c r="J746">
        <v>20.224963153402356</v>
      </c>
      <c r="K746">
        <v>23.798619563199267</v>
      </c>
      <c r="L746">
        <v>24.192090443376841</v>
      </c>
      <c r="M746">
        <v>27.765746853173752</v>
      </c>
      <c r="N746">
        <v>31.729099155937227</v>
      </c>
      <c r="O746">
        <v>35.302755565734138</v>
      </c>
      <c r="P746">
        <v>44.025506529898543</v>
      </c>
      <c r="Q746">
        <v>47.599162939695454</v>
      </c>
      <c r="R746">
        <v>59.841734231735259</v>
      </c>
      <c r="S746">
        <v>63.41539064153217</v>
      </c>
      <c r="T746">
        <v>74.964575987790525</v>
      </c>
      <c r="U746">
        <v>78.538232397587436</v>
      </c>
      <c r="V746">
        <v>85.8359271469416</v>
      </c>
      <c r="W746">
        <v>89.409583556738511</v>
      </c>
      <c r="X746">
        <v>92.152217013837657</v>
      </c>
      <c r="Y746">
        <v>95.725873423634567</v>
      </c>
      <c r="Z746">
        <v>95.377362499046981</v>
      </c>
      <c r="AA746">
        <v>98.951018908843892</v>
      </c>
      <c r="AB746">
        <v>96.915843873653785</v>
      </c>
      <c r="AC746">
        <v>100.4895002834507</v>
      </c>
      <c r="AD746">
        <v>97.625896963313195</v>
      </c>
      <c r="AE746">
        <v>101.19955337311011</v>
      </c>
      <c r="AF746">
        <v>97.948605275459528</v>
      </c>
      <c r="AG746">
        <v>101.52226168525644</v>
      </c>
      <c r="AH746">
        <v>98.094245428210158</v>
      </c>
      <c r="AI746">
        <v>101.66790183800707</v>
      </c>
      <c r="AJ746">
        <v>98.159765401044481</v>
      </c>
      <c r="AK746">
        <v>101.73342181084139</v>
      </c>
      <c r="AL746">
        <v>98.189199154346539</v>
      </c>
      <c r="AM746">
        <v>101.76285556414345</v>
      </c>
      <c r="AN746">
        <v>98.202413286862821</v>
      </c>
      <c r="AO746">
        <v>101.77606969665973</v>
      </c>
      <c r="AP746">
        <v>98.208343993280124</v>
      </c>
      <c r="AQ746">
        <v>101.78200040307703</v>
      </c>
    </row>
    <row r="747" spans="1:43">
      <c r="A747">
        <v>1.5552070739851529</v>
      </c>
      <c r="B747">
        <v>15.566726430596113</v>
      </c>
      <c r="C747">
        <v>22.739354312087691</v>
      </c>
      <c r="D747">
        <v>15.68406491770077</v>
      </c>
      <c r="E747">
        <v>22.856692799192349</v>
      </c>
      <c r="F747">
        <v>15.960257448665171</v>
      </c>
      <c r="G747">
        <v>23.13288533015675</v>
      </c>
      <c r="H747">
        <v>16.606080994490217</v>
      </c>
      <c r="I747">
        <v>23.778708875981796</v>
      </c>
      <c r="J747">
        <v>18.093164880745054</v>
      </c>
      <c r="K747">
        <v>25.265792762236632</v>
      </c>
      <c r="L747">
        <v>21.399341784447188</v>
      </c>
      <c r="M747">
        <v>28.571969665938767</v>
      </c>
      <c r="N747">
        <v>28.209427695794254</v>
      </c>
      <c r="O747">
        <v>35.382055577285833</v>
      </c>
      <c r="P747">
        <v>40.266156831556707</v>
      </c>
      <c r="Q747">
        <v>47.438784713048285</v>
      </c>
      <c r="R747">
        <v>56.82095940566365</v>
      </c>
      <c r="S747">
        <v>63.993587287155229</v>
      </c>
      <c r="T747">
        <v>73.088216536611995</v>
      </c>
      <c r="U747">
        <v>80.260844418103559</v>
      </c>
      <c r="V747">
        <v>84.584324139300293</v>
      </c>
      <c r="W747">
        <v>91.756952020791857</v>
      </c>
      <c r="X747">
        <v>90.951707495762506</v>
      </c>
      <c r="Y747">
        <v>98.12433537725407</v>
      </c>
      <c r="Z747">
        <v>94.010895527495165</v>
      </c>
      <c r="AA747">
        <v>101.18352340898673</v>
      </c>
      <c r="AB747">
        <v>95.380134033128797</v>
      </c>
      <c r="AC747">
        <v>102.55276191462036</v>
      </c>
      <c r="AD747">
        <v>95.973481044104005</v>
      </c>
      <c r="AE747">
        <v>103.14610892559557</v>
      </c>
      <c r="AF747">
        <v>96.226992188879123</v>
      </c>
      <c r="AG747">
        <v>103.39962007037069</v>
      </c>
      <c r="AH747">
        <v>96.334651299607714</v>
      </c>
      <c r="AI747">
        <v>103.50727918109928</v>
      </c>
      <c r="AJ747">
        <v>96.380253283875419</v>
      </c>
      <c r="AK747">
        <v>103.55288116536698</v>
      </c>
      <c r="AL747">
        <v>96.399548142572172</v>
      </c>
      <c r="AM747">
        <v>103.57217602406374</v>
      </c>
      <c r="AN747">
        <v>96.407708297108186</v>
      </c>
      <c r="AO747">
        <v>103.58033617859975</v>
      </c>
      <c r="AP747">
        <v>96.41115870240813</v>
      </c>
      <c r="AQ747">
        <v>103.58378658389969</v>
      </c>
    </row>
    <row r="748" spans="1:43">
      <c r="A748">
        <v>1.1446671567321958</v>
      </c>
      <c r="B748">
        <v>16.259475547695544</v>
      </c>
      <c r="C748">
        <v>21.538689937047927</v>
      </c>
      <c r="D748">
        <v>16.386434753130331</v>
      </c>
      <c r="E748">
        <v>21.665649142482714</v>
      </c>
      <c r="F748">
        <v>16.678414168887137</v>
      </c>
      <c r="G748">
        <v>21.95762855823952</v>
      </c>
      <c r="H748">
        <v>17.345398316239869</v>
      </c>
      <c r="I748">
        <v>22.624612705592252</v>
      </c>
      <c r="J748">
        <v>18.845864672076164</v>
      </c>
      <c r="K748">
        <v>24.125079061428547</v>
      </c>
      <c r="L748">
        <v>22.108075505421908</v>
      </c>
      <c r="M748">
        <v>27.387289894774291</v>
      </c>
      <c r="N748">
        <v>28.702677831067195</v>
      </c>
      <c r="O748">
        <v>33.981892220419581</v>
      </c>
      <c r="P748">
        <v>40.268587029029369</v>
      </c>
      <c r="Q748">
        <v>45.547801418381759</v>
      </c>
      <c r="R748">
        <v>56.270256098401866</v>
      </c>
      <c r="S748">
        <v>61.549470487754256</v>
      </c>
      <c r="T748">
        <v>72.426013699736629</v>
      </c>
      <c r="U748">
        <v>77.705228089089005</v>
      </c>
      <c r="V748">
        <v>84.298377498398494</v>
      </c>
      <c r="W748">
        <v>89.57759188775087</v>
      </c>
      <c r="X748">
        <v>91.142510198366224</v>
      </c>
      <c r="Y748">
        <v>96.4217245877186</v>
      </c>
      <c r="Z748">
        <v>94.548503247663717</v>
      </c>
      <c r="AA748">
        <v>99.827717637016093</v>
      </c>
      <c r="AB748">
        <v>96.119655615566614</v>
      </c>
      <c r="AC748">
        <v>101.39887000491899</v>
      </c>
      <c r="AD748">
        <v>96.818985032643596</v>
      </c>
      <c r="AE748">
        <v>102.09819942199597</v>
      </c>
      <c r="AF748">
        <v>97.125303179886714</v>
      </c>
      <c r="AG748">
        <v>102.40451756923909</v>
      </c>
      <c r="AH748">
        <v>97.258531259528112</v>
      </c>
      <c r="AI748">
        <v>102.53774564888049</v>
      </c>
      <c r="AJ748">
        <v>97.316298526048897</v>
      </c>
      <c r="AK748">
        <v>102.59551291540127</v>
      </c>
      <c r="AL748">
        <v>97.341312785302165</v>
      </c>
      <c r="AM748">
        <v>102.62052717465454</v>
      </c>
      <c r="AN748">
        <v>97.352138139983168</v>
      </c>
      <c r="AO748">
        <v>102.63135252933554</v>
      </c>
      <c r="AP748">
        <v>97.356821826634487</v>
      </c>
      <c r="AQ748">
        <v>102.63603621598686</v>
      </c>
    </row>
    <row r="749" spans="1:43">
      <c r="A749">
        <v>1.1951447978492558</v>
      </c>
      <c r="B749">
        <v>15.102936750769157</v>
      </c>
      <c r="C749">
        <v>20.614954438231802</v>
      </c>
      <c r="D749">
        <v>15.336617326218825</v>
      </c>
      <c r="E749">
        <v>20.84863501368147</v>
      </c>
      <c r="F749">
        <v>15.829727551768276</v>
      </c>
      <c r="G749">
        <v>21.341745239230921</v>
      </c>
      <c r="H749">
        <v>16.860046040851582</v>
      </c>
      <c r="I749">
        <v>22.372063728314227</v>
      </c>
      <c r="J749">
        <v>18.969038265782856</v>
      </c>
      <c r="K749">
        <v>24.481055953245502</v>
      </c>
      <c r="L749">
        <v>23.110027054076326</v>
      </c>
      <c r="M749">
        <v>28.622044741538971</v>
      </c>
      <c r="N749">
        <v>30.614635264197226</v>
      </c>
      <c r="O749">
        <v>36.126652951659871</v>
      </c>
      <c r="P749">
        <v>42.428573537547187</v>
      </c>
      <c r="Q749">
        <v>47.940591225009832</v>
      </c>
      <c r="R749">
        <v>57.450416195435935</v>
      </c>
      <c r="S749">
        <v>62.96243388289858</v>
      </c>
      <c r="T749">
        <v>72.113016225991743</v>
      </c>
      <c r="U749">
        <v>77.625033913454388</v>
      </c>
      <c r="V749">
        <v>83.160872831279264</v>
      </c>
      <c r="W749">
        <v>88.672890518741909</v>
      </c>
      <c r="X749">
        <v>89.969442731040047</v>
      </c>
      <c r="Y749">
        <v>95.481460418502692</v>
      </c>
      <c r="Z749">
        <v>93.659218020495445</v>
      </c>
      <c r="AA749">
        <v>99.17123570795809</v>
      </c>
      <c r="AB749">
        <v>95.520442171428456</v>
      </c>
      <c r="AC749">
        <v>101.0324598588911</v>
      </c>
      <c r="AD749">
        <v>96.425357325004555</v>
      </c>
      <c r="AE749">
        <v>101.9373750124672</v>
      </c>
      <c r="AF749">
        <v>96.85744259467667</v>
      </c>
      <c r="AG749">
        <v>102.36946028213931</v>
      </c>
      <c r="AH749">
        <v>97.061976941508178</v>
      </c>
      <c r="AI749">
        <v>102.57399462897082</v>
      </c>
      <c r="AJ749">
        <v>97.158399096539128</v>
      </c>
      <c r="AK749">
        <v>102.67041678400177</v>
      </c>
      <c r="AL749">
        <v>97.203766554720815</v>
      </c>
      <c r="AM749">
        <v>102.71578424218346</v>
      </c>
      <c r="AN749">
        <v>97.225092840871866</v>
      </c>
      <c r="AO749">
        <v>102.73711052833451</v>
      </c>
      <c r="AP749">
        <v>97.235113572485247</v>
      </c>
      <c r="AQ749">
        <v>102.74713125994789</v>
      </c>
    </row>
    <row r="750" spans="1:43">
      <c r="A750">
        <v>1.3988097763803615</v>
      </c>
      <c r="B750">
        <v>11.47373705627108</v>
      </c>
      <c r="C750">
        <v>17.925059308335737</v>
      </c>
      <c r="D750">
        <v>11.781416079023455</v>
      </c>
      <c r="E750">
        <v>18.232738331088111</v>
      </c>
      <c r="F750">
        <v>12.419147219253936</v>
      </c>
      <c r="G750">
        <v>18.870469471318593</v>
      </c>
      <c r="H750">
        <v>13.725227477103854</v>
      </c>
      <c r="I750">
        <v>20.17654972916851</v>
      </c>
      <c r="J750">
        <v>16.335604816690768</v>
      </c>
      <c r="K750">
        <v>22.786927068755425</v>
      </c>
      <c r="L750">
        <v>21.307312155287391</v>
      </c>
      <c r="M750">
        <v>27.758634407352048</v>
      </c>
      <c r="N750">
        <v>29.962451854438299</v>
      </c>
      <c r="O750">
        <v>36.413774106502956</v>
      </c>
      <c r="P750">
        <v>42.910256136763635</v>
      </c>
      <c r="Q750">
        <v>49.361578388828292</v>
      </c>
      <c r="R750">
        <v>58.469182944747146</v>
      </c>
      <c r="S750">
        <v>64.920505196811803</v>
      </c>
      <c r="T750">
        <v>72.914516835267577</v>
      </c>
      <c r="U750">
        <v>79.365839087332219</v>
      </c>
      <c r="V750">
        <v>83.447853866115693</v>
      </c>
      <c r="W750">
        <v>89.899176118180335</v>
      </c>
      <c r="X750">
        <v>89.852539384762878</v>
      </c>
      <c r="Y750">
        <v>96.30386163682752</v>
      </c>
      <c r="Z750">
        <v>93.326038925683264</v>
      </c>
      <c r="AA750">
        <v>99.777361177747906</v>
      </c>
      <c r="AB750">
        <v>95.093707246401053</v>
      </c>
      <c r="AC750">
        <v>101.54502949846569</v>
      </c>
      <c r="AD750">
        <v>95.96417108173894</v>
      </c>
      <c r="AE750">
        <v>102.41549333380358</v>
      </c>
      <c r="AF750">
        <v>96.385875566183927</v>
      </c>
      <c r="AG750">
        <v>102.83719781824857</v>
      </c>
      <c r="AH750">
        <v>96.588557587423026</v>
      </c>
      <c r="AI750">
        <v>103.03987983948767</v>
      </c>
      <c r="AJ750">
        <v>96.685599740271925</v>
      </c>
      <c r="AK750">
        <v>103.13692199233657</v>
      </c>
      <c r="AL750">
        <v>96.73197743593785</v>
      </c>
      <c r="AM750">
        <v>103.18329968800249</v>
      </c>
      <c r="AN750">
        <v>96.754122507754772</v>
      </c>
      <c r="AO750">
        <v>103.20544475981941</v>
      </c>
      <c r="AP750">
        <v>96.764692219420269</v>
      </c>
      <c r="AQ750">
        <v>103.21601447148491</v>
      </c>
    </row>
    <row r="751" spans="1:43">
      <c r="A751">
        <v>1.9577906030157701</v>
      </c>
      <c r="B751">
        <v>12.948883480465685</v>
      </c>
      <c r="C751">
        <v>21.978229925842758</v>
      </c>
      <c r="D751">
        <v>13.119056109907955</v>
      </c>
      <c r="E751">
        <v>22.148402555285028</v>
      </c>
      <c r="F751">
        <v>13.500696648354154</v>
      </c>
      <c r="G751">
        <v>22.530043093731226</v>
      </c>
      <c r="H751">
        <v>14.349478291280217</v>
      </c>
      <c r="I751">
        <v>23.37882473665729</v>
      </c>
      <c r="J751">
        <v>16.202667839896463</v>
      </c>
      <c r="K751">
        <v>25.232014285273536</v>
      </c>
      <c r="L751">
        <v>20.090663443477762</v>
      </c>
      <c r="M751">
        <v>29.120009888854835</v>
      </c>
      <c r="N751">
        <v>27.606229794253871</v>
      </c>
      <c r="O751">
        <v>36.635576239630943</v>
      </c>
      <c r="P751">
        <v>40.076553828470033</v>
      </c>
      <c r="Q751">
        <v>49.105900273847105</v>
      </c>
      <c r="R751">
        <v>56.321146400561439</v>
      </c>
      <c r="S751">
        <v>65.350492845938518</v>
      </c>
      <c r="T751">
        <v>71.919766028615385</v>
      </c>
      <c r="U751">
        <v>80.949112473992471</v>
      </c>
      <c r="V751">
        <v>83.077431605256521</v>
      </c>
      <c r="W751">
        <v>92.106778050633608</v>
      </c>
      <c r="X751">
        <v>89.488248540020095</v>
      </c>
      <c r="Y751">
        <v>98.517594985397182</v>
      </c>
      <c r="Z751">
        <v>92.717261150307394</v>
      </c>
      <c r="AA751">
        <v>101.74660759568448</v>
      </c>
      <c r="AB751">
        <v>94.236001690903137</v>
      </c>
      <c r="AC751">
        <v>103.26534813628022</v>
      </c>
      <c r="AD751">
        <v>94.927282116631801</v>
      </c>
      <c r="AE751">
        <v>103.95662856200889</v>
      </c>
      <c r="AF751">
        <v>95.237226619533118</v>
      </c>
      <c r="AG751">
        <v>104.2665730649102</v>
      </c>
      <c r="AH751">
        <v>95.375255093992195</v>
      </c>
      <c r="AI751">
        <v>104.40460153936928</v>
      </c>
      <c r="AJ751">
        <v>95.436538020622308</v>
      </c>
      <c r="AK751">
        <v>104.46588446599939</v>
      </c>
      <c r="AL751">
        <v>95.463710323234451</v>
      </c>
      <c r="AM751">
        <v>104.49305676861154</v>
      </c>
      <c r="AN751">
        <v>95.475751097400007</v>
      </c>
      <c r="AO751">
        <v>104.50509754277709</v>
      </c>
      <c r="AP751">
        <v>95.481085276587947</v>
      </c>
      <c r="AQ751">
        <v>104.51043172196503</v>
      </c>
    </row>
    <row r="752" spans="1:43">
      <c r="A752">
        <v>1.8385192245724555</v>
      </c>
      <c r="B752">
        <v>14.401693523307864</v>
      </c>
      <c r="C752">
        <v>22.880959385335807</v>
      </c>
      <c r="D752">
        <v>14.543663362938338</v>
      </c>
      <c r="E752">
        <v>23.022929224966276</v>
      </c>
      <c r="F752">
        <v>14.864934026312637</v>
      </c>
      <c r="G752">
        <v>23.344199888340576</v>
      </c>
      <c r="H752">
        <v>15.586726170390564</v>
      </c>
      <c r="I752">
        <v>24.065992032418507</v>
      </c>
      <c r="J752">
        <v>17.182398727540317</v>
      </c>
      <c r="K752">
        <v>25.661664589568261</v>
      </c>
      <c r="L752">
        <v>20.587485631157051</v>
      </c>
      <c r="M752">
        <v>29.066751493184995</v>
      </c>
      <c r="N752">
        <v>27.335785719257466</v>
      </c>
      <c r="O752">
        <v>35.81505158128541</v>
      </c>
      <c r="P752">
        <v>38.943912716967475</v>
      </c>
      <c r="Q752">
        <v>47.423178578995419</v>
      </c>
      <c r="R752">
        <v>54.770344043732308</v>
      </c>
      <c r="S752">
        <v>63.249609905760252</v>
      </c>
      <c r="T752">
        <v>70.674100935376799</v>
      </c>
      <c r="U752">
        <v>79.153366797404743</v>
      </c>
      <c r="V752">
        <v>82.438093582354981</v>
      </c>
      <c r="W752">
        <v>90.917359444382924</v>
      </c>
      <c r="X752">
        <v>89.315981306458482</v>
      </c>
      <c r="Y752">
        <v>97.795247168486426</v>
      </c>
      <c r="Z752">
        <v>92.797407881326137</v>
      </c>
      <c r="AA752">
        <v>101.27667374335408</v>
      </c>
      <c r="AB752">
        <v>94.431391235100236</v>
      </c>
      <c r="AC752">
        <v>102.91065709712818</v>
      </c>
      <c r="AD752">
        <v>95.17104577374397</v>
      </c>
      <c r="AE752">
        <v>103.65031163577191</v>
      </c>
      <c r="AF752">
        <v>95.500373829906195</v>
      </c>
      <c r="AG752">
        <v>103.97963969193414</v>
      </c>
      <c r="AH752">
        <v>95.645925210832331</v>
      </c>
      <c r="AI752">
        <v>104.12519107286028</v>
      </c>
      <c r="AJ752">
        <v>95.71004341022838</v>
      </c>
      <c r="AK752">
        <v>104.18930927225632</v>
      </c>
      <c r="AL752">
        <v>95.738247951650862</v>
      </c>
      <c r="AM752">
        <v>104.21751381367881</v>
      </c>
      <c r="AN752">
        <v>95.75064678246855</v>
      </c>
      <c r="AO752">
        <v>104.22991264449649</v>
      </c>
      <c r="AP752">
        <v>95.756095835793289</v>
      </c>
      <c r="AQ752">
        <v>104.23536169782123</v>
      </c>
    </row>
    <row r="753" spans="1:43">
      <c r="A753">
        <v>1.8911003843317524</v>
      </c>
      <c r="B753">
        <v>11.780571593001522</v>
      </c>
      <c r="C753">
        <v>20.502342198506664</v>
      </c>
      <c r="D753">
        <v>11.968452705666365</v>
      </c>
      <c r="E753">
        <v>20.690223311171508</v>
      </c>
      <c r="F753">
        <v>12.388500823143964</v>
      </c>
      <c r="G753">
        <v>21.110271428649106</v>
      </c>
      <c r="H753">
        <v>13.319194081782552</v>
      </c>
      <c r="I753">
        <v>22.040964687287694</v>
      </c>
      <c r="J753">
        <v>15.340821982466178</v>
      </c>
      <c r="K753">
        <v>24.06259258797132</v>
      </c>
      <c r="L753">
        <v>19.549056953121614</v>
      </c>
      <c r="M753">
        <v>28.270827558626756</v>
      </c>
      <c r="N753">
        <v>27.581475615864893</v>
      </c>
      <c r="O753">
        <v>36.303246221370031</v>
      </c>
      <c r="P753">
        <v>40.653510837544502</v>
      </c>
      <c r="Q753">
        <v>49.375281443049644</v>
      </c>
      <c r="R753">
        <v>57.256243535526743</v>
      </c>
      <c r="S753">
        <v>65.978014141031878</v>
      </c>
      <c r="T753">
        <v>72.792113319390481</v>
      </c>
      <c r="U753">
        <v>81.513883924895609</v>
      </c>
      <c r="V753">
        <v>83.686946673173608</v>
      </c>
      <c r="W753">
        <v>92.408717278678736</v>
      </c>
      <c r="X753">
        <v>89.876001440938069</v>
      </c>
      <c r="Y753">
        <v>98.597772046443197</v>
      </c>
      <c r="Z753">
        <v>92.978578561589444</v>
      </c>
      <c r="AA753">
        <v>101.70034916709457</v>
      </c>
      <c r="AB753">
        <v>94.436550990832359</v>
      </c>
      <c r="AC753">
        <v>103.15832159633749</v>
      </c>
      <c r="AD753">
        <v>95.100841941298881</v>
      </c>
      <c r="AE753">
        <v>103.82261254680401</v>
      </c>
      <c r="AF753">
        <v>95.399244432841996</v>
      </c>
      <c r="AG753">
        <v>104.12101503834712</v>
      </c>
      <c r="AH753">
        <v>95.532432836765935</v>
      </c>
      <c r="AI753">
        <v>104.25420344227106</v>
      </c>
      <c r="AJ753">
        <v>95.591709985062067</v>
      </c>
      <c r="AK753">
        <v>104.3134805905672</v>
      </c>
      <c r="AL753">
        <v>95.618058400478887</v>
      </c>
      <c r="AM753">
        <v>104.33982900598401</v>
      </c>
      <c r="AN753">
        <v>95.629763510565923</v>
      </c>
      <c r="AO753">
        <v>104.35153411607105</v>
      </c>
      <c r="AP753">
        <v>95.634962119079177</v>
      </c>
      <c r="AQ753">
        <v>104.3567327245843</v>
      </c>
    </row>
    <row r="754" spans="1:43">
      <c r="A754">
        <v>1.7580466713621594</v>
      </c>
      <c r="B754">
        <v>15.361246600197489</v>
      </c>
      <c r="C754">
        <v>23.469372381585281</v>
      </c>
      <c r="D754">
        <v>15.509020961355372</v>
      </c>
      <c r="E754">
        <v>23.617146742743163</v>
      </c>
      <c r="F754">
        <v>15.834836931261076</v>
      </c>
      <c r="G754">
        <v>23.942962712648868</v>
      </c>
      <c r="H754">
        <v>16.548114670787001</v>
      </c>
      <c r="I754">
        <v>24.656240452174792</v>
      </c>
      <c r="J754">
        <v>18.085615265037699</v>
      </c>
      <c r="K754">
        <v>26.19374104642549</v>
      </c>
      <c r="L754">
        <v>21.291836538712957</v>
      </c>
      <c r="M754">
        <v>29.399962320100748</v>
      </c>
      <c r="N754">
        <v>27.539365066101784</v>
      </c>
      <c r="O754">
        <v>35.647490847489571</v>
      </c>
      <c r="P754">
        <v>38.248288595789575</v>
      </c>
      <c r="Q754">
        <v>46.356414377177359</v>
      </c>
      <c r="R754">
        <v>53.118145611888863</v>
      </c>
      <c r="S754">
        <v>61.226271393276647</v>
      </c>
      <c r="T754">
        <v>68.694623061358499</v>
      </c>
      <c r="U754">
        <v>76.802748842746297</v>
      </c>
      <c r="V754">
        <v>80.861913853037109</v>
      </c>
      <c r="W754">
        <v>88.970039634424907</v>
      </c>
      <c r="X754">
        <v>88.36693213332785</v>
      </c>
      <c r="Y754">
        <v>96.475057914715649</v>
      </c>
      <c r="Z754">
        <v>92.342871943865987</v>
      </c>
      <c r="AA754">
        <v>100.45099772525379</v>
      </c>
      <c r="AB754">
        <v>94.280538265938318</v>
      </c>
      <c r="AC754">
        <v>102.38866404732612</v>
      </c>
      <c r="AD754">
        <v>95.18642576100055</v>
      </c>
      <c r="AE754">
        <v>103.29455154238835</v>
      </c>
      <c r="AF754">
        <v>95.601705124481185</v>
      </c>
      <c r="AG754">
        <v>103.70983090586898</v>
      </c>
      <c r="AH754">
        <v>95.790363312133834</v>
      </c>
      <c r="AI754">
        <v>103.89848909352163</v>
      </c>
      <c r="AJ754">
        <v>95.875716713574334</v>
      </c>
      <c r="AK754">
        <v>103.98384249496213</v>
      </c>
      <c r="AL754">
        <v>95.91426057271488</v>
      </c>
      <c r="AM754">
        <v>104.02238635410268</v>
      </c>
      <c r="AN754">
        <v>95.93165151942182</v>
      </c>
      <c r="AO754">
        <v>104.03977730080962</v>
      </c>
      <c r="AP754">
        <v>95.939495308832903</v>
      </c>
      <c r="AQ754">
        <v>104.0476210902207</v>
      </c>
    </row>
    <row r="755" spans="1:43">
      <c r="A755">
        <v>2.5000028734550517</v>
      </c>
      <c r="B755">
        <v>13.501847510579553</v>
      </c>
      <c r="C755">
        <v>25.031881429473593</v>
      </c>
      <c r="D755">
        <v>13.644870268457934</v>
      </c>
      <c r="E755">
        <v>25.17490418735197</v>
      </c>
      <c r="F755">
        <v>13.974236821628333</v>
      </c>
      <c r="G755">
        <v>25.504270740522372</v>
      </c>
      <c r="H755">
        <v>14.726953768350986</v>
      </c>
      <c r="I755">
        <v>26.256987687245022</v>
      </c>
      <c r="J755">
        <v>16.41750610290395</v>
      </c>
      <c r="K755">
        <v>27.947540021797991</v>
      </c>
      <c r="L755">
        <v>20.070400849986292</v>
      </c>
      <c r="M755">
        <v>31.600434768880334</v>
      </c>
      <c r="N755">
        <v>27.344018154721915</v>
      </c>
      <c r="O755">
        <v>38.87405207361595</v>
      </c>
      <c r="P755">
        <v>39.727272828024866</v>
      </c>
      <c r="Q755">
        <v>51.2573067469189</v>
      </c>
      <c r="R755">
        <v>56.08662673948195</v>
      </c>
      <c r="S755">
        <v>67.616660658375991</v>
      </c>
      <c r="T755">
        <v>71.731688621389225</v>
      </c>
      <c r="U755">
        <v>83.261722540283273</v>
      </c>
      <c r="V755">
        <v>82.694842713848743</v>
      </c>
      <c r="W755">
        <v>94.224876632742792</v>
      </c>
      <c r="X755">
        <v>88.813330324896157</v>
      </c>
      <c r="Y755">
        <v>100.34336424379021</v>
      </c>
      <c r="Z755">
        <v>91.801744091300634</v>
      </c>
      <c r="AA755">
        <v>103.33177801019468</v>
      </c>
      <c r="AB755">
        <v>93.166285633883561</v>
      </c>
      <c r="AC755">
        <v>104.69631955277761</v>
      </c>
      <c r="AD755">
        <v>93.770139454695368</v>
      </c>
      <c r="AE755">
        <v>105.30017337358942</v>
      </c>
      <c r="AF755">
        <v>94.033654490995957</v>
      </c>
      <c r="AG755">
        <v>105.56368840989001</v>
      </c>
      <c r="AH755">
        <v>94.147947328943275</v>
      </c>
      <c r="AI755">
        <v>105.67798124783732</v>
      </c>
      <c r="AJ755">
        <v>94.197387155498632</v>
      </c>
      <c r="AK755">
        <v>105.72742107439268</v>
      </c>
      <c r="AL755">
        <v>94.218748794076561</v>
      </c>
      <c r="AM755">
        <v>105.74878271297061</v>
      </c>
      <c r="AN755">
        <v>94.22797399749463</v>
      </c>
      <c r="AO755">
        <v>105.75800791638868</v>
      </c>
      <c r="AP755">
        <v>94.231957122560985</v>
      </c>
      <c r="AQ755">
        <v>105.76199104145503</v>
      </c>
    </row>
    <row r="756" spans="1:43">
      <c r="A756">
        <v>1.793610315837616</v>
      </c>
      <c r="B756">
        <v>12.355503368991686</v>
      </c>
      <c r="C756">
        <v>20.627648972690643</v>
      </c>
      <c r="D756">
        <v>12.566316105034568</v>
      </c>
      <c r="E756">
        <v>20.838461708733526</v>
      </c>
      <c r="F756">
        <v>13.024632641428939</v>
      </c>
      <c r="G756">
        <v>21.296778245127896</v>
      </c>
      <c r="H756">
        <v>14.01165344424186</v>
      </c>
      <c r="I756">
        <v>22.283799047940818</v>
      </c>
      <c r="J756">
        <v>16.094648113931065</v>
      </c>
      <c r="K756">
        <v>24.366793717630017</v>
      </c>
      <c r="L756">
        <v>20.308558696661429</v>
      </c>
      <c r="M756">
        <v>28.580704300360381</v>
      </c>
      <c r="N756">
        <v>28.148290281140206</v>
      </c>
      <c r="O756">
        <v>36.420435884839165</v>
      </c>
      <c r="P756">
        <v>40.69413224654663</v>
      </c>
      <c r="Q756">
        <v>48.966277850245589</v>
      </c>
      <c r="R756">
        <v>56.62633361021858</v>
      </c>
      <c r="S756">
        <v>64.89847921391754</v>
      </c>
      <c r="T756">
        <v>71.834576284166431</v>
      </c>
      <c r="U756">
        <v>80.10672188786539</v>
      </c>
      <c r="V756">
        <v>82.871245763118225</v>
      </c>
      <c r="W756">
        <v>91.143391366817184</v>
      </c>
      <c r="X756">
        <v>89.38896621931049</v>
      </c>
      <c r="Y756">
        <v>97.661111823009449</v>
      </c>
      <c r="Z756">
        <v>92.779745320362892</v>
      </c>
      <c r="AA756">
        <v>101.05189092406185</v>
      </c>
      <c r="AB756">
        <v>94.427881653289063</v>
      </c>
      <c r="AC756">
        <v>102.70002725698802</v>
      </c>
      <c r="AD756">
        <v>95.202508215204588</v>
      </c>
      <c r="AE756">
        <v>103.47465381890355</v>
      </c>
      <c r="AF756">
        <v>95.560828282409773</v>
      </c>
      <c r="AG756">
        <v>103.83297388610873</v>
      </c>
      <c r="AH756">
        <v>95.725354432912098</v>
      </c>
      <c r="AI756">
        <v>103.99750003661106</v>
      </c>
      <c r="AJ756">
        <v>95.800641367581008</v>
      </c>
      <c r="AK756">
        <v>104.07278697127997</v>
      </c>
      <c r="AL756">
        <v>95.835038863047131</v>
      </c>
      <c r="AM756">
        <v>104.10718446674609</v>
      </c>
      <c r="AN756">
        <v>95.850743372349569</v>
      </c>
      <c r="AO756">
        <v>104.12288897604853</v>
      </c>
      <c r="AP756">
        <v>95.857911083829421</v>
      </c>
      <c r="AQ756">
        <v>104.13005668752838</v>
      </c>
    </row>
    <row r="757" spans="1:43">
      <c r="A757">
        <v>0.95812986412301204</v>
      </c>
      <c r="B757">
        <v>15.701422095026242</v>
      </c>
      <c r="C757">
        <v>20.120324948836217</v>
      </c>
      <c r="D757">
        <v>15.834697092323097</v>
      </c>
      <c r="E757">
        <v>20.253599946133072</v>
      </c>
      <c r="F757">
        <v>16.142259763337822</v>
      </c>
      <c r="G757">
        <v>20.561162617147797</v>
      </c>
      <c r="H757">
        <v>16.84704877432883</v>
      </c>
      <c r="I757">
        <v>21.265951628138804</v>
      </c>
      <c r="J757">
        <v>18.436347190664769</v>
      </c>
      <c r="K757">
        <v>22.855250044474744</v>
      </c>
      <c r="L757">
        <v>21.893905617061353</v>
      </c>
      <c r="M757">
        <v>26.312808470871328</v>
      </c>
      <c r="N757">
        <v>28.862119488044232</v>
      </c>
      <c r="O757">
        <v>33.281022341854211</v>
      </c>
      <c r="P757">
        <v>40.966775699084309</v>
      </c>
      <c r="Q757">
        <v>45.385678552894291</v>
      </c>
      <c r="R757">
        <v>57.41707174693569</v>
      </c>
      <c r="S757">
        <v>61.835974600745658</v>
      </c>
      <c r="T757">
        <v>73.639215560233694</v>
      </c>
      <c r="U757">
        <v>78.058118414043676</v>
      </c>
      <c r="V757">
        <v>85.291520316026947</v>
      </c>
      <c r="W757">
        <v>89.710423169836929</v>
      </c>
      <c r="X757">
        <v>91.89317537720153</v>
      </c>
      <c r="Y757">
        <v>96.312078231011512</v>
      </c>
      <c r="Z757">
        <v>95.140594737362377</v>
      </c>
      <c r="AA757">
        <v>99.559497591172359</v>
      </c>
      <c r="AB757">
        <v>96.627075944828093</v>
      </c>
      <c r="AC757">
        <v>101.04597879863807</v>
      </c>
      <c r="AD757">
        <v>97.285020884478911</v>
      </c>
      <c r="AE757">
        <v>101.70392373828889</v>
      </c>
      <c r="AF757">
        <v>97.571901309461452</v>
      </c>
      <c r="AG757">
        <v>101.99080416327143</v>
      </c>
      <c r="AH757">
        <v>97.696168905867893</v>
      </c>
      <c r="AI757">
        <v>102.11507175967787</v>
      </c>
      <c r="AJ757">
        <v>97.749844412024288</v>
      </c>
      <c r="AK757">
        <v>102.16874726583427</v>
      </c>
      <c r="AL757">
        <v>97.773000165298527</v>
      </c>
      <c r="AM757">
        <v>102.19190301910851</v>
      </c>
      <c r="AN757">
        <v>97.782984303588307</v>
      </c>
      <c r="AO757">
        <v>102.20188715739829</v>
      </c>
      <c r="AP757">
        <v>97.787288207897348</v>
      </c>
      <c r="AQ757">
        <v>102.20619106170733</v>
      </c>
    </row>
    <row r="758" spans="1:43">
      <c r="A758">
        <v>1.4961824030471405</v>
      </c>
      <c r="B758">
        <v>14.097079589025173</v>
      </c>
      <c r="C758">
        <v>20.997485200217398</v>
      </c>
      <c r="D758">
        <v>14.166367486303892</v>
      </c>
      <c r="E758">
        <v>21.066773097496117</v>
      </c>
      <c r="F758">
        <v>14.34778812774845</v>
      </c>
      <c r="G758">
        <v>21.248193738940671</v>
      </c>
      <c r="H758">
        <v>14.820478295035519</v>
      </c>
      <c r="I758">
        <v>21.720883906227741</v>
      </c>
      <c r="J758">
        <v>16.036423542685256</v>
      </c>
      <c r="K758">
        <v>22.936829153877483</v>
      </c>
      <c r="L758">
        <v>19.064100535895008</v>
      </c>
      <c r="M758">
        <v>25.964506147087228</v>
      </c>
      <c r="N758">
        <v>26.028937761844738</v>
      </c>
      <c r="O758">
        <v>32.929343373036957</v>
      </c>
      <c r="P758">
        <v>39.497329041871176</v>
      </c>
      <c r="Q758">
        <v>46.397734653063402</v>
      </c>
      <c r="R758">
        <v>58.55512547481495</v>
      </c>
      <c r="S758">
        <v>65.45553108600717</v>
      </c>
      <c r="T758">
        <v>76.31084181100492</v>
      </c>
      <c r="U758">
        <v>83.211247422197133</v>
      </c>
      <c r="V758">
        <v>87.463222218416618</v>
      </c>
      <c r="W758">
        <v>94.363627829608831</v>
      </c>
      <c r="X758">
        <v>92.836761685515185</v>
      </c>
      <c r="Y758">
        <v>99.737167296707398</v>
      </c>
      <c r="Z758">
        <v>95.095498644874908</v>
      </c>
      <c r="AA758">
        <v>101.99590425606712</v>
      </c>
      <c r="AB758">
        <v>95.989950946755357</v>
      </c>
      <c r="AC758">
        <v>102.89035655794757</v>
      </c>
      <c r="AD758">
        <v>96.335732103676037</v>
      </c>
      <c r="AE758">
        <v>103.23613771486825</v>
      </c>
      <c r="AF758">
        <v>96.468159186084833</v>
      </c>
      <c r="AG758">
        <v>103.36856479727705</v>
      </c>
      <c r="AH758">
        <v>96.518693873402285</v>
      </c>
      <c r="AI758">
        <v>103.4190994845945</v>
      </c>
      <c r="AJ758">
        <v>96.537951614896699</v>
      </c>
      <c r="AK758">
        <v>103.43835722608891</v>
      </c>
      <c r="AL758">
        <v>96.545286503463515</v>
      </c>
      <c r="AM758">
        <v>103.44569211465573</v>
      </c>
      <c r="AN758">
        <v>96.548079658130575</v>
      </c>
      <c r="AO758">
        <v>103.44848526932279</v>
      </c>
      <c r="AP758">
        <v>96.54914322164484</v>
      </c>
      <c r="AQ758">
        <v>103.44954883283705</v>
      </c>
    </row>
    <row r="759" spans="1:43">
      <c r="A759">
        <v>1.6480778843672341</v>
      </c>
      <c r="B759">
        <v>17.520779626239296</v>
      </c>
      <c r="C759">
        <v>25.121728452938711</v>
      </c>
      <c r="D759">
        <v>17.601941172578666</v>
      </c>
      <c r="E759">
        <v>25.202889999278081</v>
      </c>
      <c r="F759">
        <v>17.800635308341615</v>
      </c>
      <c r="G759">
        <v>25.401584135041031</v>
      </c>
      <c r="H759">
        <v>18.284561331604845</v>
      </c>
      <c r="I759">
        <v>25.88551015830426</v>
      </c>
      <c r="J759">
        <v>19.448514264405475</v>
      </c>
      <c r="K759">
        <v>27.04946309110489</v>
      </c>
      <c r="L759">
        <v>22.165746223860722</v>
      </c>
      <c r="M759">
        <v>29.766695050560138</v>
      </c>
      <c r="N759">
        <v>28.089988190948784</v>
      </c>
      <c r="O759">
        <v>35.690937017648196</v>
      </c>
      <c r="P759">
        <v>39.280341198445903</v>
      </c>
      <c r="Q759">
        <v>46.881290025145312</v>
      </c>
      <c r="R759">
        <v>55.64904023296247</v>
      </c>
      <c r="S759">
        <v>63.249989059661878</v>
      </c>
      <c r="T759">
        <v>72.437734468448113</v>
      </c>
      <c r="U759">
        <v>80.038683295147521</v>
      </c>
      <c r="V759">
        <v>84.419890222030617</v>
      </c>
      <c r="W759">
        <v>92.020839048730025</v>
      </c>
      <c r="X759">
        <v>90.938188062179265</v>
      </c>
      <c r="Y759">
        <v>98.539136888878673</v>
      </c>
      <c r="Z759">
        <v>93.969688805236217</v>
      </c>
      <c r="AA759">
        <v>101.57063763193563</v>
      </c>
      <c r="AB759">
        <v>95.276431069092794</v>
      </c>
      <c r="AC759">
        <v>102.8773798957922</v>
      </c>
      <c r="AD759">
        <v>95.821175578162425</v>
      </c>
      <c r="AE759">
        <v>103.42212440486183</v>
      </c>
      <c r="AF759">
        <v>96.045088791161149</v>
      </c>
      <c r="AG759">
        <v>103.64603761786056</v>
      </c>
      <c r="AH759">
        <v>96.136593234938715</v>
      </c>
      <c r="AI759">
        <v>103.73754206163812</v>
      </c>
      <c r="AJ759">
        <v>96.173898596600026</v>
      </c>
      <c r="AK759">
        <v>103.77484742329943</v>
      </c>
      <c r="AL759">
        <v>96.189092827550652</v>
      </c>
      <c r="AM759">
        <v>103.79004165425006</v>
      </c>
      <c r="AN759">
        <v>96.195278891816145</v>
      </c>
      <c r="AO759">
        <v>103.79622771851555</v>
      </c>
      <c r="AP759">
        <v>96.197797033675812</v>
      </c>
      <c r="AQ759">
        <v>103.79874586037522</v>
      </c>
    </row>
    <row r="760" spans="1:43">
      <c r="A760">
        <v>1.8893590525799653</v>
      </c>
      <c r="B760">
        <v>11.973927582951244</v>
      </c>
      <c r="C760">
        <v>20.687667152022254</v>
      </c>
      <c r="D760">
        <v>12.308771685282096</v>
      </c>
      <c r="E760">
        <v>21.022511254353105</v>
      </c>
      <c r="F760">
        <v>12.987922434947713</v>
      </c>
      <c r="G760">
        <v>21.701662004018722</v>
      </c>
      <c r="H760">
        <v>14.348190614971209</v>
      </c>
      <c r="I760">
        <v>23.061930184042218</v>
      </c>
      <c r="J760">
        <v>17.005272445654615</v>
      </c>
      <c r="K760">
        <v>25.719012014725624</v>
      </c>
      <c r="L760">
        <v>21.950480073756026</v>
      </c>
      <c r="M760">
        <v>30.664219642827035</v>
      </c>
      <c r="N760">
        <v>30.37719600465973</v>
      </c>
      <c r="O760">
        <v>39.090935573730739</v>
      </c>
      <c r="P760">
        <v>42.786619539001251</v>
      </c>
      <c r="Q760">
        <v>51.50035910807226</v>
      </c>
      <c r="R760">
        <v>57.627168564099826</v>
      </c>
      <c r="S760">
        <v>66.340908133170828</v>
      </c>
      <c r="T760">
        <v>71.528390874486419</v>
      </c>
      <c r="U760">
        <v>80.242130443557429</v>
      </c>
      <c r="V760">
        <v>81.869326521910637</v>
      </c>
      <c r="W760">
        <v>90.583066090981646</v>
      </c>
      <c r="X760">
        <v>88.31832506249998</v>
      </c>
      <c r="Y760">
        <v>97.032064631570989</v>
      </c>
      <c r="Z760">
        <v>91.908455001980826</v>
      </c>
      <c r="AA760">
        <v>100.62219457105184</v>
      </c>
      <c r="AB760">
        <v>93.781668198112101</v>
      </c>
      <c r="AC760">
        <v>102.49540776718311</v>
      </c>
      <c r="AD760">
        <v>94.726063951177551</v>
      </c>
      <c r="AE760">
        <v>103.43980352024856</v>
      </c>
      <c r="AF760">
        <v>95.193949635011194</v>
      </c>
      <c r="AG760">
        <v>103.9076892040822</v>
      </c>
      <c r="AH760">
        <v>95.423751220474415</v>
      </c>
      <c r="AI760">
        <v>104.13749078954542</v>
      </c>
      <c r="AJ760">
        <v>95.5361364780711</v>
      </c>
      <c r="AK760">
        <v>104.24987604714211</v>
      </c>
      <c r="AL760">
        <v>95.590983940031137</v>
      </c>
      <c r="AM760">
        <v>104.30472350910215</v>
      </c>
      <c r="AN760">
        <v>95.617723841493358</v>
      </c>
      <c r="AO760">
        <v>104.33146341056437</v>
      </c>
      <c r="AP760">
        <v>95.630753906604312</v>
      </c>
      <c r="AQ760">
        <v>104.34449347567532</v>
      </c>
    </row>
    <row r="761" spans="1:43">
      <c r="A761">
        <v>1.5767949839611859</v>
      </c>
      <c r="B761">
        <v>15.406754515115793</v>
      </c>
      <c r="C761">
        <v>22.678946015875411</v>
      </c>
      <c r="D761">
        <v>15.552568653653466</v>
      </c>
      <c r="E761">
        <v>22.824760154413084</v>
      </c>
      <c r="F761">
        <v>15.880656655651855</v>
      </c>
      <c r="G761">
        <v>23.152848156411473</v>
      </c>
      <c r="H761">
        <v>16.613466958824151</v>
      </c>
      <c r="I761">
        <v>23.88565845958377</v>
      </c>
      <c r="J761">
        <v>18.223744728607286</v>
      </c>
      <c r="K761">
        <v>25.495936229366905</v>
      </c>
      <c r="L761">
        <v>21.638626646886731</v>
      </c>
      <c r="M761">
        <v>28.910818147646349</v>
      </c>
      <c r="N761">
        <v>28.364475329899626</v>
      </c>
      <c r="O761">
        <v>35.636666830659244</v>
      </c>
      <c r="P761">
        <v>39.872534584545839</v>
      </c>
      <c r="Q761">
        <v>47.144726085305457</v>
      </c>
      <c r="R761">
        <v>55.517929191041702</v>
      </c>
      <c r="S761">
        <v>62.79012069180132</v>
      </c>
      <c r="T761">
        <v>71.25608498358244</v>
      </c>
      <c r="U761">
        <v>78.528276484342058</v>
      </c>
      <c r="V761">
        <v>82.952017867546772</v>
      </c>
      <c r="W761">
        <v>90.22420936830639</v>
      </c>
      <c r="X761">
        <v>89.835231148412291</v>
      </c>
      <c r="Y761">
        <v>97.107422649171909</v>
      </c>
      <c r="Z761">
        <v>93.34355230450879</v>
      </c>
      <c r="AA761">
        <v>100.61574380526841</v>
      </c>
      <c r="AB761">
        <v>95.001069507793289</v>
      </c>
      <c r="AC761">
        <v>102.27326100855291</v>
      </c>
      <c r="AD761">
        <v>95.756053605008148</v>
      </c>
      <c r="AE761">
        <v>103.02824510576777</v>
      </c>
      <c r="AF761">
        <v>96.094206240894593</v>
      </c>
      <c r="AG761">
        <v>103.36639774165421</v>
      </c>
      <c r="AH761">
        <v>96.244520708300414</v>
      </c>
      <c r="AI761">
        <v>103.51671220906003</v>
      </c>
      <c r="AJ761">
        <v>96.311113098545519</v>
      </c>
      <c r="AK761">
        <v>103.58330459930514</v>
      </c>
      <c r="AL761">
        <v>96.340570820056925</v>
      </c>
      <c r="AM761">
        <v>103.61276232081654</v>
      </c>
      <c r="AN761">
        <v>96.353593080276994</v>
      </c>
      <c r="AO761">
        <v>103.62578458103661</v>
      </c>
      <c r="AP761">
        <v>96.359348096391869</v>
      </c>
      <c r="AQ761">
        <v>103.63153959715149</v>
      </c>
    </row>
    <row r="762" spans="1:43">
      <c r="A762">
        <v>1.4050450110781729</v>
      </c>
      <c r="B762">
        <v>14.465538707193602</v>
      </c>
      <c r="C762">
        <v>20.945617913228745</v>
      </c>
      <c r="D762">
        <v>14.643395869418772</v>
      </c>
      <c r="E762">
        <v>21.123475075453914</v>
      </c>
      <c r="F762">
        <v>15.035945659831711</v>
      </c>
      <c r="G762">
        <v>21.516024865866854</v>
      </c>
      <c r="H762">
        <v>15.895093591662047</v>
      </c>
      <c r="I762">
        <v>22.375172797697189</v>
      </c>
      <c r="J762">
        <v>17.741348849809899</v>
      </c>
      <c r="K762">
        <v>24.221428055845042</v>
      </c>
      <c r="L762">
        <v>21.557353210381383</v>
      </c>
      <c r="M762">
        <v>28.037432416416525</v>
      </c>
      <c r="N762">
        <v>28.846541329779257</v>
      </c>
      <c r="O762">
        <v>35.326620535814399</v>
      </c>
      <c r="P762">
        <v>40.883556424916186</v>
      </c>
      <c r="Q762">
        <v>47.363635630951329</v>
      </c>
      <c r="R762">
        <v>56.674137413211362</v>
      </c>
      <c r="S762">
        <v>63.154216619246505</v>
      </c>
      <c r="T762">
        <v>72.138402487062905</v>
      </c>
      <c r="U762">
        <v>78.618481693098033</v>
      </c>
      <c r="V762">
        <v>83.504021160781335</v>
      </c>
      <c r="W762">
        <v>89.984100366816463</v>
      </c>
      <c r="X762">
        <v>90.216852450731039</v>
      </c>
      <c r="Y762">
        <v>96.696931656766168</v>
      </c>
      <c r="Z762">
        <v>93.681551919333103</v>
      </c>
      <c r="AA762">
        <v>100.16163112536823</v>
      </c>
      <c r="AB762">
        <v>95.345810889031924</v>
      </c>
      <c r="AC762">
        <v>101.82589009506705</v>
      </c>
      <c r="AD762">
        <v>96.117615229340956</v>
      </c>
      <c r="AE762">
        <v>102.59769443537608</v>
      </c>
      <c r="AF762">
        <v>96.469698728744149</v>
      </c>
      <c r="AG762">
        <v>102.94977793477928</v>
      </c>
      <c r="AH762">
        <v>96.629106248040031</v>
      </c>
      <c r="AI762">
        <v>103.10918545407516</v>
      </c>
      <c r="AJ762">
        <v>96.701032255662071</v>
      </c>
      <c r="AK762">
        <v>103.1811114616972</v>
      </c>
      <c r="AL762">
        <v>96.733435760715807</v>
      </c>
      <c r="AM762">
        <v>103.21351496675094</v>
      </c>
      <c r="AN762">
        <v>96.748023753880545</v>
      </c>
      <c r="AO762">
        <v>103.22810295991567</v>
      </c>
      <c r="AP762">
        <v>96.754589179916977</v>
      </c>
      <c r="AQ762">
        <v>103.23466838595211</v>
      </c>
    </row>
    <row r="763" spans="1:43">
      <c r="A763">
        <v>1.8824073116749858</v>
      </c>
      <c r="B763">
        <v>11.364319638149638</v>
      </c>
      <c r="C763">
        <v>20.045997720699631</v>
      </c>
      <c r="D763">
        <v>11.724528404321344</v>
      </c>
      <c r="E763">
        <v>20.406206486871337</v>
      </c>
      <c r="F763">
        <v>12.442834863859638</v>
      </c>
      <c r="G763">
        <v>21.124512946409631</v>
      </c>
      <c r="H763">
        <v>13.856939766974939</v>
      </c>
      <c r="I763">
        <v>22.538617849524933</v>
      </c>
      <c r="J763">
        <v>16.571683062720385</v>
      </c>
      <c r="K763">
        <v>25.253361145270379</v>
      </c>
      <c r="L763">
        <v>21.54035197391304</v>
      </c>
      <c r="M763">
        <v>30.222030056463034</v>
      </c>
      <c r="N763">
        <v>29.887175607168189</v>
      </c>
      <c r="O763">
        <v>38.568853689718182</v>
      </c>
      <c r="P763">
        <v>42.07616618240565</v>
      </c>
      <c r="Q763">
        <v>50.757844264955644</v>
      </c>
      <c r="R763">
        <v>56.671203915081577</v>
      </c>
      <c r="S763">
        <v>65.35288199763157</v>
      </c>
      <c r="T763">
        <v>70.509000718659195</v>
      </c>
      <c r="U763">
        <v>79.190678801209174</v>
      </c>
      <c r="V763">
        <v>81.010937224248181</v>
      </c>
      <c r="W763">
        <v>89.69261530679816</v>
      </c>
      <c r="X763">
        <v>87.713213066277007</v>
      </c>
      <c r="Y763">
        <v>96.394891148826986</v>
      </c>
      <c r="Z763">
        <v>91.529767916376812</v>
      </c>
      <c r="AA763">
        <v>100.21144599892679</v>
      </c>
      <c r="AB763">
        <v>93.563264798685282</v>
      </c>
      <c r="AC763">
        <v>102.24494288123526</v>
      </c>
      <c r="AD763">
        <v>94.608444272207407</v>
      </c>
      <c r="AE763">
        <v>103.29012235475741</v>
      </c>
      <c r="AF763">
        <v>95.135719386861211</v>
      </c>
      <c r="AG763">
        <v>103.81739746941119</v>
      </c>
      <c r="AH763">
        <v>95.399217795986829</v>
      </c>
      <c r="AI763">
        <v>104.08089587853681</v>
      </c>
      <c r="AJ763">
        <v>95.530275366190409</v>
      </c>
      <c r="AK763">
        <v>104.21195344874042</v>
      </c>
      <c r="AL763">
        <v>95.595306616360801</v>
      </c>
      <c r="AM763">
        <v>104.27698469891081</v>
      </c>
      <c r="AN763">
        <v>95.627537604365585</v>
      </c>
      <c r="AO763">
        <v>104.30921568691559</v>
      </c>
      <c r="AP763">
        <v>95.643502755985708</v>
      </c>
      <c r="AQ763">
        <v>104.32518083853572</v>
      </c>
    </row>
    <row r="764" spans="1:43">
      <c r="A764">
        <v>1.6058251716529901</v>
      </c>
      <c r="B764">
        <v>14.371830282246268</v>
      </c>
      <c r="C764">
        <v>21.777909248621388</v>
      </c>
      <c r="D764">
        <v>14.602760589897684</v>
      </c>
      <c r="E764">
        <v>22.008839556272804</v>
      </c>
      <c r="F764">
        <v>15.100585653456061</v>
      </c>
      <c r="G764">
        <v>22.506664619831181</v>
      </c>
      <c r="H764">
        <v>16.16272128036421</v>
      </c>
      <c r="I764">
        <v>23.568800246739329</v>
      </c>
      <c r="J764">
        <v>18.379659354882229</v>
      </c>
      <c r="K764">
        <v>25.785738321257348</v>
      </c>
      <c r="L764">
        <v>22.802164597863584</v>
      </c>
      <c r="M764">
        <v>30.208243564238703</v>
      </c>
      <c r="N764">
        <v>30.878446245683946</v>
      </c>
      <c r="O764">
        <v>38.284525212059066</v>
      </c>
      <c r="P764">
        <v>43.498294711760146</v>
      </c>
      <c r="Q764">
        <v>50.904373678135265</v>
      </c>
      <c r="R764">
        <v>59.104180625886642</v>
      </c>
      <c r="S764">
        <v>66.510259592261761</v>
      </c>
      <c r="T764">
        <v>73.658434586296778</v>
      </c>
      <c r="U764">
        <v>81.064513552671883</v>
      </c>
      <c r="V764">
        <v>84.067541361085489</v>
      </c>
      <c r="W764">
        <v>91.473620327460623</v>
      </c>
      <c r="X764">
        <v>90.182544095546689</v>
      </c>
      <c r="Y764">
        <v>97.588623061921794</v>
      </c>
      <c r="Z764">
        <v>93.368031864635071</v>
      </c>
      <c r="AA764">
        <v>100.7741108310102</v>
      </c>
      <c r="AB764">
        <v>94.923923757126801</v>
      </c>
      <c r="AC764">
        <v>102.33000272350193</v>
      </c>
      <c r="AD764">
        <v>95.659950198624671</v>
      </c>
      <c r="AE764">
        <v>103.06602916499978</v>
      </c>
      <c r="AF764">
        <v>96.002861263181501</v>
      </c>
      <c r="AG764">
        <v>103.40894022955661</v>
      </c>
      <c r="AH764">
        <v>96.161485672238001</v>
      </c>
      <c r="AI764">
        <v>103.56756463861313</v>
      </c>
      <c r="AJ764">
        <v>96.234620119614192</v>
      </c>
      <c r="AK764">
        <v>103.6406990859893</v>
      </c>
      <c r="AL764">
        <v>96.268287632297785</v>
      </c>
      <c r="AM764">
        <v>103.67436659867292</v>
      </c>
      <c r="AN764">
        <v>96.283775612321278</v>
      </c>
      <c r="AO764">
        <v>103.68985457869638</v>
      </c>
      <c r="AP764">
        <v>96.290898204094617</v>
      </c>
      <c r="AQ764">
        <v>103.69697717046972</v>
      </c>
    </row>
    <row r="765" spans="1:43">
      <c r="A765">
        <v>2.0857326625092494</v>
      </c>
      <c r="B765">
        <v>13.400282783623515</v>
      </c>
      <c r="C765">
        <v>23.019699065030117</v>
      </c>
      <c r="D765">
        <v>13.559627478475869</v>
      </c>
      <c r="E765">
        <v>23.179043759882475</v>
      </c>
      <c r="F765">
        <v>13.918120650846278</v>
      </c>
      <c r="G765">
        <v>23.537536932252884</v>
      </c>
      <c r="H765">
        <v>14.718275634325847</v>
      </c>
      <c r="I765">
        <v>24.337691915732449</v>
      </c>
      <c r="J765">
        <v>16.472980887536558</v>
      </c>
      <c r="K765">
        <v>26.092397168943158</v>
      </c>
      <c r="L765">
        <v>20.176398392603282</v>
      </c>
      <c r="M765">
        <v>29.79581467400989</v>
      </c>
      <c r="N765">
        <v>27.397712821103191</v>
      </c>
      <c r="O765">
        <v>37.017129102509791</v>
      </c>
      <c r="P765">
        <v>39.529518796020582</v>
      </c>
      <c r="Q765">
        <v>49.148935077427183</v>
      </c>
      <c r="R765">
        <v>55.579078423513145</v>
      </c>
      <c r="S765">
        <v>65.198494704919753</v>
      </c>
      <c r="T765">
        <v>71.224937535384512</v>
      </c>
      <c r="U765">
        <v>80.844353816791127</v>
      </c>
      <c r="V765">
        <v>82.53898962154905</v>
      </c>
      <c r="W765">
        <v>92.158405902955664</v>
      </c>
      <c r="X765">
        <v>89.075294253995594</v>
      </c>
      <c r="Y765">
        <v>98.694710535402209</v>
      </c>
      <c r="Z765">
        <v>92.372015774722257</v>
      </c>
      <c r="AA765">
        <v>101.99143205612887</v>
      </c>
      <c r="AB765">
        <v>93.921164079975696</v>
      </c>
      <c r="AC765">
        <v>103.54058036138231</v>
      </c>
      <c r="AD765">
        <v>94.624864603693112</v>
      </c>
      <c r="AE765">
        <v>104.24428088509973</v>
      </c>
      <c r="AF765">
        <v>94.9395932015113</v>
      </c>
      <c r="AG765">
        <v>104.55900948291792</v>
      </c>
      <c r="AH765">
        <v>95.079376150807477</v>
      </c>
      <c r="AI765">
        <v>104.69879243221409</v>
      </c>
      <c r="AJ765">
        <v>95.141266608149081</v>
      </c>
      <c r="AK765">
        <v>104.7606828895557</v>
      </c>
      <c r="AL765">
        <v>95.168631617720479</v>
      </c>
      <c r="AM765">
        <v>104.78804789912709</v>
      </c>
      <c r="AN765">
        <v>95.180723758481022</v>
      </c>
      <c r="AO765">
        <v>104.80014003988764</v>
      </c>
      <c r="AP765">
        <v>95.186065636465798</v>
      </c>
      <c r="AQ765">
        <v>104.80548191787241</v>
      </c>
    </row>
    <row r="766" spans="1:43">
      <c r="A766">
        <v>1.3387462188360926</v>
      </c>
      <c r="B766">
        <v>13.594525910471853</v>
      </c>
      <c r="C766">
        <v>19.768834538621043</v>
      </c>
      <c r="D766">
        <v>13.915106438861939</v>
      </c>
      <c r="E766">
        <v>20.089415067011124</v>
      </c>
      <c r="F766">
        <v>14.572197051705482</v>
      </c>
      <c r="G766">
        <v>20.746505679854671</v>
      </c>
      <c r="H766">
        <v>15.90238932470791</v>
      </c>
      <c r="I766">
        <v>22.076697952857096</v>
      </c>
      <c r="J766">
        <v>18.528680159715655</v>
      </c>
      <c r="K766">
        <v>24.702988787864847</v>
      </c>
      <c r="L766">
        <v>23.467043712999235</v>
      </c>
      <c r="M766">
        <v>29.641352341148419</v>
      </c>
      <c r="N766">
        <v>31.954957484357259</v>
      </c>
      <c r="O766">
        <v>38.12926611250645</v>
      </c>
      <c r="P766">
        <v>44.514315217182144</v>
      </c>
      <c r="Q766">
        <v>50.688623845331335</v>
      </c>
      <c r="R766">
        <v>59.512174422416457</v>
      </c>
      <c r="S766">
        <v>65.686483050565641</v>
      </c>
      <c r="T766">
        <v>73.444165220445512</v>
      </c>
      <c r="U766">
        <v>79.618473848594704</v>
      </c>
      <c r="V766">
        <v>83.673064888808895</v>
      </c>
      <c r="W766">
        <v>89.847373516958086</v>
      </c>
      <c r="X766">
        <v>89.959074076070891</v>
      </c>
      <c r="Y766">
        <v>96.133382704220082</v>
      </c>
      <c r="Z766">
        <v>93.409175154960693</v>
      </c>
      <c r="AA766">
        <v>99.583483783109884</v>
      </c>
      <c r="AB766">
        <v>95.186069870549787</v>
      </c>
      <c r="AC766">
        <v>101.36037849869898</v>
      </c>
      <c r="AD766">
        <v>96.071274458644865</v>
      </c>
      <c r="AE766">
        <v>102.24558308679406</v>
      </c>
      <c r="AF766">
        <v>96.504953012153806</v>
      </c>
      <c r="AG766">
        <v>102.679261640303</v>
      </c>
      <c r="AH766">
        <v>96.71568060593934</v>
      </c>
      <c r="AI766">
        <v>102.88998923408853</v>
      </c>
      <c r="AJ766">
        <v>96.817665561770511</v>
      </c>
      <c r="AK766">
        <v>102.9919741899197</v>
      </c>
      <c r="AL766">
        <v>96.866927154247762</v>
      </c>
      <c r="AM766">
        <v>103.04123578239695</v>
      </c>
      <c r="AN766">
        <v>96.890699590436697</v>
      </c>
      <c r="AO766">
        <v>103.06500821858589</v>
      </c>
      <c r="AP766">
        <v>96.902166395599977</v>
      </c>
      <c r="AQ766">
        <v>103.07647502374917</v>
      </c>
    </row>
    <row r="767" spans="1:43">
      <c r="A767">
        <v>2.0116659501845597</v>
      </c>
      <c r="B767">
        <v>13.516934021804392</v>
      </c>
      <c r="C767">
        <v>22.794754013689772</v>
      </c>
      <c r="D767">
        <v>13.654145576724474</v>
      </c>
      <c r="E767">
        <v>22.931965568609854</v>
      </c>
      <c r="F767">
        <v>13.968962620643858</v>
      </c>
      <c r="G767">
        <v>23.246782612529238</v>
      </c>
      <c r="H767">
        <v>14.686114162076567</v>
      </c>
      <c r="I767">
        <v>23.963934153961947</v>
      </c>
      <c r="J767">
        <v>16.293426457556514</v>
      </c>
      <c r="K767">
        <v>25.571246449441894</v>
      </c>
      <c r="L767">
        <v>19.768113496559526</v>
      </c>
      <c r="M767">
        <v>29.045933488444906</v>
      </c>
      <c r="N767">
        <v>26.726850740922483</v>
      </c>
      <c r="O767">
        <v>36.004670732807867</v>
      </c>
      <c r="P767">
        <v>38.7501163554385</v>
      </c>
      <c r="Q767">
        <v>48.02793634732388</v>
      </c>
      <c r="R767">
        <v>55.044507938490277</v>
      </c>
      <c r="S767">
        <v>64.322327930375664</v>
      </c>
      <c r="T767">
        <v>71.133315845964432</v>
      </c>
      <c r="U767">
        <v>80.411135837849827</v>
      </c>
      <c r="V767">
        <v>82.746984679615437</v>
      </c>
      <c r="W767">
        <v>92.024804671500831</v>
      </c>
      <c r="X767">
        <v>89.371295264516732</v>
      </c>
      <c r="Y767">
        <v>98.649115256402126</v>
      </c>
      <c r="Z767">
        <v>92.652728904546493</v>
      </c>
      <c r="AA767">
        <v>101.93054889643189</v>
      </c>
      <c r="AB767">
        <v>94.164782734983092</v>
      </c>
      <c r="AC767">
        <v>103.44260272686849</v>
      </c>
      <c r="AD767">
        <v>94.838240395754951</v>
      </c>
      <c r="AE767">
        <v>104.11606038764035</v>
      </c>
      <c r="AF767">
        <v>95.133644858788259</v>
      </c>
      <c r="AG767">
        <v>104.41146485067365</v>
      </c>
      <c r="AH767">
        <v>95.262351329766062</v>
      </c>
      <c r="AI767">
        <v>104.54017132165146</v>
      </c>
      <c r="AJ767">
        <v>95.318263656950435</v>
      </c>
      <c r="AK767">
        <v>104.59608364883583</v>
      </c>
      <c r="AL767">
        <v>95.342521931975526</v>
      </c>
      <c r="AM767">
        <v>104.62034192386092</v>
      </c>
      <c r="AN767">
        <v>95.353040859209202</v>
      </c>
      <c r="AO767">
        <v>104.6308608510946</v>
      </c>
      <c r="AP767">
        <v>95.357601003120834</v>
      </c>
      <c r="AQ767">
        <v>104.63542099500623</v>
      </c>
    </row>
    <row r="768" spans="1:43">
      <c r="A768">
        <v>1.2982170500989016</v>
      </c>
      <c r="B768">
        <v>15.455729543081302</v>
      </c>
      <c r="C768">
        <v>21.443117309976209</v>
      </c>
      <c r="D768">
        <v>15.647510131260097</v>
      </c>
      <c r="E768">
        <v>21.634897898155003</v>
      </c>
      <c r="F768">
        <v>16.068178052287216</v>
      </c>
      <c r="G768">
        <v>22.055565819182128</v>
      </c>
      <c r="H768">
        <v>16.982632331829038</v>
      </c>
      <c r="I768">
        <v>22.97002009872395</v>
      </c>
      <c r="J768">
        <v>18.932139459185699</v>
      </c>
      <c r="K768">
        <v>24.919527226080604</v>
      </c>
      <c r="L768">
        <v>22.920984294115875</v>
      </c>
      <c r="M768">
        <v>28.908372061010787</v>
      </c>
      <c r="N768">
        <v>30.43754063918098</v>
      </c>
      <c r="O768">
        <v>36.424928406075892</v>
      </c>
      <c r="P768">
        <v>42.630315544027432</v>
      </c>
      <c r="Q768">
        <v>48.617703310922344</v>
      </c>
      <c r="R768">
        <v>58.299028115393881</v>
      </c>
      <c r="S768">
        <v>64.286415882288793</v>
      </c>
      <c r="T768">
        <v>73.358836316323647</v>
      </c>
      <c r="U768">
        <v>79.346224083218544</v>
      </c>
      <c r="V768">
        <v>84.291759769604369</v>
      </c>
      <c r="W768">
        <v>90.279147536499266</v>
      </c>
      <c r="X768">
        <v>90.717538771905964</v>
      </c>
      <c r="Y768">
        <v>96.704926538800862</v>
      </c>
      <c r="Z768">
        <v>94.035631902251424</v>
      </c>
      <c r="AA768">
        <v>100.02301966914632</v>
      </c>
      <c r="AB768">
        <v>95.634860016651359</v>
      </c>
      <c r="AC768">
        <v>101.62224778354626</v>
      </c>
      <c r="AD768">
        <v>96.38001003234308</v>
      </c>
      <c r="AE768">
        <v>102.36739779923798</v>
      </c>
      <c r="AF768">
        <v>96.721730604965018</v>
      </c>
      <c r="AG768">
        <v>102.70911837185992</v>
      </c>
      <c r="AH768">
        <v>96.877297758589762</v>
      </c>
      <c r="AI768">
        <v>102.86468552548466</v>
      </c>
      <c r="AJ768">
        <v>96.947882987152852</v>
      </c>
      <c r="AK768">
        <v>102.93527075404775</v>
      </c>
      <c r="AL768">
        <v>96.979860953993821</v>
      </c>
      <c r="AM768">
        <v>102.96724872088872</v>
      </c>
      <c r="AN768">
        <v>96.994338309509175</v>
      </c>
      <c r="AO768">
        <v>102.98172607640407</v>
      </c>
      <c r="AP768">
        <v>97.000890588883493</v>
      </c>
      <c r="AQ768">
        <v>102.98827835577839</v>
      </c>
    </row>
    <row r="769" spans="1:43">
      <c r="A769">
        <v>1.0257348995764441</v>
      </c>
      <c r="B769">
        <v>15.688583595834489</v>
      </c>
      <c r="C769">
        <v>20.419281432019361</v>
      </c>
      <c r="D769">
        <v>15.863882359321936</v>
      </c>
      <c r="E769">
        <v>20.594580195506808</v>
      </c>
      <c r="F769">
        <v>16.251043686031814</v>
      </c>
      <c r="G769">
        <v>20.98174152221668</v>
      </c>
      <c r="H769">
        <v>17.09902489010986</v>
      </c>
      <c r="I769">
        <v>21.829722726294726</v>
      </c>
      <c r="J769">
        <v>18.922892055527029</v>
      </c>
      <c r="K769">
        <v>23.653589891711903</v>
      </c>
      <c r="L769">
        <v>22.696960461487379</v>
      </c>
      <c r="M769">
        <v>27.427658297672245</v>
      </c>
      <c r="N769">
        <v>29.917552210916092</v>
      </c>
      <c r="O769">
        <v>34.648250047100966</v>
      </c>
      <c r="P769">
        <v>41.867256040060809</v>
      </c>
      <c r="Q769">
        <v>46.597953876245683</v>
      </c>
      <c r="R769">
        <v>57.584262433822794</v>
      </c>
      <c r="S769">
        <v>62.314960270007667</v>
      </c>
      <c r="T769">
        <v>73.014759246243926</v>
      </c>
      <c r="U769">
        <v>77.7454570824288</v>
      </c>
      <c r="V769">
        <v>84.375310393318273</v>
      </c>
      <c r="W769">
        <v>89.106008229503146</v>
      </c>
      <c r="X769">
        <v>91.090596121476139</v>
      </c>
      <c r="Y769">
        <v>95.821293957661013</v>
      </c>
      <c r="Z769">
        <v>94.556951514664348</v>
      </c>
      <c r="AA769">
        <v>99.287649350849222</v>
      </c>
      <c r="AB769">
        <v>96.221539758345401</v>
      </c>
      <c r="AC769">
        <v>100.95223759453027</v>
      </c>
      <c r="AD769">
        <v>96.993137342400516</v>
      </c>
      <c r="AE769">
        <v>101.72383517858539</v>
      </c>
      <c r="AF769">
        <v>97.344934429223244</v>
      </c>
      <c r="AG769">
        <v>102.07563226540812</v>
      </c>
      <c r="AH769">
        <v>97.504120134196029</v>
      </c>
      <c r="AI769">
        <v>102.2348179703809</v>
      </c>
      <c r="AJ769">
        <v>97.575903580431728</v>
      </c>
      <c r="AK769">
        <v>102.3066014166166</v>
      </c>
      <c r="AL769">
        <v>97.608223575886655</v>
      </c>
      <c r="AM769">
        <v>102.33892141207153</v>
      </c>
      <c r="AN769">
        <v>97.622765270539787</v>
      </c>
      <c r="AO769">
        <v>102.35346310672466</v>
      </c>
      <c r="AP769">
        <v>97.629305941188974</v>
      </c>
      <c r="AQ769">
        <v>102.36000377737385</v>
      </c>
    </row>
    <row r="770" spans="1:43">
      <c r="A770">
        <v>1.3323078827031296</v>
      </c>
      <c r="B770">
        <v>12.219973519954852</v>
      </c>
      <c r="C770">
        <v>18.364588488635679</v>
      </c>
      <c r="D770">
        <v>12.422221337740947</v>
      </c>
      <c r="E770">
        <v>18.56683630642177</v>
      </c>
      <c r="F770">
        <v>12.867194734041782</v>
      </c>
      <c r="G770">
        <v>19.011809702722609</v>
      </c>
      <c r="H770">
        <v>13.837216982488272</v>
      </c>
      <c r="I770">
        <v>19.981831951169099</v>
      </c>
      <c r="J770">
        <v>15.909986029113934</v>
      </c>
      <c r="K770">
        <v>22.054600997794761</v>
      </c>
      <c r="L770">
        <v>20.156005544176491</v>
      </c>
      <c r="M770">
        <v>26.300620512857318</v>
      </c>
      <c r="N770">
        <v>28.147807590539028</v>
      </c>
      <c r="O770">
        <v>34.292422559219851</v>
      </c>
      <c r="P770">
        <v>41.045169142942179</v>
      </c>
      <c r="Q770">
        <v>47.189784111623005</v>
      </c>
      <c r="R770">
        <v>57.455355202842149</v>
      </c>
      <c r="S770">
        <v>63.599970171522976</v>
      </c>
      <c r="T770">
        <v>73.020372846046882</v>
      </c>
      <c r="U770">
        <v>79.164987814727709</v>
      </c>
      <c r="V770">
        <v>84.172052154827242</v>
      </c>
      <c r="W770">
        <v>90.316667123508068</v>
      </c>
      <c r="X770">
        <v>90.656997306948341</v>
      </c>
      <c r="Y770">
        <v>96.801612275629168</v>
      </c>
      <c r="Z770">
        <v>93.979772534618178</v>
      </c>
      <c r="AA770">
        <v>100.124387503299</v>
      </c>
      <c r="AB770">
        <v>95.572206690626373</v>
      </c>
      <c r="AC770">
        <v>101.7168216593072</v>
      </c>
      <c r="AD770">
        <v>96.310901513196612</v>
      </c>
      <c r="AE770">
        <v>102.45551648187744</v>
      </c>
      <c r="AF770">
        <v>96.648378455168071</v>
      </c>
      <c r="AG770">
        <v>102.7929934238489</v>
      </c>
      <c r="AH770">
        <v>96.801481618067498</v>
      </c>
      <c r="AI770">
        <v>102.94609658674833</v>
      </c>
      <c r="AJ770">
        <v>96.870719358250867</v>
      </c>
      <c r="AK770">
        <v>103.01533432693169</v>
      </c>
      <c r="AL770">
        <v>96.90198565043103</v>
      </c>
      <c r="AM770">
        <v>103.04660061911186</v>
      </c>
      <c r="AN770">
        <v>96.916095663943267</v>
      </c>
      <c r="AO770">
        <v>103.06071063262409</v>
      </c>
      <c r="AP770">
        <v>96.922461434617915</v>
      </c>
      <c r="AQ770">
        <v>103.06707640329874</v>
      </c>
    </row>
    <row r="771" spans="1:43">
      <c r="A771">
        <v>2.1395593432670368</v>
      </c>
      <c r="B771">
        <v>11.368920727490801</v>
      </c>
      <c r="C771">
        <v>21.236586105515862</v>
      </c>
      <c r="D771">
        <v>11.646459590948036</v>
      </c>
      <c r="E771">
        <v>21.5141249689731</v>
      </c>
      <c r="F771">
        <v>12.220918475774864</v>
      </c>
      <c r="G771">
        <v>22.088583853799925</v>
      </c>
      <c r="H771">
        <v>13.396972495045942</v>
      </c>
      <c r="I771">
        <v>23.264637873071003</v>
      </c>
      <c r="J771">
        <v>15.751437409328505</v>
      </c>
      <c r="K771">
        <v>25.619102787353569</v>
      </c>
      <c r="L771">
        <v>20.26109635115214</v>
      </c>
      <c r="M771">
        <v>30.128761729177199</v>
      </c>
      <c r="N771">
        <v>28.21004582578076</v>
      </c>
      <c r="O771">
        <v>38.077711203805826</v>
      </c>
      <c r="P771">
        <v>40.365015464033014</v>
      </c>
      <c r="Q771">
        <v>50.23268084205808</v>
      </c>
      <c r="R771">
        <v>55.432874926895153</v>
      </c>
      <c r="S771">
        <v>65.300540304920219</v>
      </c>
      <c r="T771">
        <v>69.91837862958414</v>
      </c>
      <c r="U771">
        <v>79.786044007609206</v>
      </c>
      <c r="V771">
        <v>80.812309032451793</v>
      </c>
      <c r="W771">
        <v>90.679974410476859</v>
      </c>
      <c r="X771">
        <v>87.587223152402984</v>
      </c>
      <c r="Y771">
        <v>97.45488853042805</v>
      </c>
      <c r="Z771">
        <v>91.31528670849336</v>
      </c>
      <c r="AA771">
        <v>101.18295208651843</v>
      </c>
      <c r="AB771">
        <v>93.229633586724404</v>
      </c>
      <c r="AC771">
        <v>103.09729896474947</v>
      </c>
      <c r="AD771">
        <v>94.177772654394829</v>
      </c>
      <c r="AE771">
        <v>104.0454380324199</v>
      </c>
      <c r="AF771">
        <v>94.638966708906608</v>
      </c>
      <c r="AG771">
        <v>104.50663208693167</v>
      </c>
      <c r="AH771">
        <v>94.861330600171001</v>
      </c>
      <c r="AI771">
        <v>104.72899597819607</v>
      </c>
      <c r="AJ771">
        <v>94.9680868862567</v>
      </c>
      <c r="AK771">
        <v>104.83575226428177</v>
      </c>
      <c r="AL771">
        <v>95.019235377045163</v>
      </c>
      <c r="AM771">
        <v>104.88690075507023</v>
      </c>
      <c r="AN771">
        <v>95.043717306109997</v>
      </c>
      <c r="AO771">
        <v>104.91138268413506</v>
      </c>
      <c r="AP771">
        <v>95.055429930770416</v>
      </c>
      <c r="AQ771">
        <v>104.92309530879548</v>
      </c>
    </row>
    <row r="772" spans="1:43">
      <c r="A772">
        <v>1.5531680351765751</v>
      </c>
      <c r="B772">
        <v>12.359414929880124</v>
      </c>
      <c r="C772">
        <v>19.522638747530625</v>
      </c>
      <c r="D772">
        <v>12.657001995564551</v>
      </c>
      <c r="E772">
        <v>19.820225813215053</v>
      </c>
      <c r="F772">
        <v>13.267301463851149</v>
      </c>
      <c r="G772">
        <v>20.430525281501652</v>
      </c>
      <c r="H772">
        <v>14.504675048303612</v>
      </c>
      <c r="I772">
        <v>21.667898865954115</v>
      </c>
      <c r="J772">
        <v>16.956212075763929</v>
      </c>
      <c r="K772">
        <v>24.119435893414433</v>
      </c>
      <c r="L772">
        <v>21.598619955337547</v>
      </c>
      <c r="M772">
        <v>28.761843772988051</v>
      </c>
      <c r="N772">
        <v>29.681960705170532</v>
      </c>
      <c r="O772">
        <v>36.845184522821036</v>
      </c>
      <c r="P772">
        <v>41.894510666726497</v>
      </c>
      <c r="Q772">
        <v>49.057734484377001</v>
      </c>
      <c r="R772">
        <v>56.890925061948806</v>
      </c>
      <c r="S772">
        <v>64.05414887959931</v>
      </c>
      <c r="T772">
        <v>71.245257936125</v>
      </c>
      <c r="U772">
        <v>78.408481753775504</v>
      </c>
      <c r="V772">
        <v>82.057424751459294</v>
      </c>
      <c r="W772">
        <v>89.220648569109798</v>
      </c>
      <c r="X772">
        <v>88.821894706989724</v>
      </c>
      <c r="Y772">
        <v>95.985118524640228</v>
      </c>
      <c r="Z772">
        <v>92.575082120395066</v>
      </c>
      <c r="AA772">
        <v>99.738305938045571</v>
      </c>
      <c r="AB772">
        <v>94.519813990398035</v>
      </c>
      <c r="AC772">
        <v>101.68303780804854</v>
      </c>
      <c r="AD772">
        <v>95.4918290143424</v>
      </c>
      <c r="AE772">
        <v>102.6550528319929</v>
      </c>
      <c r="AF772">
        <v>95.968913696931409</v>
      </c>
      <c r="AG772">
        <v>103.13213751458191</v>
      </c>
      <c r="AH772">
        <v>96.200988030304188</v>
      </c>
      <c r="AI772">
        <v>103.36421184795469</v>
      </c>
      <c r="AJ772">
        <v>96.31338684122376</v>
      </c>
      <c r="AK772">
        <v>103.47661065887426</v>
      </c>
      <c r="AL772">
        <v>96.36770893630441</v>
      </c>
      <c r="AM772">
        <v>103.53093275395491</v>
      </c>
      <c r="AN772">
        <v>96.393935809726173</v>
      </c>
      <c r="AO772">
        <v>103.55715962737668</v>
      </c>
      <c r="AP772">
        <v>96.406591963075343</v>
      </c>
      <c r="AQ772">
        <v>103.56981578072585</v>
      </c>
    </row>
    <row r="773" spans="1:43">
      <c r="A773">
        <v>1.582417262506121</v>
      </c>
      <c r="B773">
        <v>13.154552332166205</v>
      </c>
      <c r="C773">
        <v>20.452673828052184</v>
      </c>
      <c r="D773">
        <v>13.380116174903886</v>
      </c>
      <c r="E773">
        <v>20.678237670789866</v>
      </c>
      <c r="F773">
        <v>13.870143511098114</v>
      </c>
      <c r="G773">
        <v>21.168265006984093</v>
      </c>
      <c r="H773">
        <v>14.923961654431722</v>
      </c>
      <c r="I773">
        <v>22.222083150317701</v>
      </c>
      <c r="J773">
        <v>17.14160469050616</v>
      </c>
      <c r="K773">
        <v>24.439726186392139</v>
      </c>
      <c r="L773">
        <v>21.602556908017288</v>
      </c>
      <c r="M773">
        <v>28.900678403903267</v>
      </c>
      <c r="N773">
        <v>29.813949261513535</v>
      </c>
      <c r="O773">
        <v>37.112070757399515</v>
      </c>
      <c r="P773">
        <v>42.723341478582419</v>
      </c>
      <c r="Q773">
        <v>50.021462974468399</v>
      </c>
      <c r="R773">
        <v>58.721573494646741</v>
      </c>
      <c r="S773">
        <v>66.019694990532713</v>
      </c>
      <c r="T773">
        <v>73.596446219993453</v>
      </c>
      <c r="U773">
        <v>80.894567715879418</v>
      </c>
      <c r="V773">
        <v>84.158122523364867</v>
      </c>
      <c r="W773">
        <v>91.456244019250832</v>
      </c>
      <c r="X773">
        <v>90.306244748744348</v>
      </c>
      <c r="Y773">
        <v>97.604366244630313</v>
      </c>
      <c r="Z773">
        <v>93.479276190726836</v>
      </c>
      <c r="AA773">
        <v>100.7773976866128</v>
      </c>
      <c r="AB773">
        <v>95.01545412349931</v>
      </c>
      <c r="AC773">
        <v>102.31357561938528</v>
      </c>
      <c r="AD773">
        <v>95.736138324445832</v>
      </c>
      <c r="AE773">
        <v>103.0342598203318</v>
      </c>
      <c r="AF773">
        <v>96.069246068826345</v>
      </c>
      <c r="AG773">
        <v>103.36736756471231</v>
      </c>
      <c r="AH773">
        <v>96.222152194350713</v>
      </c>
      <c r="AI773">
        <v>103.52027369023668</v>
      </c>
      <c r="AJ773">
        <v>96.292117957219602</v>
      </c>
      <c r="AK773">
        <v>103.59023945310557</v>
      </c>
      <c r="AL773">
        <v>96.324085887092338</v>
      </c>
      <c r="AM773">
        <v>103.6222073829783</v>
      </c>
      <c r="AN773">
        <v>96.338682587291771</v>
      </c>
      <c r="AO773">
        <v>103.63680408317774</v>
      </c>
      <c r="AP773">
        <v>96.345345482562493</v>
      </c>
      <c r="AQ773">
        <v>103.64346697844846</v>
      </c>
    </row>
    <row r="774" spans="1:43">
      <c r="A774">
        <v>1.5566457565191159</v>
      </c>
      <c r="B774">
        <v>13.110978722330087</v>
      </c>
      <c r="C774">
        <v>20.290241819561309</v>
      </c>
      <c r="D774">
        <v>13.341613497565183</v>
      </c>
      <c r="E774">
        <v>20.520876594796405</v>
      </c>
      <c r="F774">
        <v>13.836089877942191</v>
      </c>
      <c r="G774">
        <v>21.015352975173414</v>
      </c>
      <c r="H774">
        <v>14.885668201828503</v>
      </c>
      <c r="I774">
        <v>22.064931299059729</v>
      </c>
      <c r="J774">
        <v>17.066886402285462</v>
      </c>
      <c r="K774">
        <v>24.24614949951669</v>
      </c>
      <c r="L774">
        <v>21.40706958296736</v>
      </c>
      <c r="M774">
        <v>28.586332680198581</v>
      </c>
      <c r="N774">
        <v>29.341823791344623</v>
      </c>
      <c r="O774">
        <v>36.521086888575852</v>
      </c>
      <c r="P774">
        <v>41.830195401077276</v>
      </c>
      <c r="Q774">
        <v>49.009458498308504</v>
      </c>
      <c r="R774">
        <v>57.500166814196575</v>
      </c>
      <c r="S774">
        <v>64.679429911427803</v>
      </c>
      <c r="T774">
        <v>72.405684841502634</v>
      </c>
      <c r="U774">
        <v>79.584947938733862</v>
      </c>
      <c r="V774">
        <v>83.282415804334519</v>
      </c>
      <c r="W774">
        <v>90.461678901565747</v>
      </c>
      <c r="X774">
        <v>89.780044879418028</v>
      </c>
      <c r="Y774">
        <v>96.959307976649256</v>
      </c>
      <c r="Z774">
        <v>93.208045279437414</v>
      </c>
      <c r="AA774">
        <v>100.38730837666864</v>
      </c>
      <c r="AB774">
        <v>94.898563206133616</v>
      </c>
      <c r="AC774">
        <v>102.07782630336484</v>
      </c>
      <c r="AD774">
        <v>95.704495843612236</v>
      </c>
      <c r="AE774">
        <v>102.88375894084346</v>
      </c>
      <c r="AF774">
        <v>96.082509598466729</v>
      </c>
      <c r="AG774">
        <v>103.26177269569796</v>
      </c>
      <c r="AH774">
        <v>96.258458261776497</v>
      </c>
      <c r="AI774">
        <v>103.43772135900772</v>
      </c>
      <c r="AJ774">
        <v>96.340062171569642</v>
      </c>
      <c r="AK774">
        <v>103.51932526880087</v>
      </c>
      <c r="AL774">
        <v>96.377846771332088</v>
      </c>
      <c r="AM774">
        <v>103.55710986856332</v>
      </c>
      <c r="AN774">
        <v>96.395328510371527</v>
      </c>
      <c r="AO774">
        <v>103.57459160760276</v>
      </c>
      <c r="AP774">
        <v>96.403413879505621</v>
      </c>
      <c r="AQ774">
        <v>103.58267697673685</v>
      </c>
    </row>
    <row r="775" spans="1:43">
      <c r="A775">
        <v>1.8947637248687801</v>
      </c>
      <c r="B775">
        <v>12.296946848117761</v>
      </c>
      <c r="C775">
        <v>21.035612810463036</v>
      </c>
      <c r="D775">
        <v>12.565901655933112</v>
      </c>
      <c r="E775">
        <v>21.304567618278391</v>
      </c>
      <c r="F775">
        <v>13.118248221078586</v>
      </c>
      <c r="G775">
        <v>21.856914183423861</v>
      </c>
      <c r="H775">
        <v>14.240781052933306</v>
      </c>
      <c r="I775">
        <v>22.979447015278581</v>
      </c>
      <c r="J775">
        <v>16.474348734461195</v>
      </c>
      <c r="K775">
        <v>25.213014696806468</v>
      </c>
      <c r="L775">
        <v>20.737257856446305</v>
      </c>
      <c r="M775">
        <v>29.475923818791586</v>
      </c>
      <c r="N775">
        <v>28.262321340182993</v>
      </c>
      <c r="O775">
        <v>37.000987302528273</v>
      </c>
      <c r="P775">
        <v>39.880687894174365</v>
      </c>
      <c r="Q775">
        <v>48.619353856519645</v>
      </c>
      <c r="R775">
        <v>54.568692938139044</v>
      </c>
      <c r="S775">
        <v>63.307358900484324</v>
      </c>
      <c r="T775">
        <v>69.078289027609841</v>
      </c>
      <c r="U775">
        <v>77.816954989955107</v>
      </c>
      <c r="V775">
        <v>80.308225030445968</v>
      </c>
      <c r="W775">
        <v>89.046890992791234</v>
      </c>
      <c r="X775">
        <v>87.468354502187026</v>
      </c>
      <c r="Y775">
        <v>96.207020464532292</v>
      </c>
      <c r="Z775">
        <v>91.485740316961738</v>
      </c>
      <c r="AA775">
        <v>100.224406279307</v>
      </c>
      <c r="AB775">
        <v>93.579591402873959</v>
      </c>
      <c r="AC775">
        <v>102.31825736521922</v>
      </c>
      <c r="AD775">
        <v>94.629048960675419</v>
      </c>
      <c r="AE775">
        <v>103.36771492302069</v>
      </c>
      <c r="AF775">
        <v>95.144739117220098</v>
      </c>
      <c r="AG775">
        <v>103.88340507956536</v>
      </c>
      <c r="AH775">
        <v>95.395678028167765</v>
      </c>
      <c r="AI775">
        <v>104.13434399051303</v>
      </c>
      <c r="AJ775">
        <v>95.517206053813794</v>
      </c>
      <c r="AK775">
        <v>104.25587201615906</v>
      </c>
      <c r="AL775">
        <v>95.575925344465318</v>
      </c>
      <c r="AM775">
        <v>104.31459130681058</v>
      </c>
      <c r="AN775">
        <v>95.604265336561852</v>
      </c>
      <c r="AO775">
        <v>104.34293129890712</v>
      </c>
      <c r="AP775">
        <v>95.617935833246335</v>
      </c>
      <c r="AQ775">
        <v>104.3566017955916</v>
      </c>
    </row>
    <row r="776" spans="1:43">
      <c r="A776">
        <v>1.5053338090502595</v>
      </c>
      <c r="B776">
        <v>14.381636478269431</v>
      </c>
      <c r="C776">
        <v>21.324248449599036</v>
      </c>
      <c r="D776">
        <v>14.513315902463773</v>
      </c>
      <c r="E776">
        <v>21.455927873793378</v>
      </c>
      <c r="F776">
        <v>14.819375288514266</v>
      </c>
      <c r="G776">
        <v>21.76198725984387</v>
      </c>
      <c r="H776">
        <v>15.525724650006726</v>
      </c>
      <c r="I776">
        <v>22.468336621336331</v>
      </c>
      <c r="J776">
        <v>17.129604010697751</v>
      </c>
      <c r="K776">
        <v>24.072215982027355</v>
      </c>
      <c r="L776">
        <v>20.640772141524881</v>
      </c>
      <c r="M776">
        <v>27.583384112854485</v>
      </c>
      <c r="N776">
        <v>27.748157547220135</v>
      </c>
      <c r="O776">
        <v>34.690769518549743</v>
      </c>
      <c r="P776">
        <v>40.09798568554308</v>
      </c>
      <c r="Q776">
        <v>47.040597656872677</v>
      </c>
      <c r="R776">
        <v>56.776697563107632</v>
      </c>
      <c r="S776">
        <v>63.71930953443723</v>
      </c>
      <c r="T776">
        <v>73.015783985793547</v>
      </c>
      <c r="U776">
        <v>79.958395957123145</v>
      </c>
      <c r="V776">
        <v>84.499025712586331</v>
      </c>
      <c r="W776">
        <v>91.441637683915928</v>
      </c>
      <c r="X776">
        <v>90.910535570332655</v>
      </c>
      <c r="Y776">
        <v>97.853147541662253</v>
      </c>
      <c r="Z776">
        <v>94.026638547368151</v>
      </c>
      <c r="AA776">
        <v>100.96925051869775</v>
      </c>
      <c r="AB776">
        <v>95.438978377915333</v>
      </c>
      <c r="AC776">
        <v>102.38159034924493</v>
      </c>
      <c r="AD776">
        <v>96.058789950819431</v>
      </c>
      <c r="AE776">
        <v>103.00140192214903</v>
      </c>
      <c r="AF776">
        <v>96.326939737125528</v>
      </c>
      <c r="AG776">
        <v>103.26955170845513</v>
      </c>
      <c r="AH776">
        <v>96.442232187356439</v>
      </c>
      <c r="AI776">
        <v>103.38484415868604</v>
      </c>
      <c r="AJ776">
        <v>96.491670515867057</v>
      </c>
      <c r="AK776">
        <v>103.43428248719665</v>
      </c>
      <c r="AL776">
        <v>96.512845772174614</v>
      </c>
      <c r="AM776">
        <v>103.45545774350421</v>
      </c>
      <c r="AN776">
        <v>96.521911030728816</v>
      </c>
      <c r="AO776">
        <v>103.46452300205841</v>
      </c>
      <c r="AP776">
        <v>96.525791107815039</v>
      </c>
      <c r="AQ776">
        <v>103.46840307914464</v>
      </c>
    </row>
    <row r="777" spans="1:43">
      <c r="A777">
        <v>1.0938267431587534</v>
      </c>
      <c r="B777">
        <v>13.931931454643916</v>
      </c>
      <c r="C777">
        <v>18.976669436318311</v>
      </c>
      <c r="D777">
        <v>14.211295804859969</v>
      </c>
      <c r="E777">
        <v>19.256033786534363</v>
      </c>
      <c r="F777">
        <v>14.792587495794024</v>
      </c>
      <c r="G777">
        <v>19.837325477468418</v>
      </c>
      <c r="H777">
        <v>15.98862271418071</v>
      </c>
      <c r="I777">
        <v>21.033360695855105</v>
      </c>
      <c r="J777">
        <v>18.393681143558428</v>
      </c>
      <c r="K777">
        <v>23.438419125232823</v>
      </c>
      <c r="L777">
        <v>23.014191647257586</v>
      </c>
      <c r="M777">
        <v>28.058929628931981</v>
      </c>
      <c r="N777">
        <v>31.160278911015947</v>
      </c>
      <c r="O777">
        <v>36.205016892690338</v>
      </c>
      <c r="P777">
        <v>43.561047471063276</v>
      </c>
      <c r="Q777">
        <v>48.605785452737663</v>
      </c>
      <c r="R777">
        <v>58.776009098734107</v>
      </c>
      <c r="S777">
        <v>63.820747080408495</v>
      </c>
      <c r="T777">
        <v>73.18728574439946</v>
      </c>
      <c r="U777">
        <v>78.232023726073848</v>
      </c>
      <c r="V777">
        <v>83.853390735653306</v>
      </c>
      <c r="W777">
        <v>88.898128717327694</v>
      </c>
      <c r="X777">
        <v>90.393453154265302</v>
      </c>
      <c r="Y777">
        <v>95.43819113593969</v>
      </c>
      <c r="Z777">
        <v>93.951812579684884</v>
      </c>
      <c r="AA777">
        <v>98.996550561359271</v>
      </c>
      <c r="AB777">
        <v>95.762772667067367</v>
      </c>
      <c r="AC777">
        <v>100.80751064874175</v>
      </c>
      <c r="AD777">
        <v>96.653126114217713</v>
      </c>
      <c r="AE777">
        <v>101.6978640958921</v>
      </c>
      <c r="AF777">
        <v>97.083428545096268</v>
      </c>
      <c r="AG777">
        <v>102.12816652677066</v>
      </c>
      <c r="AH777">
        <v>97.289668332648034</v>
      </c>
      <c r="AI777">
        <v>102.33440631432242</v>
      </c>
      <c r="AJ777">
        <v>97.388122889601931</v>
      </c>
      <c r="AK777">
        <v>102.43286087127632</v>
      </c>
      <c r="AL777">
        <v>97.435033376292296</v>
      </c>
      <c r="AM777">
        <v>102.47977135796668</v>
      </c>
      <c r="AN777">
        <v>97.457364405772083</v>
      </c>
      <c r="AO777">
        <v>102.50210238744647</v>
      </c>
      <c r="AP777">
        <v>97.467990149188509</v>
      </c>
      <c r="AQ777">
        <v>102.5127281308629</v>
      </c>
    </row>
    <row r="778" spans="1:43">
      <c r="A778">
        <v>2.3213185823204148</v>
      </c>
      <c r="B778">
        <v>14.274255062527697</v>
      </c>
      <c r="C778">
        <v>24.980195553597543</v>
      </c>
      <c r="D778">
        <v>14.411053117593404</v>
      </c>
      <c r="E778">
        <v>25.11699360866325</v>
      </c>
      <c r="F778">
        <v>14.719728523727468</v>
      </c>
      <c r="G778">
        <v>25.425669014797315</v>
      </c>
      <c r="H778">
        <v>15.411383344361148</v>
      </c>
      <c r="I778">
        <v>26.117323835430994</v>
      </c>
      <c r="J778">
        <v>16.937213035698676</v>
      </c>
      <c r="K778">
        <v>27.643153526768522</v>
      </c>
      <c r="L778">
        <v>20.190512863119459</v>
      </c>
      <c r="M778">
        <v>30.896453354189305</v>
      </c>
      <c r="N778">
        <v>26.649674390986267</v>
      </c>
      <c r="O778">
        <v>37.355614882056116</v>
      </c>
      <c r="P778">
        <v>37.832870304174016</v>
      </c>
      <c r="Q778">
        <v>48.538810795243869</v>
      </c>
      <c r="R778">
        <v>53.272655856304432</v>
      </c>
      <c r="S778">
        <v>63.978596347374285</v>
      </c>
      <c r="T778">
        <v>69.053961947946007</v>
      </c>
      <c r="U778">
        <v>79.759902439015846</v>
      </c>
      <c r="V778">
        <v>80.927595322299283</v>
      </c>
      <c r="W778">
        <v>91.633535813369122</v>
      </c>
      <c r="X778">
        <v>87.963366969922347</v>
      </c>
      <c r="Y778">
        <v>98.669307460992187</v>
      </c>
      <c r="Z778">
        <v>91.557919574589278</v>
      </c>
      <c r="AA778">
        <v>102.26386006565912</v>
      </c>
      <c r="AB778">
        <v>93.255726027882943</v>
      </c>
      <c r="AC778">
        <v>103.96166651895278</v>
      </c>
      <c r="AD778">
        <v>94.027866149319649</v>
      </c>
      <c r="AE778">
        <v>104.73380664038949</v>
      </c>
      <c r="AF778">
        <v>94.372971951452115</v>
      </c>
      <c r="AG778">
        <v>105.07891244252195</v>
      </c>
      <c r="AH778">
        <v>94.526016163075582</v>
      </c>
      <c r="AI778">
        <v>105.23195665414542</v>
      </c>
      <c r="AJ778">
        <v>94.593651593732474</v>
      </c>
      <c r="AK778">
        <v>105.29959208480231</v>
      </c>
      <c r="AL778">
        <v>94.623496130349181</v>
      </c>
      <c r="AM778">
        <v>105.32943662141902</v>
      </c>
      <c r="AN778">
        <v>94.636656287578163</v>
      </c>
      <c r="AO778">
        <v>105.342596778648</v>
      </c>
      <c r="AP778">
        <v>94.642457616620987</v>
      </c>
      <c r="AQ778">
        <v>105.34839810769083</v>
      </c>
    </row>
    <row r="779" spans="1:43">
      <c r="A779">
        <v>2.0631866150670932</v>
      </c>
      <c r="B779">
        <v>12.388979901138795</v>
      </c>
      <c r="C779">
        <v>21.904413625363055</v>
      </c>
      <c r="D779">
        <v>12.512278298676941</v>
      </c>
      <c r="E779">
        <v>22.027712022901206</v>
      </c>
      <c r="F779">
        <v>12.804362487241592</v>
      </c>
      <c r="G779">
        <v>22.319796211465857</v>
      </c>
      <c r="H779">
        <v>13.49154185565842</v>
      </c>
      <c r="I779">
        <v>23.006975579882685</v>
      </c>
      <c r="J779">
        <v>15.082407604474538</v>
      </c>
      <c r="K779">
        <v>24.597841328698799</v>
      </c>
      <c r="L779">
        <v>18.631873683967513</v>
      </c>
      <c r="M779">
        <v>28.147307408191772</v>
      </c>
      <c r="N779">
        <v>25.938187337796634</v>
      </c>
      <c r="O779">
        <v>35.453621062020893</v>
      </c>
      <c r="P779">
        <v>38.762568967014751</v>
      </c>
      <c r="Q779">
        <v>48.278002691239017</v>
      </c>
      <c r="R779">
        <v>56.035668899818695</v>
      </c>
      <c r="S779">
        <v>65.551102624042954</v>
      </c>
      <c r="T779">
        <v>72.555027359907257</v>
      </c>
      <c r="U779">
        <v>82.070461084131523</v>
      </c>
      <c r="V779">
        <v>83.91651131930908</v>
      </c>
      <c r="W779">
        <v>93.431945043533347</v>
      </c>
      <c r="X779">
        <v>90.076129708503558</v>
      </c>
      <c r="Y779">
        <v>99.591563432727824</v>
      </c>
      <c r="Z779">
        <v>92.991088616387174</v>
      </c>
      <c r="AA779">
        <v>102.50652234061144</v>
      </c>
      <c r="AB779">
        <v>94.281621404194397</v>
      </c>
      <c r="AC779">
        <v>103.79705512841866</v>
      </c>
      <c r="AD779">
        <v>94.836060343202419</v>
      </c>
      <c r="AE779">
        <v>104.35149406742669</v>
      </c>
      <c r="AF779">
        <v>95.071176734923355</v>
      </c>
      <c r="AG779">
        <v>104.58661045914762</v>
      </c>
      <c r="AH779">
        <v>95.170329496084364</v>
      </c>
      <c r="AI779">
        <v>104.68576322030863</v>
      </c>
      <c r="AJ779">
        <v>95.212046191378704</v>
      </c>
      <c r="AK779">
        <v>104.72747991560297</v>
      </c>
      <c r="AL779">
        <v>95.229580428820498</v>
      </c>
      <c r="AM779">
        <v>104.74501415304476</v>
      </c>
      <c r="AN779">
        <v>95.236947313658831</v>
      </c>
      <c r="AO779">
        <v>104.7523810378831</v>
      </c>
      <c r="AP779">
        <v>95.240041918841044</v>
      </c>
      <c r="AQ779">
        <v>104.75547564306531</v>
      </c>
    </row>
    <row r="780" spans="1:43">
      <c r="A780">
        <v>1.4480453147551071</v>
      </c>
      <c r="B780">
        <v>14.871295849856516</v>
      </c>
      <c r="C780">
        <v>21.549692811915911</v>
      </c>
      <c r="D780">
        <v>15.040962696381513</v>
      </c>
      <c r="E780">
        <v>21.719359658440908</v>
      </c>
      <c r="F780">
        <v>15.422179485920754</v>
      </c>
      <c r="G780">
        <v>22.100576447980149</v>
      </c>
      <c r="H780">
        <v>16.271525147405697</v>
      </c>
      <c r="I780">
        <v>22.949922109465092</v>
      </c>
      <c r="J780">
        <v>18.12881035619689</v>
      </c>
      <c r="K780">
        <v>24.807207318256285</v>
      </c>
      <c r="L780">
        <v>22.029245354318224</v>
      </c>
      <c r="M780">
        <v>28.707642316377619</v>
      </c>
      <c r="N780">
        <v>29.56726377531885</v>
      </c>
      <c r="O780">
        <v>36.245660737378245</v>
      </c>
      <c r="P780">
        <v>42.045637908281556</v>
      </c>
      <c r="Q780">
        <v>48.724034870340951</v>
      </c>
      <c r="R780">
        <v>58.218758833955008</v>
      </c>
      <c r="S780">
        <v>64.897155796014403</v>
      </c>
      <c r="T780">
        <v>73.639825056966004</v>
      </c>
      <c r="U780">
        <v>80.318222019025399</v>
      </c>
      <c r="V780">
        <v>84.591759182619839</v>
      </c>
      <c r="W780">
        <v>91.270156144679234</v>
      </c>
      <c r="X780">
        <v>90.847647441088213</v>
      </c>
      <c r="Y780">
        <v>97.526044403147608</v>
      </c>
      <c r="Z780">
        <v>93.985055895361342</v>
      </c>
      <c r="AA780">
        <v>100.66345285742074</v>
      </c>
      <c r="AB780">
        <v>95.455982662365841</v>
      </c>
      <c r="AC780">
        <v>102.13437962442524</v>
      </c>
      <c r="AD780">
        <v>96.123782261241601</v>
      </c>
      <c r="AE780">
        <v>102.802179223301</v>
      </c>
      <c r="AF780">
        <v>96.422530601602858</v>
      </c>
      <c r="AG780">
        <v>103.10092756366225</v>
      </c>
      <c r="AH780">
        <v>96.55529816353166</v>
      </c>
      <c r="AI780">
        <v>103.23369512559105</v>
      </c>
      <c r="AJ780">
        <v>96.614128234591959</v>
      </c>
      <c r="AK780">
        <v>103.29252519665135</v>
      </c>
      <c r="AL780">
        <v>96.640162152466104</v>
      </c>
      <c r="AM780">
        <v>103.3185591145255</v>
      </c>
      <c r="AN780">
        <v>96.651676214885782</v>
      </c>
      <c r="AO780">
        <v>103.33007317694518</v>
      </c>
      <c r="AP780">
        <v>96.656767255391756</v>
      </c>
      <c r="AQ780">
        <v>103.33516421745115</v>
      </c>
    </row>
    <row r="781" spans="1:43">
      <c r="A781">
        <v>2.6941189732652906</v>
      </c>
      <c r="B781">
        <v>12.226375501662318</v>
      </c>
      <c r="C781">
        <v>24.651674477560988</v>
      </c>
      <c r="D781">
        <v>12.395048957928168</v>
      </c>
      <c r="E781">
        <v>24.820347933826838</v>
      </c>
      <c r="F781">
        <v>12.767638372247959</v>
      </c>
      <c r="G781">
        <v>25.192937348146629</v>
      </c>
      <c r="H781">
        <v>13.584060649408503</v>
      </c>
      <c r="I781">
        <v>26.009359625307173</v>
      </c>
      <c r="J781">
        <v>15.341853328846831</v>
      </c>
      <c r="K781">
        <v>27.767152304745501</v>
      </c>
      <c r="L781">
        <v>18.98731673716647</v>
      </c>
      <c r="M781">
        <v>31.41261571306514</v>
      </c>
      <c r="N781">
        <v>25.993046937654746</v>
      </c>
      <c r="O781">
        <v>38.418345913553416</v>
      </c>
      <c r="P781">
        <v>37.678787521868067</v>
      </c>
      <c r="Q781">
        <v>50.104086497766737</v>
      </c>
      <c r="R781">
        <v>53.225958356674582</v>
      </c>
      <c r="S781">
        <v>65.651257332573252</v>
      </c>
      <c r="T781">
        <v>68.690056647039427</v>
      </c>
      <c r="U781">
        <v>81.115355622938097</v>
      </c>
      <c r="V781">
        <v>80.205005134751161</v>
      </c>
      <c r="W781">
        <v>92.630304110649831</v>
      </c>
      <c r="X781">
        <v>87.064280347221612</v>
      </c>
      <c r="Y781">
        <v>99.489579323120282</v>
      </c>
      <c r="Z781">
        <v>90.62056913981607</v>
      </c>
      <c r="AA781">
        <v>103.04586811571474</v>
      </c>
      <c r="AB781">
        <v>92.332204829246336</v>
      </c>
      <c r="AC781">
        <v>104.75750380514501</v>
      </c>
      <c r="AD781">
        <v>93.126491728337143</v>
      </c>
      <c r="AE781">
        <v>105.55179070423581</v>
      </c>
      <c r="AF781">
        <v>93.488832402407908</v>
      </c>
      <c r="AG781">
        <v>105.91413137830658</v>
      </c>
      <c r="AH781">
        <v>93.652835943469213</v>
      </c>
      <c r="AI781">
        <v>106.07813491936788</v>
      </c>
      <c r="AJ781">
        <v>93.72680422574706</v>
      </c>
      <c r="AK781">
        <v>106.15210320164573</v>
      </c>
      <c r="AL781">
        <v>93.760111636288045</v>
      </c>
      <c r="AM781">
        <v>106.18541061218671</v>
      </c>
      <c r="AN781">
        <v>93.77509889577874</v>
      </c>
      <c r="AO781">
        <v>106.20039787167741</v>
      </c>
      <c r="AP781">
        <v>93.781840484813145</v>
      </c>
      <c r="AQ781">
        <v>106.20713946071182</v>
      </c>
    </row>
    <row r="782" spans="1:43">
      <c r="A782">
        <v>1.5443054554933486</v>
      </c>
      <c r="B782">
        <v>16.489389620961603</v>
      </c>
      <c r="C782">
        <v>23.611739147849683</v>
      </c>
      <c r="D782">
        <v>16.641267856168461</v>
      </c>
      <c r="E782">
        <v>23.763617383056534</v>
      </c>
      <c r="F782">
        <v>16.980623254315162</v>
      </c>
      <c r="G782">
        <v>24.102972781203235</v>
      </c>
      <c r="H782">
        <v>17.73312453373601</v>
      </c>
      <c r="I782">
        <v>24.855474060624083</v>
      </c>
      <c r="J782">
        <v>19.373944413195652</v>
      </c>
      <c r="K782">
        <v>26.496293940083731</v>
      </c>
      <c r="L782">
        <v>22.824226149925359</v>
      </c>
      <c r="M782">
        <v>29.946575676813438</v>
      </c>
      <c r="N782">
        <v>29.556267995584825</v>
      </c>
      <c r="O782">
        <v>36.678617522472898</v>
      </c>
      <c r="P782">
        <v>40.962156436705236</v>
      </c>
      <c r="Q782">
        <v>48.084505963593308</v>
      </c>
      <c r="R782">
        <v>56.337142610296524</v>
      </c>
      <c r="S782">
        <v>63.459492137184597</v>
      </c>
      <c r="T782">
        <v>71.731596417366902</v>
      </c>
      <c r="U782">
        <v>78.853945944254988</v>
      </c>
      <c r="V782">
        <v>83.177138166043378</v>
      </c>
      <c r="W782">
        <v>90.299487692931464</v>
      </c>
      <c r="X782">
        <v>89.942690282113219</v>
      </c>
      <c r="Y782">
        <v>97.065039809001306</v>
      </c>
      <c r="Z782">
        <v>93.413059406409317</v>
      </c>
      <c r="AA782">
        <v>100.5354089332974</v>
      </c>
      <c r="AB782">
        <v>95.06412534723853</v>
      </c>
      <c r="AC782">
        <v>102.18647487412662</v>
      </c>
      <c r="AD782">
        <v>95.821475142137743</v>
      </c>
      <c r="AE782">
        <v>102.94382466902583</v>
      </c>
      <c r="AF782">
        <v>96.163047847233315</v>
      </c>
      <c r="AG782">
        <v>103.2853973741214</v>
      </c>
      <c r="AH782">
        <v>96.315924633242929</v>
      </c>
      <c r="AI782">
        <v>103.43827416013102</v>
      </c>
      <c r="AJ782">
        <v>96.384112507690844</v>
      </c>
      <c r="AK782">
        <v>103.50646203457893</v>
      </c>
      <c r="AL782">
        <v>96.414479816286089</v>
      </c>
      <c r="AM782">
        <v>103.53682934317418</v>
      </c>
      <c r="AN782">
        <v>96.427994581973834</v>
      </c>
      <c r="AO782">
        <v>103.55034410886192</v>
      </c>
      <c r="AP782">
        <v>96.434007406992109</v>
      </c>
      <c r="AQ782">
        <v>103.5563569338802</v>
      </c>
    </row>
    <row r="783" spans="1:43">
      <c r="A783">
        <v>1.8117889305421904</v>
      </c>
      <c r="B783">
        <v>13.289577365213557</v>
      </c>
      <c r="C783">
        <v>21.645562890205316</v>
      </c>
      <c r="D783">
        <v>13.523401230970727</v>
      </c>
      <c r="E783">
        <v>21.879386755962486</v>
      </c>
      <c r="F783">
        <v>14.018600217135457</v>
      </c>
      <c r="G783">
        <v>22.374585742127216</v>
      </c>
      <c r="H783">
        <v>15.056976548643416</v>
      </c>
      <c r="I783">
        <v>23.412962073635175</v>
      </c>
      <c r="J783">
        <v>17.189671376248373</v>
      </c>
      <c r="K783">
        <v>25.545656901240132</v>
      </c>
      <c r="L783">
        <v>21.389322257292871</v>
      </c>
      <c r="M783">
        <v>29.74530778228463</v>
      </c>
      <c r="N783">
        <v>29.013419914090438</v>
      </c>
      <c r="O783">
        <v>37.369405439082193</v>
      </c>
      <c r="P783">
        <v>41.00970910319591</v>
      </c>
      <c r="Q783">
        <v>49.365694628187661</v>
      </c>
      <c r="R783">
        <v>56.208324041129373</v>
      </c>
      <c r="S783">
        <v>64.564309566121125</v>
      </c>
      <c r="T783">
        <v>70.946465030132316</v>
      </c>
      <c r="U783">
        <v>79.302450555124068</v>
      </c>
      <c r="V783">
        <v>81.963406129407616</v>
      </c>
      <c r="W783">
        <v>90.319391654399368</v>
      </c>
      <c r="X783">
        <v>88.701551792632714</v>
      </c>
      <c r="Y783">
        <v>97.057537317624465</v>
      </c>
      <c r="Z783">
        <v>92.329669578274689</v>
      </c>
      <c r="AA783">
        <v>100.68565510326644</v>
      </c>
      <c r="AB783">
        <v>94.150011399383956</v>
      </c>
      <c r="AC783">
        <v>102.50599692437571</v>
      </c>
      <c r="AD783">
        <v>95.030991399298941</v>
      </c>
      <c r="AE783">
        <v>103.38697692429069</v>
      </c>
      <c r="AF783">
        <v>95.449910820739134</v>
      </c>
      <c r="AG783">
        <v>103.80589634573089</v>
      </c>
      <c r="AH783">
        <v>95.647444469462798</v>
      </c>
      <c r="AI783">
        <v>104.00342999445455</v>
      </c>
      <c r="AJ783">
        <v>95.740218182500058</v>
      </c>
      <c r="AK783">
        <v>104.09620370749181</v>
      </c>
      <c r="AL783">
        <v>95.783708938366487</v>
      </c>
      <c r="AM783">
        <v>104.13969446335824</v>
      </c>
      <c r="AN783">
        <v>95.804078806108976</v>
      </c>
      <c r="AO783">
        <v>104.16006433110073</v>
      </c>
      <c r="AP783">
        <v>95.813615571126917</v>
      </c>
      <c r="AQ783">
        <v>104.16960109611867</v>
      </c>
    </row>
    <row r="784" spans="1:43">
      <c r="A784">
        <v>1.0624209420046848</v>
      </c>
      <c r="B784">
        <v>14.59554361913383</v>
      </c>
      <c r="C784">
        <v>19.495437786266521</v>
      </c>
      <c r="D784">
        <v>14.828582051321254</v>
      </c>
      <c r="E784">
        <v>19.728476218453942</v>
      </c>
      <c r="F784">
        <v>15.324705547447996</v>
      </c>
      <c r="G784">
        <v>20.224599714580684</v>
      </c>
      <c r="H784">
        <v>16.370424867963386</v>
      </c>
      <c r="I784">
        <v>21.270319035096072</v>
      </c>
      <c r="J784">
        <v>18.528910908814552</v>
      </c>
      <c r="K784">
        <v>23.428805075947245</v>
      </c>
      <c r="L784">
        <v>22.797875589514014</v>
      </c>
      <c r="M784">
        <v>27.6977697566467</v>
      </c>
      <c r="N784">
        <v>30.569703829668768</v>
      </c>
      <c r="O784">
        <v>35.469597996801454</v>
      </c>
      <c r="P784">
        <v>42.796396612794069</v>
      </c>
      <c r="Q784">
        <v>47.696290779926755</v>
      </c>
      <c r="R784">
        <v>58.217367552837636</v>
      </c>
      <c r="S784">
        <v>63.117261719970323</v>
      </c>
      <c r="T784">
        <v>73.042425294529522</v>
      </c>
      <c r="U784">
        <v>77.942319461662208</v>
      </c>
      <c r="V784">
        <v>84.006499244747758</v>
      </c>
      <c r="W784">
        <v>88.906393411880444</v>
      </c>
      <c r="X784">
        <v>90.643162454808177</v>
      </c>
      <c r="Y784">
        <v>95.543056621940863</v>
      </c>
      <c r="Z784">
        <v>94.18490835155059</v>
      </c>
      <c r="AA784">
        <v>99.084802518683276</v>
      </c>
      <c r="AB784">
        <v>95.948644208262095</v>
      </c>
      <c r="AC784">
        <v>100.84853837539478</v>
      </c>
      <c r="AD784">
        <v>96.796700362855717</v>
      </c>
      <c r="AE784">
        <v>101.6965945299884</v>
      </c>
      <c r="AF784">
        <v>97.197593261653054</v>
      </c>
      <c r="AG784">
        <v>102.09748742878574</v>
      </c>
      <c r="AH784">
        <v>97.385578749050126</v>
      </c>
      <c r="AI784">
        <v>102.28547291618281</v>
      </c>
      <c r="AJ784">
        <v>97.47339439282095</v>
      </c>
      <c r="AK784">
        <v>102.37328855995364</v>
      </c>
      <c r="AL784">
        <v>97.514343896884583</v>
      </c>
      <c r="AM784">
        <v>102.41423806401727</v>
      </c>
      <c r="AN784">
        <v>97.533423344421919</v>
      </c>
      <c r="AO784">
        <v>102.43331751155461</v>
      </c>
      <c r="AP784">
        <v>97.542309529533455</v>
      </c>
      <c r="AQ784">
        <v>102.44220369666614</v>
      </c>
    </row>
    <row r="785" spans="1:43">
      <c r="A785">
        <v>1.8550744292460428</v>
      </c>
      <c r="B785">
        <v>14.35966230816806</v>
      </c>
      <c r="C785">
        <v>22.915280911005809</v>
      </c>
      <c r="D785">
        <v>14.551172964818415</v>
      </c>
      <c r="E785">
        <v>23.106791567656167</v>
      </c>
      <c r="F785">
        <v>14.970831972129099</v>
      </c>
      <c r="G785">
        <v>23.526450574966852</v>
      </c>
      <c r="H785">
        <v>15.882200929035831</v>
      </c>
      <c r="I785">
        <v>24.437819531873579</v>
      </c>
      <c r="J785">
        <v>17.823326888036874</v>
      </c>
      <c r="K785">
        <v>26.378945490874621</v>
      </c>
      <c r="L785">
        <v>21.791895441159127</v>
      </c>
      <c r="M785">
        <v>30.347514043996881</v>
      </c>
      <c r="N785">
        <v>29.266885530706986</v>
      </c>
      <c r="O785">
        <v>37.82250413354474</v>
      </c>
      <c r="P785">
        <v>41.394779520959403</v>
      </c>
      <c r="Q785">
        <v>49.950398123797157</v>
      </c>
      <c r="R785">
        <v>56.998052281803659</v>
      </c>
      <c r="S785">
        <v>65.553670884641406</v>
      </c>
      <c r="T785">
        <v>72.025020734678549</v>
      </c>
      <c r="U785">
        <v>80.580639337516288</v>
      </c>
      <c r="V785">
        <v>82.959662055176665</v>
      </c>
      <c r="W785">
        <v>91.515280658014404</v>
      </c>
      <c r="X785">
        <v>89.400332000167552</v>
      </c>
      <c r="Y785">
        <v>97.955950603005292</v>
      </c>
      <c r="Z785">
        <v>92.732035139386738</v>
      </c>
      <c r="AA785">
        <v>101.28765374222448</v>
      </c>
      <c r="AB785">
        <v>94.340155958790646</v>
      </c>
      <c r="AC785">
        <v>102.89577456162839</v>
      </c>
      <c r="AD785">
        <v>95.090379282623346</v>
      </c>
      <c r="AE785">
        <v>103.64599788546109</v>
      </c>
      <c r="AF785">
        <v>95.434811992369902</v>
      </c>
      <c r="AG785">
        <v>103.99043059520764</v>
      </c>
      <c r="AH785">
        <v>95.591779540145424</v>
      </c>
      <c r="AI785">
        <v>104.14739814298316</v>
      </c>
      <c r="AJ785">
        <v>95.663073098001448</v>
      </c>
      <c r="AK785">
        <v>104.21869170083919</v>
      </c>
      <c r="AL785">
        <v>95.695404509564028</v>
      </c>
      <c r="AM785">
        <v>104.25102311240177</v>
      </c>
      <c r="AN785">
        <v>95.710056508249323</v>
      </c>
      <c r="AO785">
        <v>104.26567511108706</v>
      </c>
      <c r="AP785">
        <v>95.716694429732613</v>
      </c>
      <c r="AQ785">
        <v>104.27231303257035</v>
      </c>
    </row>
    <row r="786" spans="1:43">
      <c r="A786">
        <v>1.3610886753329405</v>
      </c>
      <c r="B786">
        <v>14.875495375212811</v>
      </c>
      <c r="C786">
        <v>21.152847597421573</v>
      </c>
      <c r="D786">
        <v>15.003604774565524</v>
      </c>
      <c r="E786">
        <v>21.280956996774286</v>
      </c>
      <c r="F786">
        <v>15.304078771480082</v>
      </c>
      <c r="G786">
        <v>21.581430993688844</v>
      </c>
      <c r="H786">
        <v>16.00387153885103</v>
      </c>
      <c r="I786">
        <v>22.281223761059792</v>
      </c>
      <c r="J786">
        <v>17.607230435882151</v>
      </c>
      <c r="K786">
        <v>23.884582658090913</v>
      </c>
      <c r="L786">
        <v>21.147123743816859</v>
      </c>
      <c r="M786">
        <v>27.424475966025621</v>
      </c>
      <c r="N786">
        <v>28.360918066779124</v>
      </c>
      <c r="O786">
        <v>34.638270288987883</v>
      </c>
      <c r="P786">
        <v>40.926221855715724</v>
      </c>
      <c r="Q786">
        <v>47.203574077924486</v>
      </c>
      <c r="R786">
        <v>57.814020349785309</v>
      </c>
      <c r="S786">
        <v>64.091372571994071</v>
      </c>
      <c r="T786">
        <v>74.051370209623997</v>
      </c>
      <c r="U786">
        <v>80.328722431832773</v>
      </c>
      <c r="V786">
        <v>85.343773266939081</v>
      </c>
      <c r="W786">
        <v>91.621125489147857</v>
      </c>
      <c r="X786">
        <v>91.546963575387849</v>
      </c>
      <c r="Y786">
        <v>97.824315797596626</v>
      </c>
      <c r="Z786">
        <v>94.520055442341004</v>
      </c>
      <c r="AA786">
        <v>100.79740766454978</v>
      </c>
      <c r="AB786">
        <v>95.85174068986268</v>
      </c>
      <c r="AC786">
        <v>102.12909291207143</v>
      </c>
      <c r="AD786">
        <v>96.430075881124338</v>
      </c>
      <c r="AE786">
        <v>102.70742810333311</v>
      </c>
      <c r="AF786">
        <v>96.677864071303162</v>
      </c>
      <c r="AG786">
        <v>102.95521629351194</v>
      </c>
      <c r="AH786">
        <v>96.783412997196564</v>
      </c>
      <c r="AI786">
        <v>103.06076521940534</v>
      </c>
      <c r="AJ786">
        <v>96.828261556209327</v>
      </c>
      <c r="AK786">
        <v>103.1056137784181</v>
      </c>
      <c r="AL786">
        <v>96.847297944840307</v>
      </c>
      <c r="AM786">
        <v>103.12465016704908</v>
      </c>
      <c r="AN786">
        <v>96.855374495323559</v>
      </c>
      <c r="AO786">
        <v>103.13272671753234</v>
      </c>
      <c r="AP786">
        <v>96.858800473858906</v>
      </c>
      <c r="AQ786">
        <v>103.13615269606765</v>
      </c>
    </row>
    <row r="787" spans="1:43">
      <c r="A787">
        <v>1.6016473024535141</v>
      </c>
      <c r="B787">
        <v>13.027753603789185</v>
      </c>
      <c r="C787">
        <v>20.414564202879554</v>
      </c>
      <c r="D787">
        <v>13.161349615332581</v>
      </c>
      <c r="E787">
        <v>20.54816021442295</v>
      </c>
      <c r="F787">
        <v>13.478884039243789</v>
      </c>
      <c r="G787">
        <v>20.865694638334158</v>
      </c>
      <c r="H787">
        <v>14.227983923598083</v>
      </c>
      <c r="I787">
        <v>21.614794522688452</v>
      </c>
      <c r="J787">
        <v>15.964440319004394</v>
      </c>
      <c r="K787">
        <v>23.351250918094763</v>
      </c>
      <c r="L787">
        <v>19.830901411520991</v>
      </c>
      <c r="M787">
        <v>27.217712010611358</v>
      </c>
      <c r="N787">
        <v>27.718995937841576</v>
      </c>
      <c r="O787">
        <v>35.105806536931944</v>
      </c>
      <c r="P787">
        <v>41.282149841438667</v>
      </c>
      <c r="Q787">
        <v>48.668960440529034</v>
      </c>
      <c r="R787">
        <v>58.940472761970561</v>
      </c>
      <c r="S787">
        <v>66.327283361060935</v>
      </c>
      <c r="T787">
        <v>75.158993351679271</v>
      </c>
      <c r="U787">
        <v>82.545803950769653</v>
      </c>
      <c r="V787">
        <v>85.92620444667206</v>
      </c>
      <c r="W787">
        <v>93.313015045762441</v>
      </c>
      <c r="X787">
        <v>91.62387072434305</v>
      </c>
      <c r="Y787">
        <v>99.010681323433431</v>
      </c>
      <c r="Z787">
        <v>94.280945828208004</v>
      </c>
      <c r="AA787">
        <v>101.66775642729839</v>
      </c>
      <c r="AB787">
        <v>95.446813833476142</v>
      </c>
      <c r="AC787">
        <v>102.83362443256652</v>
      </c>
      <c r="AD787">
        <v>95.944648712788137</v>
      </c>
      <c r="AE787">
        <v>103.33145931187852</v>
      </c>
      <c r="AF787">
        <v>96.154755034711428</v>
      </c>
      <c r="AG787">
        <v>103.54156563380181</v>
      </c>
      <c r="AH787">
        <v>96.242990015541295</v>
      </c>
      <c r="AI787">
        <v>103.62980061463168</v>
      </c>
      <c r="AJ787">
        <v>96.279967501346817</v>
      </c>
      <c r="AK787">
        <v>103.6667781004372</v>
      </c>
      <c r="AL787">
        <v>96.295450476863493</v>
      </c>
      <c r="AM787">
        <v>103.68226107595387</v>
      </c>
      <c r="AN787">
        <v>96.301931036597992</v>
      </c>
      <c r="AO787">
        <v>103.68874163568837</v>
      </c>
      <c r="AP787">
        <v>96.304643126420459</v>
      </c>
      <c r="AQ787">
        <v>103.69145372551084</v>
      </c>
    </row>
    <row r="788" spans="1:43">
      <c r="A788">
        <v>0.91117318288100757</v>
      </c>
      <c r="B788">
        <v>15.12289105769465</v>
      </c>
      <c r="C788">
        <v>19.325229309444481</v>
      </c>
      <c r="D788">
        <v>15.223207783755376</v>
      </c>
      <c r="E788">
        <v>19.425546035505207</v>
      </c>
      <c r="F788">
        <v>15.473808954537967</v>
      </c>
      <c r="G788">
        <v>19.676147206287798</v>
      </c>
      <c r="H788">
        <v>16.09586492646336</v>
      </c>
      <c r="I788">
        <v>20.298203178213189</v>
      </c>
      <c r="J788">
        <v>17.615882127382719</v>
      </c>
      <c r="K788">
        <v>21.818220379132548</v>
      </c>
      <c r="L788">
        <v>21.19165747964778</v>
      </c>
      <c r="M788">
        <v>25.393995731397609</v>
      </c>
      <c r="N788">
        <v>28.901316188620694</v>
      </c>
      <c r="O788">
        <v>33.103654440370526</v>
      </c>
      <c r="P788">
        <v>42.795468825900365</v>
      </c>
      <c r="Q788">
        <v>46.997807077650201</v>
      </c>
      <c r="R788">
        <v>61.289885291330087</v>
      </c>
      <c r="S788">
        <v>65.492223543079916</v>
      </c>
      <c r="T788">
        <v>78.024377168495974</v>
      </c>
      <c r="U788">
        <v>82.22671542024581</v>
      </c>
      <c r="V788">
        <v>88.641033683985299</v>
      </c>
      <c r="W788">
        <v>92.843371935735135</v>
      </c>
      <c r="X788">
        <v>93.942729325646155</v>
      </c>
      <c r="Y788">
        <v>98.145067577395992</v>
      </c>
      <c r="Z788">
        <v>96.275272811441937</v>
      </c>
      <c r="AA788">
        <v>100.47761106319177</v>
      </c>
      <c r="AB788">
        <v>97.243950312302943</v>
      </c>
      <c r="AC788">
        <v>101.44628856405278</v>
      </c>
      <c r="AD788">
        <v>97.636543792637994</v>
      </c>
      <c r="AE788">
        <v>101.83888204438783</v>
      </c>
      <c r="AF788">
        <v>97.794081890228981</v>
      </c>
      <c r="AG788">
        <v>101.99642014197882</v>
      </c>
      <c r="AH788">
        <v>97.857045393987462</v>
      </c>
      <c r="AI788">
        <v>102.0593836457373</v>
      </c>
      <c r="AJ788">
        <v>97.882169824374358</v>
      </c>
      <c r="AK788">
        <v>102.08450807612419</v>
      </c>
      <c r="AL788">
        <v>97.892188855365703</v>
      </c>
      <c r="AM788">
        <v>102.09452710711554</v>
      </c>
      <c r="AN788">
        <v>97.8961831895557</v>
      </c>
      <c r="AO788">
        <v>102.09852144130554</v>
      </c>
      <c r="AP788">
        <v>97.897775467545387</v>
      </c>
      <c r="AQ788">
        <v>102.10011371929522</v>
      </c>
    </row>
    <row r="789" spans="1:43">
      <c r="A789">
        <v>1.7571270909536585</v>
      </c>
      <c r="B789">
        <v>14.364390969153881</v>
      </c>
      <c r="C789">
        <v>22.468275638095861</v>
      </c>
      <c r="D789">
        <v>14.536981183284986</v>
      </c>
      <c r="E789">
        <v>22.640865852226966</v>
      </c>
      <c r="F789">
        <v>14.923406377231572</v>
      </c>
      <c r="G789">
        <v>23.027291046173552</v>
      </c>
      <c r="H789">
        <v>15.781257259885948</v>
      </c>
      <c r="I789">
        <v>23.885141928827927</v>
      </c>
      <c r="J789">
        <v>17.650132042076574</v>
      </c>
      <c r="K789">
        <v>25.754016711018554</v>
      </c>
      <c r="L789">
        <v>21.559675821897397</v>
      </c>
      <c r="M789">
        <v>29.663560490839377</v>
      </c>
      <c r="N789">
        <v>29.086123951668537</v>
      </c>
      <c r="O789">
        <v>37.19000862061052</v>
      </c>
      <c r="P789">
        <v>41.504545798641914</v>
      </c>
      <c r="Q789">
        <v>49.608430467583901</v>
      </c>
      <c r="R789">
        <v>57.572940889006553</v>
      </c>
      <c r="S789">
        <v>65.676825557948533</v>
      </c>
      <c r="T789">
        <v>72.905027718912649</v>
      </c>
      <c r="U789">
        <v>81.008912387854636</v>
      </c>
      <c r="V789">
        <v>83.824702502661964</v>
      </c>
      <c r="W789">
        <v>91.928587171603951</v>
      </c>
      <c r="X789">
        <v>90.086635650669493</v>
      </c>
      <c r="Y789">
        <v>98.19052031961148</v>
      </c>
      <c r="Z789">
        <v>93.24001566231334</v>
      </c>
      <c r="AA789">
        <v>101.34390033125533</v>
      </c>
      <c r="AB789">
        <v>94.724279853403075</v>
      </c>
      <c r="AC789">
        <v>102.82816452234506</v>
      </c>
      <c r="AD789">
        <v>95.400662242403882</v>
      </c>
      <c r="AE789">
        <v>103.50454691134587</v>
      </c>
      <c r="AF789">
        <v>95.704339706688742</v>
      </c>
      <c r="AG789">
        <v>103.80822437563073</v>
      </c>
      <c r="AH789">
        <v>95.839771370377363</v>
      </c>
      <c r="AI789">
        <v>103.94365603931935</v>
      </c>
      <c r="AJ789">
        <v>95.899989394314119</v>
      </c>
      <c r="AK789">
        <v>104.00387406325611</v>
      </c>
      <c r="AL789">
        <v>95.926728918193419</v>
      </c>
      <c r="AM789">
        <v>104.03061358713541</v>
      </c>
      <c r="AN789">
        <v>95.938595444076242</v>
      </c>
      <c r="AO789">
        <v>104.04248011301823</v>
      </c>
      <c r="AP789">
        <v>95.943860213193318</v>
      </c>
      <c r="AQ789">
        <v>104.04774488213531</v>
      </c>
    </row>
    <row r="790" spans="1:43">
      <c r="A790">
        <v>2.3567583217453056</v>
      </c>
      <c r="B790">
        <v>10.211643577222794</v>
      </c>
      <c r="C790">
        <v>21.081032439486325</v>
      </c>
      <c r="D790">
        <v>10.485893910180504</v>
      </c>
      <c r="E790">
        <v>21.355282772444035</v>
      </c>
      <c r="F790">
        <v>11.05697881995105</v>
      </c>
      <c r="G790">
        <v>21.926367682214583</v>
      </c>
      <c r="H790">
        <v>12.233250541850326</v>
      </c>
      <c r="I790">
        <v>23.102639404113859</v>
      </c>
      <c r="J790">
        <v>14.602408807466988</v>
      </c>
      <c r="K790">
        <v>25.47179766973052</v>
      </c>
      <c r="L790">
        <v>19.166132883261049</v>
      </c>
      <c r="M790">
        <v>30.035521745524584</v>
      </c>
      <c r="N790">
        <v>27.24756072123386</v>
      </c>
      <c r="O790">
        <v>38.116949583497394</v>
      </c>
      <c r="P790">
        <v>39.632199752785326</v>
      </c>
      <c r="Q790">
        <v>50.50158861504886</v>
      </c>
      <c r="R790">
        <v>54.958855249293784</v>
      </c>
      <c r="S790">
        <v>65.828244111557311</v>
      </c>
      <c r="T790">
        <v>69.60643456967486</v>
      </c>
      <c r="U790">
        <v>80.47582343193838</v>
      </c>
      <c r="V790">
        <v>80.526960171465987</v>
      </c>
      <c r="W790">
        <v>91.396349033729507</v>
      </c>
      <c r="X790">
        <v>87.254945645587753</v>
      </c>
      <c r="Y790">
        <v>98.124334507851273</v>
      </c>
      <c r="Z790">
        <v>90.924840704841742</v>
      </c>
      <c r="AA790">
        <v>101.79422956710526</v>
      </c>
      <c r="AB790">
        <v>92.794606739768795</v>
      </c>
      <c r="AC790">
        <v>103.66399560203232</v>
      </c>
      <c r="AD790">
        <v>93.714144791304264</v>
      </c>
      <c r="AE790">
        <v>104.58353365356778</v>
      </c>
      <c r="AF790">
        <v>94.158504547803304</v>
      </c>
      <c r="AG790">
        <v>105.02789341006682</v>
      </c>
      <c r="AH790">
        <v>94.371417453521218</v>
      </c>
      <c r="AI790">
        <v>105.24080631578474</v>
      </c>
      <c r="AJ790">
        <v>94.473017420365096</v>
      </c>
      <c r="AK790">
        <v>105.34240628262862</v>
      </c>
      <c r="AL790">
        <v>94.521405334227609</v>
      </c>
      <c r="AM790">
        <v>105.39079419649113</v>
      </c>
      <c r="AN790">
        <v>94.544429083103651</v>
      </c>
      <c r="AO790">
        <v>105.41381794536717</v>
      </c>
      <c r="AP790">
        <v>94.555379302296444</v>
      </c>
      <c r="AQ790">
        <v>105.42476816455996</v>
      </c>
    </row>
    <row r="791" spans="1:43">
      <c r="A791">
        <v>2.8559808746275519</v>
      </c>
      <c r="B791">
        <v>12.704614914072753</v>
      </c>
      <c r="C791">
        <v>25.876422317101476</v>
      </c>
      <c r="D791">
        <v>12.873396883913735</v>
      </c>
      <c r="E791">
        <v>26.045204286942457</v>
      </c>
      <c r="F791">
        <v>13.251958161603866</v>
      </c>
      <c r="G791">
        <v>26.423765564632589</v>
      </c>
      <c r="H791">
        <v>14.093876756078814</v>
      </c>
      <c r="I791">
        <v>27.265684159107536</v>
      </c>
      <c r="J791">
        <v>15.931557452319474</v>
      </c>
      <c r="K791">
        <v>29.103364855348197</v>
      </c>
      <c r="L791">
        <v>19.783753404055538</v>
      </c>
      <c r="M791">
        <v>32.955560807084261</v>
      </c>
      <c r="N791">
        <v>27.215927981081919</v>
      </c>
      <c r="O791">
        <v>40.387735384110641</v>
      </c>
      <c r="P791">
        <v>39.504249796260986</v>
      </c>
      <c r="Q791">
        <v>52.676057199289708</v>
      </c>
      <c r="R791">
        <v>55.427775595856708</v>
      </c>
      <c r="S791">
        <v>68.599582998885438</v>
      </c>
      <c r="T791">
        <v>70.627086138945842</v>
      </c>
      <c r="U791">
        <v>83.798893541974579</v>
      </c>
      <c r="V791">
        <v>81.443428671983085</v>
      </c>
      <c r="W791">
        <v>94.615236075011822</v>
      </c>
      <c r="X791">
        <v>87.636497238435382</v>
      </c>
      <c r="Y791">
        <v>100.80830464146412</v>
      </c>
      <c r="Z791">
        <v>90.749515973355344</v>
      </c>
      <c r="AA791">
        <v>103.92132337638408</v>
      </c>
      <c r="AB791">
        <v>92.212072715279092</v>
      </c>
      <c r="AC791">
        <v>105.38388011830783</v>
      </c>
      <c r="AD791">
        <v>92.877360720157142</v>
      </c>
      <c r="AE791">
        <v>106.04916812318588</v>
      </c>
      <c r="AF791">
        <v>93.175532533551674</v>
      </c>
      <c r="AG791">
        <v>106.34733993658041</v>
      </c>
      <c r="AH791">
        <v>93.30827971917941</v>
      </c>
      <c r="AI791">
        <v>106.48008712220815</v>
      </c>
      <c r="AJ791">
        <v>93.367203607635574</v>
      </c>
      <c r="AK791">
        <v>106.53901101066431</v>
      </c>
      <c r="AL791">
        <v>93.393324211554315</v>
      </c>
      <c r="AM791">
        <v>106.56513161458305</v>
      </c>
      <c r="AN791">
        <v>93.404896529802372</v>
      </c>
      <c r="AO791">
        <v>106.57670393283111</v>
      </c>
      <c r="AP791">
        <v>93.410022129457872</v>
      </c>
      <c r="AQ791">
        <v>106.58182953248661</v>
      </c>
    </row>
    <row r="792" spans="1:43">
      <c r="A792">
        <v>0.99137564301458525</v>
      </c>
      <c r="B792">
        <v>16.33223124002156</v>
      </c>
      <c r="C792">
        <v>20.904463900908969</v>
      </c>
      <c r="D792">
        <v>16.455566614504473</v>
      </c>
      <c r="E792">
        <v>21.027799275391882</v>
      </c>
      <c r="F792">
        <v>16.743466907430502</v>
      </c>
      <c r="G792">
        <v>21.31569956831791</v>
      </c>
      <c r="H792">
        <v>17.410980492899963</v>
      </c>
      <c r="I792">
        <v>21.983213153787371</v>
      </c>
      <c r="J792">
        <v>18.934681972079666</v>
      </c>
      <c r="K792">
        <v>23.506914632967074</v>
      </c>
      <c r="L792">
        <v>22.292208079597124</v>
      </c>
      <c r="M792">
        <v>26.864440740484532</v>
      </c>
      <c r="N792">
        <v>29.148184435760168</v>
      </c>
      <c r="O792">
        <v>33.720417096647573</v>
      </c>
      <c r="P792">
        <v>41.200695121334121</v>
      </c>
      <c r="Q792">
        <v>45.772927782221529</v>
      </c>
      <c r="R792">
        <v>57.701889814881007</v>
      </c>
      <c r="S792">
        <v>62.274122475768415</v>
      </c>
      <c r="T792">
        <v>73.968550857536442</v>
      </c>
      <c r="U792">
        <v>78.540783518423851</v>
      </c>
      <c r="V792">
        <v>85.560548416916106</v>
      </c>
      <c r="W792">
        <v>90.132781077803514</v>
      </c>
      <c r="X792">
        <v>92.048892246154907</v>
      </c>
      <c r="Y792">
        <v>96.621124907042315</v>
      </c>
      <c r="Z792">
        <v>95.198953141808531</v>
      </c>
      <c r="AA792">
        <v>99.771185802695939</v>
      </c>
      <c r="AB792">
        <v>96.622613732329086</v>
      </c>
      <c r="AC792">
        <v>101.19484639321649</v>
      </c>
      <c r="AD792">
        <v>97.245147871162743</v>
      </c>
      <c r="AE792">
        <v>101.81738053205015</v>
      </c>
      <c r="AF792">
        <v>97.513432067836249</v>
      </c>
      <c r="AG792">
        <v>102.08566472872366</v>
      </c>
      <c r="AH792">
        <v>97.628324125680578</v>
      </c>
      <c r="AI792">
        <v>102.20055678656799</v>
      </c>
      <c r="AJ792">
        <v>97.677393520118741</v>
      </c>
      <c r="AK792">
        <v>102.24962618100615</v>
      </c>
      <c r="AL792">
        <v>97.698326424910803</v>
      </c>
      <c r="AM792">
        <v>102.27055908579821</v>
      </c>
      <c r="AN792">
        <v>97.707251957119553</v>
      </c>
      <c r="AO792">
        <v>102.27948461800696</v>
      </c>
      <c r="AP792">
        <v>97.711056893588889</v>
      </c>
      <c r="AQ792">
        <v>102.2832895544763</v>
      </c>
    </row>
    <row r="793" spans="1:43">
      <c r="A793">
        <v>2.3185808524419782</v>
      </c>
      <c r="B793">
        <v>12.778889593436855</v>
      </c>
      <c r="C793">
        <v>23.472203651675638</v>
      </c>
      <c r="D793">
        <v>12.97828154095394</v>
      </c>
      <c r="E793">
        <v>23.671595599192724</v>
      </c>
      <c r="F793">
        <v>13.404887050158106</v>
      </c>
      <c r="G793">
        <v>24.098201108396889</v>
      </c>
      <c r="H793">
        <v>14.309662594934313</v>
      </c>
      <c r="I793">
        <v>25.002976653173096</v>
      </c>
      <c r="J793">
        <v>16.19342332023173</v>
      </c>
      <c r="K793">
        <v>26.886737378470514</v>
      </c>
      <c r="L793">
        <v>19.968771836875703</v>
      </c>
      <c r="M793">
        <v>30.662085895114487</v>
      </c>
      <c r="N793">
        <v>26.988560269850588</v>
      </c>
      <c r="O793">
        <v>37.681874328089371</v>
      </c>
      <c r="P793">
        <v>38.390242535594844</v>
      </c>
      <c r="Q793">
        <v>49.083556593833627</v>
      </c>
      <c r="R793">
        <v>53.383378501092075</v>
      </c>
      <c r="S793">
        <v>64.076692559330866</v>
      </c>
      <c r="T793">
        <v>68.442550908935232</v>
      </c>
      <c r="U793">
        <v>79.13586496717403</v>
      </c>
      <c r="V793">
        <v>79.983545986512738</v>
      </c>
      <c r="W793">
        <v>90.676860044751535</v>
      </c>
      <c r="X793">
        <v>87.127767973162548</v>
      </c>
      <c r="Y793">
        <v>97.821082031401346</v>
      </c>
      <c r="Z793">
        <v>90.982303412337117</v>
      </c>
      <c r="AA793">
        <v>101.67561747057592</v>
      </c>
      <c r="AB793">
        <v>92.908795623091734</v>
      </c>
      <c r="AC793">
        <v>103.60210968133053</v>
      </c>
      <c r="AD793">
        <v>93.834858803755736</v>
      </c>
      <c r="AE793">
        <v>104.52817286199453</v>
      </c>
      <c r="AF793">
        <v>94.271673584262814</v>
      </c>
      <c r="AG793">
        <v>104.96498764250161</v>
      </c>
      <c r="AH793">
        <v>94.475875091618917</v>
      </c>
      <c r="AI793">
        <v>105.16918914985771</v>
      </c>
      <c r="AJ793">
        <v>94.570934551530186</v>
      </c>
      <c r="AK793">
        <v>105.26424860976898</v>
      </c>
      <c r="AL793">
        <v>94.615099844389405</v>
      </c>
      <c r="AM793">
        <v>105.3084139026282</v>
      </c>
      <c r="AN793">
        <v>94.635600675708432</v>
      </c>
      <c r="AO793">
        <v>105.32891473394723</v>
      </c>
      <c r="AP793">
        <v>94.645112815849757</v>
      </c>
      <c r="AQ793">
        <v>105.33842687408855</v>
      </c>
    </row>
    <row r="794" spans="1:43">
      <c r="A794">
        <v>1.8959231836305281</v>
      </c>
      <c r="B794">
        <v>12.997844456614377</v>
      </c>
      <c r="C794">
        <v>21.741857852353615</v>
      </c>
      <c r="D794">
        <v>13.188714890666134</v>
      </c>
      <c r="E794">
        <v>21.932728286405371</v>
      </c>
      <c r="F794">
        <v>13.610316946433798</v>
      </c>
      <c r="G794">
        <v>22.354330342173036</v>
      </c>
      <c r="H794">
        <v>14.533220949665832</v>
      </c>
      <c r="I794">
        <v>23.27723434540507</v>
      </c>
      <c r="J794">
        <v>16.514273545510292</v>
      </c>
      <c r="K794">
        <v>25.25828694124953</v>
      </c>
      <c r="L794">
        <v>20.593334469513742</v>
      </c>
      <c r="M794">
        <v>29.33734786525298</v>
      </c>
      <c r="N794">
        <v>28.316458559562793</v>
      </c>
      <c r="O794">
        <v>37.060471955302035</v>
      </c>
      <c r="P794">
        <v>40.860773014699205</v>
      </c>
      <c r="Q794">
        <v>49.60478641043845</v>
      </c>
      <c r="R794">
        <v>56.915520658287676</v>
      </c>
      <c r="S794">
        <v>65.659534054026921</v>
      </c>
      <c r="T794">
        <v>72.199198313152408</v>
      </c>
      <c r="U794">
        <v>80.943211708891653</v>
      </c>
      <c r="V794">
        <v>83.156324456013962</v>
      </c>
      <c r="W794">
        <v>91.900337851753207</v>
      </c>
      <c r="X794">
        <v>89.516644099362736</v>
      </c>
      <c r="Y794">
        <v>98.260657495101981</v>
      </c>
      <c r="Z794">
        <v>92.765372226028347</v>
      </c>
      <c r="AA794">
        <v>101.50938562176759</v>
      </c>
      <c r="AB794">
        <v>94.316647109248777</v>
      </c>
      <c r="AC794">
        <v>103.06066050498802</v>
      </c>
      <c r="AD794">
        <v>95.033527652693664</v>
      </c>
      <c r="AE794">
        <v>103.77754104843291</v>
      </c>
      <c r="AF794">
        <v>95.359797365335098</v>
      </c>
      <c r="AG794">
        <v>104.10381076107434</v>
      </c>
      <c r="AH794">
        <v>95.507258504901642</v>
      </c>
      <c r="AI794">
        <v>104.25127190064089</v>
      </c>
      <c r="AJ794">
        <v>95.573695004220923</v>
      </c>
      <c r="AK794">
        <v>104.31770839996017</v>
      </c>
      <c r="AL794">
        <v>95.603584416285983</v>
      </c>
      <c r="AM794">
        <v>104.34759781202523</v>
      </c>
      <c r="AN794">
        <v>95.617022880073051</v>
      </c>
      <c r="AO794">
        <v>104.3610362758123</v>
      </c>
      <c r="AP794">
        <v>95.6230631548476</v>
      </c>
      <c r="AQ794">
        <v>104.36707655058684</v>
      </c>
    </row>
    <row r="795" spans="1:43">
      <c r="A795">
        <v>2.1013649146568105</v>
      </c>
      <c r="B795">
        <v>14.252901972252456</v>
      </c>
      <c r="C795">
        <v>23.944414329789158</v>
      </c>
      <c r="D795">
        <v>14.453257995634882</v>
      </c>
      <c r="E795">
        <v>24.144770353171584</v>
      </c>
      <c r="F795">
        <v>14.885715792775326</v>
      </c>
      <c r="G795">
        <v>24.577228150312028</v>
      </c>
      <c r="H795">
        <v>15.810687204933664</v>
      </c>
      <c r="I795">
        <v>25.502199562470366</v>
      </c>
      <c r="J795">
        <v>17.751096672759946</v>
      </c>
      <c r="K795">
        <v>27.442609030296648</v>
      </c>
      <c r="L795">
        <v>21.661127133518704</v>
      </c>
      <c r="M795">
        <v>31.352639491055406</v>
      </c>
      <c r="N795">
        <v>28.937894777976165</v>
      </c>
      <c r="O795">
        <v>38.629407135512871</v>
      </c>
      <c r="P795">
        <v>40.67308054555027</v>
      </c>
      <c r="Q795">
        <v>50.364592903086979</v>
      </c>
      <c r="R795">
        <v>55.833172455218119</v>
      </c>
      <c r="S795">
        <v>65.524684812754828</v>
      </c>
      <c r="T795">
        <v>70.660489505188366</v>
      </c>
      <c r="U795">
        <v>80.352001862725075</v>
      </c>
      <c r="V795">
        <v>81.69858229066152</v>
      </c>
      <c r="W795">
        <v>91.390094648198229</v>
      </c>
      <c r="X795">
        <v>88.359728139822892</v>
      </c>
      <c r="Y795">
        <v>98.051240497359601</v>
      </c>
      <c r="Z795">
        <v>91.882853152667337</v>
      </c>
      <c r="AA795">
        <v>101.57436551020405</v>
      </c>
      <c r="AB795">
        <v>93.61695907386914</v>
      </c>
      <c r="AC795">
        <v>103.30847143140585</v>
      </c>
      <c r="AD795">
        <v>94.440281775433533</v>
      </c>
      <c r="AE795">
        <v>104.13179413297024</v>
      </c>
      <c r="AF795">
        <v>94.82448620258441</v>
      </c>
      <c r="AG795">
        <v>104.51599856012112</v>
      </c>
      <c r="AH795">
        <v>95.002329539524141</v>
      </c>
      <c r="AI795">
        <v>104.69384189706085</v>
      </c>
      <c r="AJ795">
        <v>95.08434227497446</v>
      </c>
      <c r="AK795">
        <v>104.77585463251117</v>
      </c>
      <c r="AL795">
        <v>95.122097046821168</v>
      </c>
      <c r="AM795">
        <v>104.81360940435788</v>
      </c>
      <c r="AN795">
        <v>95.139463675860355</v>
      </c>
      <c r="AO795">
        <v>104.83097603339706</v>
      </c>
      <c r="AP795">
        <v>95.147449129879234</v>
      </c>
      <c r="AQ795">
        <v>104.83896148741594</v>
      </c>
    </row>
    <row r="796" spans="1:43">
      <c r="A796">
        <v>2.5183704883255791</v>
      </c>
      <c r="B796">
        <v>12.126624866475506</v>
      </c>
      <c r="C796">
        <v>23.741370376990108</v>
      </c>
      <c r="D796">
        <v>12.241393985617712</v>
      </c>
      <c r="E796">
        <v>23.856139496132315</v>
      </c>
      <c r="F796">
        <v>12.515652181194881</v>
      </c>
      <c r="G796">
        <v>24.130397691709483</v>
      </c>
      <c r="H796">
        <v>13.166719989820159</v>
      </c>
      <c r="I796">
        <v>24.781465500334761</v>
      </c>
      <c r="J796">
        <v>14.688371334372896</v>
      </c>
      <c r="K796">
        <v>26.303116844887498</v>
      </c>
      <c r="L796">
        <v>18.118621060281004</v>
      </c>
      <c r="M796">
        <v>29.733366570795607</v>
      </c>
      <c r="N796">
        <v>25.259647070776449</v>
      </c>
      <c r="O796">
        <v>36.874392581291055</v>
      </c>
      <c r="P796">
        <v>37.938427423564661</v>
      </c>
      <c r="Q796">
        <v>49.553172934079271</v>
      </c>
      <c r="R796">
        <v>55.171106862674165</v>
      </c>
      <c r="S796">
        <v>66.785852373188774</v>
      </c>
      <c r="T796">
        <v>71.708610597822513</v>
      </c>
      <c r="U796">
        <v>83.323356108337123</v>
      </c>
      <c r="V796">
        <v>83.048515675655935</v>
      </c>
      <c r="W796">
        <v>94.663261186170544</v>
      </c>
      <c r="X796">
        <v>89.152257250644496</v>
      </c>
      <c r="Y796">
        <v>100.76700276115911</v>
      </c>
      <c r="Z796">
        <v>92.015427465001309</v>
      </c>
      <c r="AA796">
        <v>103.63017297551592</v>
      </c>
      <c r="AB796">
        <v>93.271607503856302</v>
      </c>
      <c r="AC796">
        <v>104.88635301437091</v>
      </c>
      <c r="AD796">
        <v>93.806508130574315</v>
      </c>
      <c r="AE796">
        <v>105.42125364108892</v>
      </c>
      <c r="AF796">
        <v>94.031371251004117</v>
      </c>
      <c r="AG796">
        <v>105.64611676151873</v>
      </c>
      <c r="AH796">
        <v>94.12538914892653</v>
      </c>
      <c r="AI796">
        <v>105.74013465944114</v>
      </c>
      <c r="AJ796">
        <v>94.164610048192756</v>
      </c>
      <c r="AK796">
        <v>105.77935555870737</v>
      </c>
      <c r="AL796">
        <v>94.180956114497704</v>
      </c>
      <c r="AM796">
        <v>105.79570162501231</v>
      </c>
      <c r="AN796">
        <v>94.18776596378548</v>
      </c>
      <c r="AO796">
        <v>105.80251147430009</v>
      </c>
      <c r="AP796">
        <v>94.190602512870981</v>
      </c>
      <c r="AQ796">
        <v>105.80534802338559</v>
      </c>
    </row>
    <row r="797" spans="1:43">
      <c r="A797">
        <v>1.5784777403919494</v>
      </c>
      <c r="B797">
        <v>14.409069694514963</v>
      </c>
      <c r="C797">
        <v>21.689022081843937</v>
      </c>
      <c r="D797">
        <v>14.661604898630715</v>
      </c>
      <c r="E797">
        <v>21.941557285959689</v>
      </c>
      <c r="F797">
        <v>15.190313496354912</v>
      </c>
      <c r="G797">
        <v>22.470265883683886</v>
      </c>
      <c r="H797">
        <v>16.285657895322185</v>
      </c>
      <c r="I797">
        <v>23.565610282651161</v>
      </c>
      <c r="J797">
        <v>18.506359550173119</v>
      </c>
      <c r="K797">
        <v>25.786311937502095</v>
      </c>
      <c r="L797">
        <v>22.817476824605045</v>
      </c>
      <c r="M797">
        <v>30.097429211934021</v>
      </c>
      <c r="N797">
        <v>30.523528954029032</v>
      </c>
      <c r="O797">
        <v>37.803481341358008</v>
      </c>
      <c r="P797">
        <v>42.461366957079669</v>
      </c>
      <c r="Q797">
        <v>49.741319344408645</v>
      </c>
      <c r="R797">
        <v>57.39556960154146</v>
      </c>
      <c r="S797">
        <v>64.675521988870429</v>
      </c>
      <c r="T797">
        <v>71.787275848750483</v>
      </c>
      <c r="U797">
        <v>79.067228236079444</v>
      </c>
      <c r="V797">
        <v>82.56073062582611</v>
      </c>
      <c r="W797">
        <v>89.840683013155072</v>
      </c>
      <c r="X797">
        <v>89.198016226990845</v>
      </c>
      <c r="Y797">
        <v>96.477968614319806</v>
      </c>
      <c r="Z797">
        <v>92.80865442515767</v>
      </c>
      <c r="AA797">
        <v>100.08860681248663</v>
      </c>
      <c r="AB797">
        <v>94.640751183479409</v>
      </c>
      <c r="AC797">
        <v>101.92070357080837</v>
      </c>
      <c r="AD797">
        <v>95.537583657734046</v>
      </c>
      <c r="AE797">
        <v>102.81753604506301</v>
      </c>
      <c r="AF797">
        <v>95.968871367736199</v>
      </c>
      <c r="AG797">
        <v>103.24882375506516</v>
      </c>
      <c r="AH797">
        <v>96.174507478512439</v>
      </c>
      <c r="AI797">
        <v>103.4544598658414</v>
      </c>
      <c r="AJ797">
        <v>96.272153008973248</v>
      </c>
      <c r="AK797">
        <v>103.55210539630221</v>
      </c>
      <c r="AL797">
        <v>96.318429407083769</v>
      </c>
      <c r="AM797">
        <v>103.59838179441273</v>
      </c>
      <c r="AN797">
        <v>96.340340582483392</v>
      </c>
      <c r="AO797">
        <v>103.62029296981235</v>
      </c>
      <c r="AP797">
        <v>96.35071065667816</v>
      </c>
      <c r="AQ797">
        <v>103.63066304400712</v>
      </c>
    </row>
    <row r="798" spans="1:43">
      <c r="A798">
        <v>1.4444095831409205</v>
      </c>
      <c r="B798">
        <v>12.896573489065744</v>
      </c>
      <c r="C798">
        <v>19.558202426865378</v>
      </c>
      <c r="D798">
        <v>13.159023364292018</v>
      </c>
      <c r="E798">
        <v>19.820652302091652</v>
      </c>
      <c r="F798">
        <v>13.700541795407972</v>
      </c>
      <c r="G798">
        <v>20.362170733207606</v>
      </c>
      <c r="H798">
        <v>14.806440018156849</v>
      </c>
      <c r="I798">
        <v>21.468068955956483</v>
      </c>
      <c r="J798">
        <v>17.018245912245312</v>
      </c>
      <c r="K798">
        <v>23.679874850044946</v>
      </c>
      <c r="L798">
        <v>21.262723162796739</v>
      </c>
      <c r="M798">
        <v>27.924352100596373</v>
      </c>
      <c r="N798">
        <v>28.797601281431909</v>
      </c>
      <c r="O798">
        <v>35.459230219231543</v>
      </c>
      <c r="P798">
        <v>40.492104390857605</v>
      </c>
      <c r="Q798">
        <v>47.153733328657239</v>
      </c>
      <c r="R798">
        <v>55.330963694446638</v>
      </c>
      <c r="S798">
        <v>61.992592632246271</v>
      </c>
      <c r="T798">
        <v>70.004455549152141</v>
      </c>
      <c r="U798">
        <v>76.666084486951775</v>
      </c>
      <c r="V798">
        <v>81.340199845464241</v>
      </c>
      <c r="W798">
        <v>88.001828783263875</v>
      </c>
      <c r="X798">
        <v>88.539950614525495</v>
      </c>
      <c r="Y798">
        <v>95.201579552325128</v>
      </c>
      <c r="Z798">
        <v>92.560389969459351</v>
      </c>
      <c r="AA798">
        <v>99.222018907258985</v>
      </c>
      <c r="AB798">
        <v>94.645483043165271</v>
      </c>
      <c r="AC798">
        <v>101.3071119809649</v>
      </c>
      <c r="AD798">
        <v>95.685478714793476</v>
      </c>
      <c r="AE798">
        <v>102.34710765259311</v>
      </c>
      <c r="AF798">
        <v>96.194109659277046</v>
      </c>
      <c r="AG798">
        <v>102.85573859707668</v>
      </c>
      <c r="AH798">
        <v>96.440474614510933</v>
      </c>
      <c r="AI798">
        <v>103.10210355231057</v>
      </c>
      <c r="AJ798">
        <v>96.559247702767166</v>
      </c>
      <c r="AK798">
        <v>103.2208766405668</v>
      </c>
      <c r="AL798">
        <v>96.61637897768216</v>
      </c>
      <c r="AM798">
        <v>103.27800791548179</v>
      </c>
      <c r="AN798">
        <v>96.643829875234459</v>
      </c>
      <c r="AO798">
        <v>103.30545881303409</v>
      </c>
      <c r="AP798">
        <v>96.657012798824624</v>
      </c>
      <c r="AQ798">
        <v>103.31864173662426</v>
      </c>
    </row>
    <row r="799" spans="1:43">
      <c r="A799">
        <v>1.975896759928367</v>
      </c>
      <c r="B799">
        <v>11.725917056796963</v>
      </c>
      <c r="C799">
        <v>20.838769247531257</v>
      </c>
      <c r="D799">
        <v>11.951486850384864</v>
      </c>
      <c r="E799">
        <v>21.064339041119158</v>
      </c>
      <c r="F799">
        <v>12.432328328247358</v>
      </c>
      <c r="G799">
        <v>21.545180518981653</v>
      </c>
      <c r="H799">
        <v>13.447526066052998</v>
      </c>
      <c r="I799">
        <v>22.560378256787292</v>
      </c>
      <c r="J799">
        <v>15.548095434041294</v>
      </c>
      <c r="K799">
        <v>24.660947624775588</v>
      </c>
      <c r="L799">
        <v>19.718561357709465</v>
      </c>
      <c r="M799">
        <v>28.831413548443759</v>
      </c>
      <c r="N799">
        <v>27.358903854824693</v>
      </c>
      <c r="O799">
        <v>36.47175604555899</v>
      </c>
      <c r="P799">
        <v>39.4946463978997</v>
      </c>
      <c r="Q799">
        <v>48.607498588634002</v>
      </c>
      <c r="R799">
        <v>54.994477267174091</v>
      </c>
      <c r="S799">
        <v>64.107329457908392</v>
      </c>
      <c r="T799">
        <v>70.092774423400073</v>
      </c>
      <c r="U799">
        <v>79.20562661413436</v>
      </c>
      <c r="V799">
        <v>81.378972754043488</v>
      </c>
      <c r="W799">
        <v>90.491824944777775</v>
      </c>
      <c r="X799">
        <v>88.257122494424792</v>
      </c>
      <c r="Y799">
        <v>97.369974685159079</v>
      </c>
      <c r="Z799">
        <v>91.940286626844326</v>
      </c>
      <c r="AA799">
        <v>101.05313881757861</v>
      </c>
      <c r="AB799">
        <v>93.776780467519401</v>
      </c>
      <c r="AC799">
        <v>102.88963265825369</v>
      </c>
      <c r="AD799">
        <v>94.659929384177872</v>
      </c>
      <c r="AE799">
        <v>103.77278157491216</v>
      </c>
      <c r="AF799">
        <v>95.077226953687301</v>
      </c>
      <c r="AG799">
        <v>104.19007914442159</v>
      </c>
      <c r="AH799">
        <v>95.27276649155435</v>
      </c>
      <c r="AI799">
        <v>104.38561868228864</v>
      </c>
      <c r="AJ799">
        <v>95.364035173310086</v>
      </c>
      <c r="AK799">
        <v>104.47688736404437</v>
      </c>
      <c r="AL799">
        <v>95.406557198888564</v>
      </c>
      <c r="AM799">
        <v>104.51940938962285</v>
      </c>
      <c r="AN799">
        <v>95.426351288285247</v>
      </c>
      <c r="AO799">
        <v>104.53920347901953</v>
      </c>
      <c r="AP799">
        <v>95.435561817057319</v>
      </c>
      <c r="AQ799">
        <v>104.54841400779161</v>
      </c>
    </row>
    <row r="800" spans="1:43">
      <c r="A800">
        <v>2.1841546681899509</v>
      </c>
      <c r="B800">
        <v>14.389864665490045</v>
      </c>
      <c r="C800">
        <v>24.463204050711219</v>
      </c>
      <c r="D800">
        <v>14.593884426319889</v>
      </c>
      <c r="E800">
        <v>24.667223811541064</v>
      </c>
      <c r="F800">
        <v>15.033925218041308</v>
      </c>
      <c r="G800">
        <v>25.107264603262482</v>
      </c>
      <c r="H800">
        <v>15.974244234336627</v>
      </c>
      <c r="I800">
        <v>26.047583619557802</v>
      </c>
      <c r="J800">
        <v>17.944274929657279</v>
      </c>
      <c r="K800">
        <v>28.017614314878454</v>
      </c>
      <c r="L800">
        <v>21.905926753612135</v>
      </c>
      <c r="M800">
        <v>31.97926613883331</v>
      </c>
      <c r="N800">
        <v>29.254575974563885</v>
      </c>
      <c r="O800">
        <v>39.327915359785059</v>
      </c>
      <c r="P800">
        <v>41.046257848521556</v>
      </c>
      <c r="Q800">
        <v>51.119597233742731</v>
      </c>
      <c r="R800">
        <v>56.178933607783996</v>
      </c>
      <c r="S800">
        <v>66.252272993005178</v>
      </c>
      <c r="T800">
        <v>70.877126595571028</v>
      </c>
      <c r="U800">
        <v>80.950465980792202</v>
      </c>
      <c r="V800">
        <v>81.757980538277593</v>
      </c>
      <c r="W800">
        <v>91.831319923498768</v>
      </c>
      <c r="X800">
        <v>88.301370477676315</v>
      </c>
      <c r="Y800">
        <v>98.37470986289749</v>
      </c>
      <c r="Z800">
        <v>91.756387818688182</v>
      </c>
      <c r="AA800">
        <v>101.82972720390936</v>
      </c>
      <c r="AB800">
        <v>93.45602388484582</v>
      </c>
      <c r="AC800">
        <v>103.52936327006699</v>
      </c>
      <c r="AD800">
        <v>94.263011373394775</v>
      </c>
      <c r="AE800">
        <v>104.33635075861595</v>
      </c>
      <c r="AF800">
        <v>94.639715269913395</v>
      </c>
      <c r="AG800">
        <v>104.71305465513457</v>
      </c>
      <c r="AH800">
        <v>94.814166469459593</v>
      </c>
      <c r="AI800">
        <v>104.88750585468077</v>
      </c>
      <c r="AJ800">
        <v>94.894656539833377</v>
      </c>
      <c r="AK800">
        <v>104.96799592505455</v>
      </c>
      <c r="AL800">
        <v>94.931730514976152</v>
      </c>
      <c r="AM800">
        <v>105.00506990019733</v>
      </c>
      <c r="AN800">
        <v>94.948793472410557</v>
      </c>
      <c r="AO800">
        <v>105.02213285763173</v>
      </c>
      <c r="AP800">
        <v>94.956643698508827</v>
      </c>
      <c r="AQ800">
        <v>105.02998308373</v>
      </c>
    </row>
    <row r="801" spans="1:43">
      <c r="A801">
        <v>1.9742549815641683</v>
      </c>
      <c r="B801">
        <v>13.122967164254622</v>
      </c>
      <c r="C801">
        <v>22.22824745960131</v>
      </c>
      <c r="D801">
        <v>13.342904284808931</v>
      </c>
      <c r="E801">
        <v>22.448184580155619</v>
      </c>
      <c r="F801">
        <v>13.809771336588454</v>
      </c>
      <c r="G801">
        <v>22.915051631935142</v>
      </c>
      <c r="H801">
        <v>14.791508961683164</v>
      </c>
      <c r="I801">
        <v>23.896789257029852</v>
      </c>
      <c r="J801">
        <v>16.815628535417218</v>
      </c>
      <c r="K801">
        <v>25.920908830763906</v>
      </c>
      <c r="L801">
        <v>20.824351983319076</v>
      </c>
      <c r="M801">
        <v>29.929632278665764</v>
      </c>
      <c r="N801">
        <v>28.166648073218909</v>
      </c>
      <c r="O801">
        <v>37.271928368565597</v>
      </c>
      <c r="P801">
        <v>39.871777595824568</v>
      </c>
      <c r="Q801">
        <v>48.977057891171256</v>
      </c>
      <c r="R801">
        <v>54.952410416076297</v>
      </c>
      <c r="S801">
        <v>64.057690711422993</v>
      </c>
      <c r="T801">
        <v>69.831525638425006</v>
      </c>
      <c r="U801">
        <v>78.936805933771694</v>
      </c>
      <c r="V801">
        <v>81.108955402720355</v>
      </c>
      <c r="W801">
        <v>90.214235698067043</v>
      </c>
      <c r="X801">
        <v>88.065556965221575</v>
      </c>
      <c r="Y801">
        <v>97.170837260568263</v>
      </c>
      <c r="Z801">
        <v>91.826263492153814</v>
      </c>
      <c r="AA801">
        <v>100.9315437875005</v>
      </c>
      <c r="AB801">
        <v>93.715222191583635</v>
      </c>
      <c r="AC801">
        <v>102.82050248693032</v>
      </c>
      <c r="AD801">
        <v>94.629019034203267</v>
      </c>
      <c r="AE801">
        <v>103.73429932954996</v>
      </c>
      <c r="AF801">
        <v>95.063031747688797</v>
      </c>
      <c r="AG801">
        <v>104.16831204303548</v>
      </c>
      <c r="AH801">
        <v>95.267369921139164</v>
      </c>
      <c r="AI801">
        <v>104.37265021648585</v>
      </c>
      <c r="AJ801">
        <v>95.363177666450653</v>
      </c>
      <c r="AK801">
        <v>104.46845796179734</v>
      </c>
      <c r="AL801">
        <v>95.408011796457146</v>
      </c>
      <c r="AM801">
        <v>104.51329209180383</v>
      </c>
      <c r="AN801">
        <v>95.428973288229884</v>
      </c>
      <c r="AO801">
        <v>104.53425358357657</v>
      </c>
      <c r="AP801">
        <v>95.438769339577277</v>
      </c>
      <c r="AQ801">
        <v>104.54404963492397</v>
      </c>
    </row>
    <row r="802" spans="1:43">
      <c r="A802">
        <v>1.3914329194371735</v>
      </c>
      <c r="B802">
        <v>15.302836121412467</v>
      </c>
      <c r="C802">
        <v>21.720136248273626</v>
      </c>
      <c r="D802">
        <v>15.410148406841719</v>
      </c>
      <c r="E802">
        <v>21.827448533702878</v>
      </c>
      <c r="F802">
        <v>15.668799903208944</v>
      </c>
      <c r="G802">
        <v>22.086100030070103</v>
      </c>
      <c r="H802">
        <v>16.288274814683984</v>
      </c>
      <c r="I802">
        <v>22.705574941545141</v>
      </c>
      <c r="J802">
        <v>17.749640174705288</v>
      </c>
      <c r="K802">
        <v>24.166940301566445</v>
      </c>
      <c r="L802">
        <v>21.07733116794785</v>
      </c>
      <c r="M802">
        <v>27.494631294809007</v>
      </c>
      <c r="N802">
        <v>28.08105235967825</v>
      </c>
      <c r="O802">
        <v>34.49835248653941</v>
      </c>
      <c r="P802">
        <v>40.653709198127743</v>
      </c>
      <c r="Q802">
        <v>47.071009324988907</v>
      </c>
      <c r="R802">
        <v>57.888527187967789</v>
      </c>
      <c r="S802">
        <v>64.305827314828946</v>
      </c>
      <c r="T802">
        <v>74.475920612202145</v>
      </c>
      <c r="U802">
        <v>80.89322073906331</v>
      </c>
      <c r="V802">
        <v>85.811115587022016</v>
      </c>
      <c r="W802">
        <v>92.22841571388318</v>
      </c>
      <c r="X802">
        <v>91.867096509443115</v>
      </c>
      <c r="Y802">
        <v>98.28439663630428</v>
      </c>
      <c r="Z802">
        <v>94.682772835336593</v>
      </c>
      <c r="AA802">
        <v>101.10007296219776</v>
      </c>
      <c r="AB802">
        <v>95.907029349364834</v>
      </c>
      <c r="AC802">
        <v>102.324329476226</v>
      </c>
      <c r="AD802">
        <v>96.423761326555081</v>
      </c>
      <c r="AE802">
        <v>102.84106145341624</v>
      </c>
      <c r="AF802">
        <v>96.639122804355495</v>
      </c>
      <c r="AG802">
        <v>103.05642293121666</v>
      </c>
      <c r="AH802">
        <v>96.728406893014807</v>
      </c>
      <c r="AI802">
        <v>103.14570701987597</v>
      </c>
      <c r="AJ802">
        <v>96.765340906919533</v>
      </c>
      <c r="AK802">
        <v>103.1826410337807</v>
      </c>
      <c r="AL802">
        <v>96.780605464260844</v>
      </c>
      <c r="AM802">
        <v>103.19790559112201</v>
      </c>
      <c r="AN802">
        <v>96.786911823951627</v>
      </c>
      <c r="AO802">
        <v>103.20421195081279</v>
      </c>
      <c r="AP802">
        <v>96.789516812605257</v>
      </c>
      <c r="AQ802">
        <v>103.20681693946642</v>
      </c>
    </row>
    <row r="803" spans="1:43">
      <c r="A803">
        <v>2.0013785612319355</v>
      </c>
      <c r="B803">
        <v>14.388607303085655</v>
      </c>
      <c r="C803">
        <v>23.61898177207982</v>
      </c>
      <c r="D803">
        <v>14.479269798254245</v>
      </c>
      <c r="E803">
        <v>23.709644267248414</v>
      </c>
      <c r="F803">
        <v>14.702736490383883</v>
      </c>
      <c r="G803">
        <v>23.933110959378048</v>
      </c>
      <c r="H803">
        <v>15.250415678391116</v>
      </c>
      <c r="I803">
        <v>24.480790147385285</v>
      </c>
      <c r="J803">
        <v>16.574168175268973</v>
      </c>
      <c r="K803">
        <v>25.804542644263137</v>
      </c>
      <c r="L803">
        <v>19.669069104489139</v>
      </c>
      <c r="M803">
        <v>28.899443573483303</v>
      </c>
      <c r="N803">
        <v>26.374808432032147</v>
      </c>
      <c r="O803">
        <v>35.605182901026311</v>
      </c>
      <c r="P803">
        <v>38.779604010379522</v>
      </c>
      <c r="Q803">
        <v>48.009978479373693</v>
      </c>
      <c r="R803">
        <v>56.20583310527573</v>
      </c>
      <c r="S803">
        <v>65.436207574269901</v>
      </c>
      <c r="T803">
        <v>73.146302823200031</v>
      </c>
      <c r="U803">
        <v>82.376677292194202</v>
      </c>
      <c r="V803">
        <v>84.641076261092806</v>
      </c>
      <c r="W803">
        <v>93.871450730086977</v>
      </c>
      <c r="X803">
        <v>90.670561267022705</v>
      </c>
      <c r="Y803">
        <v>99.900935736016876</v>
      </c>
      <c r="Z803">
        <v>93.411220516746482</v>
      </c>
      <c r="AA803">
        <v>102.64159498574065</v>
      </c>
      <c r="AB803">
        <v>94.575471616506618</v>
      </c>
      <c r="AC803">
        <v>103.80584608550079</v>
      </c>
      <c r="AD803">
        <v>95.055771433533906</v>
      </c>
      <c r="AE803">
        <v>104.28614590252808</v>
      </c>
      <c r="AF803">
        <v>95.251512975546476</v>
      </c>
      <c r="AG803">
        <v>104.48188744454065</v>
      </c>
      <c r="AH803">
        <v>95.33088871603276</v>
      </c>
      <c r="AI803">
        <v>104.56126318502693</v>
      </c>
      <c r="AJ803">
        <v>95.363011487806759</v>
      </c>
      <c r="AK803">
        <v>104.59338595680093</v>
      </c>
      <c r="AL803">
        <v>95.376000677750042</v>
      </c>
      <c r="AM803">
        <v>104.60637514674421</v>
      </c>
      <c r="AN803">
        <v>95.381251255187294</v>
      </c>
      <c r="AO803">
        <v>104.61162572418147</v>
      </c>
      <c r="AP803">
        <v>95.383373394211304</v>
      </c>
      <c r="AQ803">
        <v>104.61374786320548</v>
      </c>
    </row>
    <row r="804" spans="1:43">
      <c r="A804">
        <v>2.1836937915435097</v>
      </c>
      <c r="B804">
        <v>10.82432848451899</v>
      </c>
      <c r="C804">
        <v>20.895542302836898</v>
      </c>
      <c r="D804">
        <v>11.106026525976809</v>
      </c>
      <c r="E804">
        <v>21.177240344294717</v>
      </c>
      <c r="F804">
        <v>11.693790568977771</v>
      </c>
      <c r="G804">
        <v>21.765004387295679</v>
      </c>
      <c r="H804">
        <v>12.906363916815632</v>
      </c>
      <c r="I804">
        <v>22.97757773513354</v>
      </c>
      <c r="J804">
        <v>15.350555206342783</v>
      </c>
      <c r="K804">
        <v>25.421769024660691</v>
      </c>
      <c r="L804">
        <v>20.054718014482919</v>
      </c>
      <c r="M804">
        <v>30.125931832800827</v>
      </c>
      <c r="N804">
        <v>28.352735498365956</v>
      </c>
      <c r="O804">
        <v>38.42394931668386</v>
      </c>
      <c r="P804">
        <v>40.964118640928248</v>
      </c>
      <c r="Q804">
        <v>51.035332459246149</v>
      </c>
      <c r="R804">
        <v>56.369504775884764</v>
      </c>
      <c r="S804">
        <v>66.440718594202664</v>
      </c>
      <c r="T804">
        <v>70.864582977027524</v>
      </c>
      <c r="U804">
        <v>80.935796795345439</v>
      </c>
      <c r="V804">
        <v>81.514413823400218</v>
      </c>
      <c r="W804">
        <v>91.585627641718133</v>
      </c>
      <c r="X804">
        <v>88.001495898461897</v>
      </c>
      <c r="Y804">
        <v>98.072709716779812</v>
      </c>
      <c r="Z804">
        <v>91.512035480014731</v>
      </c>
      <c r="AA804">
        <v>101.58324929833265</v>
      </c>
      <c r="AB804">
        <v>93.290890593973231</v>
      </c>
      <c r="AC804">
        <v>103.36210441229115</v>
      </c>
      <c r="AD804">
        <v>94.162259275879379</v>
      </c>
      <c r="AE804">
        <v>104.23347309419729</v>
      </c>
      <c r="AF804">
        <v>94.582016048708041</v>
      </c>
      <c r="AG804">
        <v>104.65322986702596</v>
      </c>
      <c r="AH804">
        <v>94.78259174355577</v>
      </c>
      <c r="AI804">
        <v>104.85380556187368</v>
      </c>
      <c r="AJ804">
        <v>94.878063665635025</v>
      </c>
      <c r="AK804">
        <v>104.94927748395294</v>
      </c>
      <c r="AL804">
        <v>94.923423453215349</v>
      </c>
      <c r="AM804">
        <v>104.99463727153326</v>
      </c>
      <c r="AN804">
        <v>94.944955490703109</v>
      </c>
      <c r="AO804">
        <v>105.01616930902102</v>
      </c>
      <c r="AP804">
        <v>94.955172369292455</v>
      </c>
      <c r="AQ804">
        <v>105.02638618761037</v>
      </c>
    </row>
    <row r="805" spans="1:43">
      <c r="A805">
        <v>1.7068541780326316</v>
      </c>
      <c r="B805">
        <v>9.7806575693669728</v>
      </c>
      <c r="C805">
        <v>17.652683148331207</v>
      </c>
      <c r="D805">
        <v>10.048049459292056</v>
      </c>
      <c r="E805">
        <v>17.920075038256286</v>
      </c>
      <c r="F805">
        <v>10.61591238370589</v>
      </c>
      <c r="G805">
        <v>18.48793796267012</v>
      </c>
      <c r="H805">
        <v>11.808750171051976</v>
      </c>
      <c r="I805">
        <v>19.68077575001621</v>
      </c>
      <c r="J805">
        <v>14.257731745605771</v>
      </c>
      <c r="K805">
        <v>22.129757324570004</v>
      </c>
      <c r="L805">
        <v>19.057661818270244</v>
      </c>
      <c r="M805">
        <v>26.929687397234478</v>
      </c>
      <c r="N805">
        <v>27.664103974071654</v>
      </c>
      <c r="O805">
        <v>35.536129553035884</v>
      </c>
      <c r="P805">
        <v>40.888192519748209</v>
      </c>
      <c r="Q805">
        <v>48.760218098712436</v>
      </c>
      <c r="R805">
        <v>57.059492719759483</v>
      </c>
      <c r="S805">
        <v>64.931518298723716</v>
      </c>
      <c r="T805">
        <v>72.113041754113681</v>
      </c>
      <c r="U805">
        <v>79.985067333077922</v>
      </c>
      <c r="V805">
        <v>82.959175161202467</v>
      </c>
      <c r="W805">
        <v>90.831200740166707</v>
      </c>
      <c r="X805">
        <v>89.415572723222851</v>
      </c>
      <c r="Y805">
        <v>97.287598302187092</v>
      </c>
      <c r="Z805">
        <v>92.831146505943181</v>
      </c>
      <c r="AA805">
        <v>100.70317208490742</v>
      </c>
      <c r="AB805">
        <v>94.525788426352818</v>
      </c>
      <c r="AC805">
        <v>102.39781400531706</v>
      </c>
      <c r="AD805">
        <v>95.339829833537934</v>
      </c>
      <c r="AE805">
        <v>103.21185541250217</v>
      </c>
      <c r="AF805">
        <v>95.724786017741906</v>
      </c>
      <c r="AG805">
        <v>103.59681159670615</v>
      </c>
      <c r="AH805">
        <v>95.905480694669521</v>
      </c>
      <c r="AI805">
        <v>103.77750627363376</v>
      </c>
      <c r="AJ805">
        <v>95.990000783090238</v>
      </c>
      <c r="AK805">
        <v>103.86202636205448</v>
      </c>
      <c r="AL805">
        <v>96.029470419829053</v>
      </c>
      <c r="AM805">
        <v>103.90149599879329</v>
      </c>
      <c r="AN805">
        <v>96.047888058945659</v>
      </c>
      <c r="AO805">
        <v>103.9199136379099</v>
      </c>
      <c r="AP805">
        <v>96.056479176661398</v>
      </c>
      <c r="AQ805">
        <v>103.92850475562564</v>
      </c>
    </row>
    <row r="806" spans="1:43">
      <c r="A806">
        <v>0.95943433168153358</v>
      </c>
      <c r="B806">
        <v>16.124220571049385</v>
      </c>
      <c r="C806">
        <v>20.549139640022773</v>
      </c>
      <c r="D806">
        <v>16.345119352117255</v>
      </c>
      <c r="E806">
        <v>20.770038421090643</v>
      </c>
      <c r="F806">
        <v>16.817209537789648</v>
      </c>
      <c r="G806">
        <v>21.242128606763035</v>
      </c>
      <c r="H806">
        <v>17.816381993212239</v>
      </c>
      <c r="I806">
        <v>22.241301062185627</v>
      </c>
      <c r="J806">
        <v>19.888337024710221</v>
      </c>
      <c r="K806">
        <v>24.313256093683609</v>
      </c>
      <c r="L806">
        <v>24.008484864792418</v>
      </c>
      <c r="M806">
        <v>28.433403933765806</v>
      </c>
      <c r="N806">
        <v>31.558705893722266</v>
      </c>
      <c r="O806">
        <v>35.98362496269565</v>
      </c>
      <c r="P806">
        <v>43.527253008645296</v>
      </c>
      <c r="Q806">
        <v>47.952172077618677</v>
      </c>
      <c r="R806">
        <v>58.737810343157079</v>
      </c>
      <c r="S806">
        <v>63.16272941213046</v>
      </c>
      <c r="T806">
        <v>73.445675845019139</v>
      </c>
      <c r="U806">
        <v>77.870594913992534</v>
      </c>
      <c r="V806">
        <v>84.35257000319578</v>
      </c>
      <c r="W806">
        <v>88.777489072169175</v>
      </c>
      <c r="X806">
        <v>90.953132328338924</v>
      </c>
      <c r="Y806">
        <v>95.378051397312319</v>
      </c>
      <c r="Z806">
        <v>94.468180738148021</v>
      </c>
      <c r="AA806">
        <v>98.893099807121416</v>
      </c>
      <c r="AB806">
        <v>96.213317398138187</v>
      </c>
      <c r="AC806">
        <v>100.63823646711158</v>
      </c>
      <c r="AD806">
        <v>97.049578476187719</v>
      </c>
      <c r="AE806">
        <v>101.47449754516111</v>
      </c>
      <c r="AF806">
        <v>97.443503466310716</v>
      </c>
      <c r="AG806">
        <v>101.86842253528411</v>
      </c>
      <c r="AH806">
        <v>97.62756552338557</v>
      </c>
      <c r="AI806">
        <v>102.05248459235897</v>
      </c>
      <c r="AJ806">
        <v>97.713242928731432</v>
      </c>
      <c r="AK806">
        <v>102.13816199770483</v>
      </c>
      <c r="AL806">
        <v>97.75305365688132</v>
      </c>
      <c r="AM806">
        <v>102.17797272585472</v>
      </c>
      <c r="AN806">
        <v>97.771536841761986</v>
      </c>
      <c r="AO806">
        <v>102.19645591073538</v>
      </c>
      <c r="AP806">
        <v>97.780114873550161</v>
      </c>
      <c r="AQ806">
        <v>102.20503394252356</v>
      </c>
    </row>
    <row r="807" spans="1:43">
      <c r="A807">
        <v>2.1348543845579369</v>
      </c>
      <c r="B807">
        <v>13.457815259724601</v>
      </c>
      <c r="C807">
        <v>23.30378132928929</v>
      </c>
      <c r="D807">
        <v>13.586546940545134</v>
      </c>
      <c r="E807">
        <v>23.432513010109822</v>
      </c>
      <c r="F807">
        <v>13.88490548949046</v>
      </c>
      <c r="G807">
        <v>23.730871559055149</v>
      </c>
      <c r="H807">
        <v>14.571638796509866</v>
      </c>
      <c r="I807">
        <v>24.417604866074555</v>
      </c>
      <c r="J807">
        <v>16.127445386937623</v>
      </c>
      <c r="K807">
        <v>25.973411456502312</v>
      </c>
      <c r="L807">
        <v>19.529059112872307</v>
      </c>
      <c r="M807">
        <v>29.375025182436996</v>
      </c>
      <c r="N807">
        <v>26.421055261417106</v>
      </c>
      <c r="O807">
        <v>36.267021330981798</v>
      </c>
      <c r="P807">
        <v>38.455712391761232</v>
      </c>
      <c r="Q807">
        <v>48.301678461325928</v>
      </c>
      <c r="R807">
        <v>54.874477966936354</v>
      </c>
      <c r="S807">
        <v>64.72044403650105</v>
      </c>
      <c r="T807">
        <v>71.084152276321802</v>
      </c>
      <c r="U807">
        <v>80.930118345886498</v>
      </c>
      <c r="V807">
        <v>82.70575967131343</v>
      </c>
      <c r="W807">
        <v>92.551725740878126</v>
      </c>
      <c r="X807">
        <v>89.264921795795587</v>
      </c>
      <c r="Y807">
        <v>99.110887865360283</v>
      </c>
      <c r="Z807">
        <v>92.476854920356345</v>
      </c>
      <c r="AA807">
        <v>102.32282098992104</v>
      </c>
      <c r="AB807">
        <v>93.940360757482452</v>
      </c>
      <c r="AC807">
        <v>103.78632682704715</v>
      </c>
      <c r="AD807">
        <v>94.585249882312013</v>
      </c>
      <c r="AE807">
        <v>104.43121595187671</v>
      </c>
      <c r="AF807">
        <v>94.865218759391595</v>
      </c>
      <c r="AG807">
        <v>104.71118482895629</v>
      </c>
      <c r="AH807">
        <v>94.985976660539322</v>
      </c>
      <c r="AI807">
        <v>104.83194273010402</v>
      </c>
      <c r="AJ807">
        <v>95.037916816123428</v>
      </c>
      <c r="AK807">
        <v>104.88388288568812</v>
      </c>
      <c r="AL807">
        <v>95.060230259039585</v>
      </c>
      <c r="AM807">
        <v>104.90619632860428</v>
      </c>
      <c r="AN807">
        <v>95.069811121115507</v>
      </c>
      <c r="AO807">
        <v>104.9157771906802</v>
      </c>
      <c r="AP807">
        <v>95.073923999057882</v>
      </c>
      <c r="AQ807">
        <v>104.91989006862258</v>
      </c>
    </row>
    <row r="808" spans="1:43">
      <c r="A808">
        <v>1.3869863213386826</v>
      </c>
      <c r="B808">
        <v>13.93800433574703</v>
      </c>
      <c r="C808">
        <v>20.33479671541971</v>
      </c>
      <c r="D808">
        <v>14.124613096554794</v>
      </c>
      <c r="E808">
        <v>20.521405476227475</v>
      </c>
      <c r="F808">
        <v>14.536230160413306</v>
      </c>
      <c r="G808">
        <v>20.933022540085986</v>
      </c>
      <c r="H808">
        <v>15.436258619925534</v>
      </c>
      <c r="I808">
        <v>21.833050999598214</v>
      </c>
      <c r="J808">
        <v>17.367142616986815</v>
      </c>
      <c r="K808">
        <v>23.763934996659497</v>
      </c>
      <c r="L808">
        <v>21.34563362467599</v>
      </c>
      <c r="M808">
        <v>27.742426004348673</v>
      </c>
      <c r="N808">
        <v>28.901557261902067</v>
      </c>
      <c r="O808">
        <v>35.298349641574745</v>
      </c>
      <c r="P808">
        <v>41.2589916850363</v>
      </c>
      <c r="Q808">
        <v>47.655784064708975</v>
      </c>
      <c r="R808">
        <v>57.251430420343787</v>
      </c>
      <c r="S808">
        <v>63.648222800016462</v>
      </c>
      <c r="T808">
        <v>72.681667813362225</v>
      </c>
      <c r="U808">
        <v>79.078460193034914</v>
      </c>
      <c r="V808">
        <v>83.881317172696725</v>
      </c>
      <c r="W808">
        <v>90.278109552369415</v>
      </c>
      <c r="X808">
        <v>90.442129043724194</v>
      </c>
      <c r="Y808">
        <v>96.838921423396883</v>
      </c>
      <c r="Z808">
        <v>93.813436670504288</v>
      </c>
      <c r="AA808">
        <v>100.21022905017698</v>
      </c>
      <c r="AB808">
        <v>95.429523563504958</v>
      </c>
      <c r="AC808">
        <v>101.82631594317765</v>
      </c>
      <c r="AD808">
        <v>96.178390458991629</v>
      </c>
      <c r="AE808">
        <v>102.57518283866432</v>
      </c>
      <c r="AF808">
        <v>96.519943741235906</v>
      </c>
      <c r="AG808">
        <v>102.9167361209086</v>
      </c>
      <c r="AH808">
        <v>96.674596632101128</v>
      </c>
      <c r="AI808">
        <v>103.07138901177382</v>
      </c>
      <c r="AJ808">
        <v>96.744391993541953</v>
      </c>
      <c r="AK808">
        <v>103.14118437321464</v>
      </c>
      <c r="AL808">
        <v>96.775844021435162</v>
      </c>
      <c r="AM808">
        <v>103.17263640110785</v>
      </c>
      <c r="AN808">
        <v>96.790007806379109</v>
      </c>
      <c r="AO808">
        <v>103.1868001860518</v>
      </c>
      <c r="AP808">
        <v>96.796384253121957</v>
      </c>
      <c r="AQ808">
        <v>103.19317663279465</v>
      </c>
    </row>
    <row r="809" spans="1:43">
      <c r="A809">
        <v>1.1147156696021772</v>
      </c>
      <c r="B809">
        <v>17.427895511114585</v>
      </c>
      <c r="C809">
        <v>22.568973394226411</v>
      </c>
      <c r="D809">
        <v>17.613066760655968</v>
      </c>
      <c r="E809">
        <v>22.754144643767795</v>
      </c>
      <c r="F809">
        <v>18.014095541534111</v>
      </c>
      <c r="G809">
        <v>23.155173424645938</v>
      </c>
      <c r="H809">
        <v>18.875186817703653</v>
      </c>
      <c r="I809">
        <v>24.01626470081548</v>
      </c>
      <c r="J809">
        <v>20.690520153082733</v>
      </c>
      <c r="K809">
        <v>25.83159803619456</v>
      </c>
      <c r="L809">
        <v>24.373813336650734</v>
      </c>
      <c r="M809">
        <v>29.514891219762561</v>
      </c>
      <c r="N809">
        <v>31.298804941531227</v>
      </c>
      <c r="O809">
        <v>36.439882824643057</v>
      </c>
      <c r="P809">
        <v>42.631339638059522</v>
      </c>
      <c r="Q809">
        <v>47.772417521171356</v>
      </c>
      <c r="R809">
        <v>57.543491323319678</v>
      </c>
      <c r="S809">
        <v>62.684569206431512</v>
      </c>
      <c r="T809">
        <v>72.402260745672592</v>
      </c>
      <c r="U809">
        <v>77.543338628784412</v>
      </c>
      <c r="V809">
        <v>83.623278238860166</v>
      </c>
      <c r="W809">
        <v>88.764356121971986</v>
      </c>
      <c r="X809">
        <v>90.450203328631702</v>
      </c>
      <c r="Y809">
        <v>95.591281211743521</v>
      </c>
      <c r="Z809">
        <v>94.072137877653759</v>
      </c>
      <c r="AA809">
        <v>99.213215760765578</v>
      </c>
      <c r="AB809">
        <v>95.854887296425346</v>
      </c>
      <c r="AC809">
        <v>100.99596517953717</v>
      </c>
      <c r="AD809">
        <v>96.699982482217109</v>
      </c>
      <c r="AE809">
        <v>101.84106036532893</v>
      </c>
      <c r="AF809">
        <v>97.093443003255857</v>
      </c>
      <c r="AG809">
        <v>102.23452088636768</v>
      </c>
      <c r="AH809">
        <v>97.275094268176574</v>
      </c>
      <c r="AI809">
        <v>102.41617215128839</v>
      </c>
      <c r="AJ809">
        <v>97.358632047063693</v>
      </c>
      <c r="AK809">
        <v>102.49970993017551</v>
      </c>
      <c r="AL809">
        <v>97.396980525136485</v>
      </c>
      <c r="AM809">
        <v>102.5380584082483</v>
      </c>
      <c r="AN809">
        <v>97.414570103586996</v>
      </c>
      <c r="AO809">
        <v>102.55564798669882</v>
      </c>
      <c r="AP809">
        <v>97.42263499506349</v>
      </c>
      <c r="AQ809">
        <v>102.56371287817531</v>
      </c>
    </row>
    <row r="810" spans="1:43">
      <c r="A810">
        <v>1.2208881756127532</v>
      </c>
      <c r="B810">
        <v>17.150370377594388</v>
      </c>
      <c r="C810">
        <v>22.781116736112441</v>
      </c>
      <c r="D810">
        <v>17.24806782880345</v>
      </c>
      <c r="E810">
        <v>22.878814187321503</v>
      </c>
      <c r="F810">
        <v>17.481611561866512</v>
      </c>
      <c r="G810">
        <v>23.112357920384564</v>
      </c>
      <c r="H810">
        <v>18.036682583254496</v>
      </c>
      <c r="I810">
        <v>23.667428941772549</v>
      </c>
      <c r="J810">
        <v>19.338048648101136</v>
      </c>
      <c r="K810">
        <v>24.968795006619189</v>
      </c>
      <c r="L810">
        <v>22.293843960317862</v>
      </c>
      <c r="M810">
        <v>27.924590318835914</v>
      </c>
      <c r="N810">
        <v>28.549428115805917</v>
      </c>
      <c r="O810">
        <v>34.180174474323969</v>
      </c>
      <c r="P810">
        <v>40.01269744227892</v>
      </c>
      <c r="Q810">
        <v>45.643443800796973</v>
      </c>
      <c r="R810">
        <v>56.374084369579485</v>
      </c>
      <c r="S810">
        <v>62.004830728097538</v>
      </c>
      <c r="T810">
        <v>72.992678012793959</v>
      </c>
      <c r="U810">
        <v>78.623424371312012</v>
      </c>
      <c r="V810">
        <v>84.950903000787946</v>
      </c>
      <c r="W810">
        <v>90.581649359305999</v>
      </c>
      <c r="X810">
        <v>91.589609353796931</v>
      </c>
      <c r="Y810">
        <v>97.220355712314984</v>
      </c>
      <c r="Z810">
        <v>94.754756897880171</v>
      </c>
      <c r="AA810">
        <v>100.38550325639822</v>
      </c>
      <c r="AB810">
        <v>96.154118786774276</v>
      </c>
      <c r="AC810">
        <v>101.78486514529233</v>
      </c>
      <c r="AD810">
        <v>96.752076112595148</v>
      </c>
      <c r="AE810">
        <v>102.3828224711132</v>
      </c>
      <c r="AF810">
        <v>97.003858968219035</v>
      </c>
      <c r="AG810">
        <v>102.63460532673709</v>
      </c>
      <c r="AH810">
        <v>97.109220596104535</v>
      </c>
      <c r="AI810">
        <v>102.73996695462259</v>
      </c>
      <c r="AJ810">
        <v>97.15319571743683</v>
      </c>
      <c r="AK810">
        <v>102.78394207595488</v>
      </c>
      <c r="AL810">
        <v>97.171529788187215</v>
      </c>
      <c r="AM810">
        <v>102.80227614670527</v>
      </c>
      <c r="AN810">
        <v>97.179170144485681</v>
      </c>
      <c r="AO810">
        <v>102.80991650300373</v>
      </c>
      <c r="AP810">
        <v>97.182353507399995</v>
      </c>
      <c r="AQ810">
        <v>102.81309986591805</v>
      </c>
    </row>
    <row r="811" spans="1:43">
      <c r="A811">
        <v>1.6490322456210957</v>
      </c>
      <c r="B811">
        <v>16.577759465278699</v>
      </c>
      <c r="C811">
        <v>24.183109813970244</v>
      </c>
      <c r="D811">
        <v>16.723356012531614</v>
      </c>
      <c r="E811">
        <v>24.328706361223158</v>
      </c>
      <c r="F811">
        <v>17.052755324861348</v>
      </c>
      <c r="G811">
        <v>24.658105673552893</v>
      </c>
      <c r="H811">
        <v>17.79238023969863</v>
      </c>
      <c r="I811">
        <v>25.397730588390175</v>
      </c>
      <c r="J811">
        <v>19.425295785030169</v>
      </c>
      <c r="K811">
        <v>27.030646133721714</v>
      </c>
      <c r="L811">
        <v>22.899700942140708</v>
      </c>
      <c r="M811">
        <v>30.505051290832252</v>
      </c>
      <c r="N811">
        <v>29.744506850350973</v>
      </c>
      <c r="O811">
        <v>37.349857199042518</v>
      </c>
      <c r="P811">
        <v>41.392703995683775</v>
      </c>
      <c r="Q811">
        <v>48.998054344375319</v>
      </c>
      <c r="R811">
        <v>57.021711716986552</v>
      </c>
      <c r="S811">
        <v>64.627062065678089</v>
      </c>
      <c r="T811">
        <v>72.440988125571749</v>
      </c>
      <c r="U811">
        <v>80.04633847426328</v>
      </c>
      <c r="V811">
        <v>83.666390797666793</v>
      </c>
      <c r="W811">
        <v>91.271741146358323</v>
      </c>
      <c r="X811">
        <v>90.159648054221464</v>
      </c>
      <c r="Y811">
        <v>97.764998402912994</v>
      </c>
      <c r="Z811">
        <v>93.426945582118563</v>
      </c>
      <c r="AA811">
        <v>101.03229593081009</v>
      </c>
      <c r="AB811">
        <v>94.955923673561969</v>
      </c>
      <c r="AC811">
        <v>102.5612740222535</v>
      </c>
      <c r="AD811">
        <v>95.647088472476767</v>
      </c>
      <c r="AE811">
        <v>103.2524388211683</v>
      </c>
      <c r="AF811">
        <v>95.954628910155307</v>
      </c>
      <c r="AG811">
        <v>103.55997925884684</v>
      </c>
      <c r="AH811">
        <v>96.090509415578495</v>
      </c>
      <c r="AI811">
        <v>103.69585976427003</v>
      </c>
      <c r="AJ811">
        <v>96.150358139706</v>
      </c>
      <c r="AK811">
        <v>103.75570848839753</v>
      </c>
      <c r="AL811">
        <v>96.176682288920631</v>
      </c>
      <c r="AM811">
        <v>103.78203263761216</v>
      </c>
      <c r="AN811">
        <v>96.188253812180861</v>
      </c>
      <c r="AO811">
        <v>103.79360416087239</v>
      </c>
      <c r="AP811">
        <v>96.193339046614312</v>
      </c>
      <c r="AQ811">
        <v>103.79868939530584</v>
      </c>
    </row>
    <row r="812" spans="1:43">
      <c r="A812">
        <v>2.083359286974769</v>
      </c>
      <c r="B812">
        <v>15.8863406962738</v>
      </c>
      <c r="C812">
        <v>25.494810950095641</v>
      </c>
      <c r="D812">
        <v>15.99167217597566</v>
      </c>
      <c r="E812">
        <v>25.600142429797501</v>
      </c>
      <c r="F812">
        <v>16.246161691417036</v>
      </c>
      <c r="G812">
        <v>25.854631945238879</v>
      </c>
      <c r="H812">
        <v>16.857082738609776</v>
      </c>
      <c r="I812">
        <v>26.465552992431618</v>
      </c>
      <c r="J812">
        <v>18.301248552885042</v>
      </c>
      <c r="K812">
        <v>27.909718806706877</v>
      </c>
      <c r="L812">
        <v>21.594411018840177</v>
      </c>
      <c r="M812">
        <v>31.202881272662012</v>
      </c>
      <c r="N812">
        <v>28.524561082912349</v>
      </c>
      <c r="O812">
        <v>38.133031336734184</v>
      </c>
      <c r="P812">
        <v>40.926679945045237</v>
      </c>
      <c r="Q812">
        <v>50.535150198867072</v>
      </c>
      <c r="R812">
        <v>57.807122896515473</v>
      </c>
      <c r="S812">
        <v>67.415593150337315</v>
      </c>
      <c r="T812">
        <v>73.891082179431976</v>
      </c>
      <c r="U812">
        <v>83.499552433253825</v>
      </c>
      <c r="V812">
        <v>84.773212405612227</v>
      </c>
      <c r="W812">
        <v>94.381682659434077</v>
      </c>
      <c r="X812">
        <v>90.542268626234801</v>
      </c>
      <c r="Y812">
        <v>100.15073888005665</v>
      </c>
      <c r="Z812">
        <v>93.210007768643536</v>
      </c>
      <c r="AA812">
        <v>102.81847802246538</v>
      </c>
      <c r="AB812">
        <v>94.365388957266191</v>
      </c>
      <c r="AC812">
        <v>103.97385921108804</v>
      </c>
      <c r="AD812">
        <v>94.851519929673842</v>
      </c>
      <c r="AE812">
        <v>104.45999018349569</v>
      </c>
      <c r="AF812">
        <v>95.053568084834581</v>
      </c>
      <c r="AG812">
        <v>104.66203833865643</v>
      </c>
      <c r="AH812">
        <v>95.137115835693038</v>
      </c>
      <c r="AI812">
        <v>104.74558608951489</v>
      </c>
      <c r="AJ812">
        <v>95.171590064988521</v>
      </c>
      <c r="AK812">
        <v>104.78006031881037</v>
      </c>
      <c r="AL812">
        <v>95.185802696118174</v>
      </c>
      <c r="AM812">
        <v>104.79427294994002</v>
      </c>
      <c r="AN812">
        <v>95.19165999990247</v>
      </c>
      <c r="AO812">
        <v>104.80013025372432</v>
      </c>
      <c r="AP812">
        <v>95.194073550712659</v>
      </c>
      <c r="AQ812">
        <v>104.80254380453451</v>
      </c>
    </row>
    <row r="813" spans="1:43">
      <c r="A813">
        <v>2.3379155375748706</v>
      </c>
      <c r="B813">
        <v>11.06187005967227</v>
      </c>
      <c r="C813">
        <v>21.844355845576029</v>
      </c>
      <c r="D813">
        <v>11.338758136522635</v>
      </c>
      <c r="E813">
        <v>22.121243922426395</v>
      </c>
      <c r="F813">
        <v>11.920955260787423</v>
      </c>
      <c r="G813">
        <v>22.703441046691182</v>
      </c>
      <c r="H813">
        <v>13.131202524522095</v>
      </c>
      <c r="I813">
        <v>23.913688310425854</v>
      </c>
      <c r="J813">
        <v>15.588324369784971</v>
      </c>
      <c r="K813">
        <v>26.37081015568873</v>
      </c>
      <c r="L813">
        <v>20.346201523323867</v>
      </c>
      <c r="M813">
        <v>31.128687309227626</v>
      </c>
      <c r="N813">
        <v>28.768316676925053</v>
      </c>
      <c r="O813">
        <v>39.550802462828813</v>
      </c>
      <c r="P813">
        <v>41.551777260073045</v>
      </c>
      <c r="Q813">
        <v>52.334263045976805</v>
      </c>
      <c r="R813">
        <v>57.045949565446556</v>
      </c>
      <c r="S813">
        <v>67.828435351350322</v>
      </c>
      <c r="T813">
        <v>71.427740295677779</v>
      </c>
      <c r="U813">
        <v>82.210226081581538</v>
      </c>
      <c r="V813">
        <v>81.825649114562964</v>
      </c>
      <c r="W813">
        <v>92.608134900466723</v>
      </c>
      <c r="X813">
        <v>88.063204885673542</v>
      </c>
      <c r="Y813">
        <v>98.845690671577302</v>
      </c>
      <c r="Z813">
        <v>91.394877106970995</v>
      </c>
      <c r="AA813">
        <v>102.17736289287475</v>
      </c>
      <c r="AB813">
        <v>93.064632669371505</v>
      </c>
      <c r="AC813">
        <v>103.84711845527526</v>
      </c>
      <c r="AD813">
        <v>93.874776788116634</v>
      </c>
      <c r="AE813">
        <v>104.65726257402039</v>
      </c>
      <c r="AF813">
        <v>94.261662411142538</v>
      </c>
      <c r="AG813">
        <v>105.0441481970463</v>
      </c>
      <c r="AH813">
        <v>94.445020204517817</v>
      </c>
      <c r="AI813">
        <v>105.22750599042158</v>
      </c>
      <c r="AJ813">
        <v>94.531606144153997</v>
      </c>
      <c r="AK813">
        <v>105.31409193005776</v>
      </c>
      <c r="AL813">
        <v>94.572424344426139</v>
      </c>
      <c r="AM813">
        <v>105.3549101303299</v>
      </c>
      <c r="AN813">
        <v>94.591651303636738</v>
      </c>
      <c r="AO813">
        <v>105.3741370895405</v>
      </c>
      <c r="AP813">
        <v>94.600704513512881</v>
      </c>
      <c r="AQ813">
        <v>105.38319029941664</v>
      </c>
    </row>
    <row r="814" spans="1:43">
      <c r="A814">
        <v>1.3040989542718771</v>
      </c>
      <c r="B814">
        <v>12.372911530451207</v>
      </c>
      <c r="C814">
        <v>18.387426688015218</v>
      </c>
      <c r="D814">
        <v>12.63457473175816</v>
      </c>
      <c r="E814">
        <v>18.64908988932217</v>
      </c>
      <c r="F814">
        <v>13.190668763639897</v>
      </c>
      <c r="G814">
        <v>19.205183921203908</v>
      </c>
      <c r="H814">
        <v>14.359624874459785</v>
      </c>
      <c r="I814">
        <v>20.374140032023796</v>
      </c>
      <c r="J814">
        <v>16.761282560361241</v>
      </c>
      <c r="K814">
        <v>22.775797717925254</v>
      </c>
      <c r="L814">
        <v>21.471582795059913</v>
      </c>
      <c r="M814">
        <v>27.486097952623926</v>
      </c>
      <c r="N814">
        <v>29.921686010694703</v>
      </c>
      <c r="O814">
        <v>35.936201168258712</v>
      </c>
      <c r="P814">
        <v>42.908125429960045</v>
      </c>
      <c r="Q814">
        <v>48.92264058752405</v>
      </c>
      <c r="R814">
        <v>58.784077564370847</v>
      </c>
      <c r="S814">
        <v>64.798592721934853</v>
      </c>
      <c r="T814">
        <v>73.550768230070929</v>
      </c>
      <c r="U814">
        <v>79.565283387634935</v>
      </c>
      <c r="V814">
        <v>84.17845502128975</v>
      </c>
      <c r="W814">
        <v>90.192970178853756</v>
      </c>
      <c r="X814">
        <v>90.497584467588482</v>
      </c>
      <c r="Y814">
        <v>96.512099625152487</v>
      </c>
      <c r="Z814">
        <v>93.837062944066787</v>
      </c>
      <c r="AA814">
        <v>99.851578101630793</v>
      </c>
      <c r="AB814">
        <v>95.492428731829335</v>
      </c>
      <c r="AC814">
        <v>101.50694388939334</v>
      </c>
      <c r="AD814">
        <v>96.286946148495616</v>
      </c>
      <c r="AE814">
        <v>102.30146130605962</v>
      </c>
      <c r="AF814">
        <v>96.662380620311566</v>
      </c>
      <c r="AG814">
        <v>102.67689577787557</v>
      </c>
      <c r="AH814">
        <v>96.838476227331</v>
      </c>
      <c r="AI814">
        <v>102.85299138489501</v>
      </c>
      <c r="AJ814">
        <v>96.920785984241874</v>
      </c>
      <c r="AK814">
        <v>102.93530114180588</v>
      </c>
      <c r="AL814">
        <v>96.959196215911888</v>
      </c>
      <c r="AM814">
        <v>102.97371137347589</v>
      </c>
      <c r="AN814">
        <v>96.977106908401836</v>
      </c>
      <c r="AO814">
        <v>102.99162206596584</v>
      </c>
      <c r="AP814">
        <v>96.985455704321112</v>
      </c>
      <c r="AQ814">
        <v>102.99997086188512</v>
      </c>
    </row>
    <row r="815" spans="1:43">
      <c r="A815">
        <v>1.474797960156973</v>
      </c>
      <c r="B815">
        <v>14.729357178223497</v>
      </c>
      <c r="C815">
        <v>21.53113756202967</v>
      </c>
      <c r="D815">
        <v>14.87273416647268</v>
      </c>
      <c r="E815">
        <v>21.674514550278854</v>
      </c>
      <c r="F815">
        <v>15.206525768910121</v>
      </c>
      <c r="G815">
        <v>22.008306152716294</v>
      </c>
      <c r="H815">
        <v>15.977604394965335</v>
      </c>
      <c r="I815">
        <v>22.779384778771508</v>
      </c>
      <c r="J815">
        <v>17.727330460140369</v>
      </c>
      <c r="K815">
        <v>24.529110843946544</v>
      </c>
      <c r="L815">
        <v>21.541905282713653</v>
      </c>
      <c r="M815">
        <v>28.343685666519828</v>
      </c>
      <c r="N815">
        <v>29.177742314904435</v>
      </c>
      <c r="O815">
        <v>35.97952269871061</v>
      </c>
      <c r="P815">
        <v>42.149374680748473</v>
      </c>
      <c r="Q815">
        <v>48.951155064554648</v>
      </c>
      <c r="R815">
        <v>59.061502598635471</v>
      </c>
      <c r="S815">
        <v>65.863282982441646</v>
      </c>
      <c r="T815">
        <v>74.867648973236626</v>
      </c>
      <c r="U815">
        <v>81.669429357042802</v>
      </c>
      <c r="V815">
        <v>85.656996926704622</v>
      </c>
      <c r="W815">
        <v>92.458777310510797</v>
      </c>
      <c r="X815">
        <v>91.539473289604572</v>
      </c>
      <c r="Y815">
        <v>98.341253673410748</v>
      </c>
      <c r="Z815">
        <v>94.359249172908733</v>
      </c>
      <c r="AA815">
        <v>101.16102955671491</v>
      </c>
      <c r="AB815">
        <v>95.627394356476742</v>
      </c>
      <c r="AC815">
        <v>102.42917474028292</v>
      </c>
      <c r="AD815">
        <v>96.181313937177194</v>
      </c>
      <c r="AE815">
        <v>102.98309432098337</v>
      </c>
      <c r="AF815">
        <v>96.420173038966851</v>
      </c>
      <c r="AG815">
        <v>103.22195342277303</v>
      </c>
      <c r="AH815">
        <v>96.522601519805363</v>
      </c>
      <c r="AI815">
        <v>103.32438190361154</v>
      </c>
      <c r="AJ815">
        <v>96.566420465386386</v>
      </c>
      <c r="AK815">
        <v>103.36820084919256</v>
      </c>
      <c r="AL815">
        <v>96.585147062313226</v>
      </c>
      <c r="AM815">
        <v>103.3869274461194</v>
      </c>
      <c r="AN815">
        <v>96.593146618450945</v>
      </c>
      <c r="AO815">
        <v>103.39492700225712</v>
      </c>
      <c r="AP815">
        <v>96.596563199927502</v>
      </c>
      <c r="AQ815">
        <v>103.39834358373368</v>
      </c>
    </row>
    <row r="816" spans="1:43">
      <c r="A816">
        <v>1.6507064683822594</v>
      </c>
      <c r="B816">
        <v>14.294809771899224</v>
      </c>
      <c r="C816">
        <v>21.907881649805383</v>
      </c>
      <c r="D816">
        <v>14.443929504534939</v>
      </c>
      <c r="E816">
        <v>22.057001382441097</v>
      </c>
      <c r="F816">
        <v>14.782074432686247</v>
      </c>
      <c r="G816">
        <v>22.395146310592406</v>
      </c>
      <c r="H816">
        <v>15.543072282885614</v>
      </c>
      <c r="I816">
        <v>23.156144160791772</v>
      </c>
      <c r="J816">
        <v>17.226912182101746</v>
      </c>
      <c r="K816">
        <v>24.839984060007904</v>
      </c>
      <c r="L816">
        <v>20.816876612561412</v>
      </c>
      <c r="M816">
        <v>28.42994849046757</v>
      </c>
      <c r="N816">
        <v>27.89941877314023</v>
      </c>
      <c r="O816">
        <v>35.512490651046384</v>
      </c>
      <c r="P816">
        <v>39.954025186345859</v>
      </c>
      <c r="Q816">
        <v>47.56709706425201</v>
      </c>
      <c r="R816">
        <v>56.098379756537845</v>
      </c>
      <c r="S816">
        <v>63.711451634443996</v>
      </c>
      <c r="T816">
        <v>71.964570028085092</v>
      </c>
      <c r="U816">
        <v>79.577641905991243</v>
      </c>
      <c r="V816">
        <v>83.45947463367979</v>
      </c>
      <c r="W816">
        <v>91.072546511585941</v>
      </c>
      <c r="X816">
        <v>90.077995029795318</v>
      </c>
      <c r="Y816">
        <v>97.691066907701469</v>
      </c>
      <c r="Z816">
        <v>93.39545224361504</v>
      </c>
      <c r="AA816">
        <v>101.00852412152119</v>
      </c>
      <c r="AB816">
        <v>94.942939600534615</v>
      </c>
      <c r="AC816">
        <v>102.55601147844077</v>
      </c>
      <c r="AD816">
        <v>95.640536941007127</v>
      </c>
      <c r="AE816">
        <v>103.25360881891328</v>
      </c>
      <c r="AF816">
        <v>95.950156249695581</v>
      </c>
      <c r="AG816">
        <v>103.56322812760173</v>
      </c>
      <c r="AH816">
        <v>96.086627256303714</v>
      </c>
      <c r="AI816">
        <v>103.69969913420987</v>
      </c>
      <c r="AJ816">
        <v>96.14659574184688</v>
      </c>
      <c r="AK816">
        <v>103.75966761975303</v>
      </c>
      <c r="AL816">
        <v>96.172911808500828</v>
      </c>
      <c r="AM816">
        <v>103.78598368640698</v>
      </c>
      <c r="AN816">
        <v>96.184453305766567</v>
      </c>
      <c r="AO816">
        <v>103.79752518367272</v>
      </c>
      <c r="AP816">
        <v>96.189513774184931</v>
      </c>
      <c r="AQ816">
        <v>103.80258565209108</v>
      </c>
    </row>
    <row r="817" spans="1:43">
      <c r="A817">
        <v>1.7615286946413415</v>
      </c>
      <c r="B817">
        <v>8.8827961667542823</v>
      </c>
      <c r="C817">
        <v>17.006981068290148</v>
      </c>
      <c r="D817">
        <v>9.3966688872557391</v>
      </c>
      <c r="E817">
        <v>17.520853788791605</v>
      </c>
      <c r="F817">
        <v>10.405230378082052</v>
      </c>
      <c r="G817">
        <v>18.529415279617918</v>
      </c>
      <c r="H817">
        <v>12.351153872911443</v>
      </c>
      <c r="I817">
        <v>20.475338774447305</v>
      </c>
      <c r="J817">
        <v>15.984763526853204</v>
      </c>
      <c r="K817">
        <v>24.108948428389066</v>
      </c>
      <c r="L817">
        <v>22.372993910246826</v>
      </c>
      <c r="M817">
        <v>30.497178811782689</v>
      </c>
      <c r="N817">
        <v>32.498428250491315</v>
      </c>
      <c r="O817">
        <v>40.622613152027185</v>
      </c>
      <c r="P817">
        <v>46.179458317403082</v>
      </c>
      <c r="Q817">
        <v>54.303643218938952</v>
      </c>
      <c r="R817">
        <v>61.161064370614085</v>
      </c>
      <c r="S817">
        <v>69.285249272149954</v>
      </c>
      <c r="T817">
        <v>74.222079992623279</v>
      </c>
      <c r="U817">
        <v>82.346264894159148</v>
      </c>
      <c r="V817">
        <v>83.530510986976907</v>
      </c>
      <c r="W817">
        <v>91.654695888512776</v>
      </c>
      <c r="X817">
        <v>89.25384884045242</v>
      </c>
      <c r="Y817">
        <v>97.37803374198829</v>
      </c>
      <c r="Z817">
        <v>92.459277027863124</v>
      </c>
      <c r="AA817">
        <v>100.58346192939899</v>
      </c>
      <c r="AB817">
        <v>94.161261790470107</v>
      </c>
      <c r="AC817">
        <v>102.28544669200598</v>
      </c>
      <c r="AD817">
        <v>95.039415593087071</v>
      </c>
      <c r="AE817">
        <v>103.16360049462294</v>
      </c>
      <c r="AF817">
        <v>95.485805955264368</v>
      </c>
      <c r="AG817">
        <v>103.60999085680024</v>
      </c>
      <c r="AH817">
        <v>95.71100043931358</v>
      </c>
      <c r="AI817">
        <v>103.83518534084945</v>
      </c>
      <c r="AJ817">
        <v>95.824170649793302</v>
      </c>
      <c r="AK817">
        <v>103.94835555132917</v>
      </c>
      <c r="AL817">
        <v>95.880933888891903</v>
      </c>
      <c r="AM817">
        <v>104.00511879042777</v>
      </c>
      <c r="AN817">
        <v>95.909377257376988</v>
      </c>
      <c r="AO817">
        <v>104.03356215891286</v>
      </c>
      <c r="AP817">
        <v>95.923622956976814</v>
      </c>
      <c r="AQ817">
        <v>104.04780785851268</v>
      </c>
    </row>
    <row r="818" spans="1:43">
      <c r="A818">
        <v>2.555662135410171</v>
      </c>
      <c r="B818">
        <v>13.15766860806732</v>
      </c>
      <c r="C818">
        <v>24.944403503211127</v>
      </c>
      <c r="D818">
        <v>13.294011687980616</v>
      </c>
      <c r="E818">
        <v>25.080746583124423</v>
      </c>
      <c r="F818">
        <v>13.607435425417711</v>
      </c>
      <c r="G818">
        <v>25.394170320561514</v>
      </c>
      <c r="H818">
        <v>14.322732560427957</v>
      </c>
      <c r="I818">
        <v>26.10946745557176</v>
      </c>
      <c r="J818">
        <v>15.928558375087009</v>
      </c>
      <c r="K818">
        <v>27.715293270230816</v>
      </c>
      <c r="L818">
        <v>19.40421115300181</v>
      </c>
      <c r="M818">
        <v>31.190946048145612</v>
      </c>
      <c r="N818">
        <v>26.365975970303381</v>
      </c>
      <c r="O818">
        <v>38.15271086544719</v>
      </c>
      <c r="P818">
        <v>38.372662656323023</v>
      </c>
      <c r="Q818">
        <v>50.159397551466832</v>
      </c>
      <c r="R818">
        <v>54.57127937436448</v>
      </c>
      <c r="S818">
        <v>66.358014269508288</v>
      </c>
      <c r="T818">
        <v>70.459055918118565</v>
      </c>
      <c r="U818">
        <v>82.245790813262374</v>
      </c>
      <c r="V818">
        <v>81.847382790554079</v>
      </c>
      <c r="W818">
        <v>93.634117685697888</v>
      </c>
      <c r="X818">
        <v>88.305490705300784</v>
      </c>
      <c r="Y818">
        <v>100.09222560044459</v>
      </c>
      <c r="Z818">
        <v>91.490860410816765</v>
      </c>
      <c r="AA818">
        <v>103.27759530596057</v>
      </c>
      <c r="AB818">
        <v>92.953955479002786</v>
      </c>
      <c r="AC818">
        <v>104.7406903741466</v>
      </c>
      <c r="AD818">
        <v>93.603933866949703</v>
      </c>
      <c r="AE818">
        <v>105.39066876209351</v>
      </c>
      <c r="AF818">
        <v>93.888399645936502</v>
      </c>
      <c r="AG818">
        <v>105.67513454108031</v>
      </c>
      <c r="AH818">
        <v>94.012081646817705</v>
      </c>
      <c r="AI818">
        <v>105.79881654196151</v>
      </c>
      <c r="AJ818">
        <v>94.065703214981085</v>
      </c>
      <c r="AK818">
        <v>105.85243811012489</v>
      </c>
      <c r="AL818">
        <v>94.088921652200582</v>
      </c>
      <c r="AM818">
        <v>105.87565654734439</v>
      </c>
      <c r="AN818">
        <v>94.098969955969707</v>
      </c>
      <c r="AO818">
        <v>105.88570485111352</v>
      </c>
      <c r="AP818">
        <v>94.103317573892738</v>
      </c>
      <c r="AQ818">
        <v>105.89005246903655</v>
      </c>
    </row>
    <row r="819" spans="1:43">
      <c r="A819">
        <v>1.5721140091596308</v>
      </c>
      <c r="B819">
        <v>13.967405701654773</v>
      </c>
      <c r="C819">
        <v>21.218008507933884</v>
      </c>
      <c r="D819">
        <v>14.153510764228852</v>
      </c>
      <c r="E819">
        <v>21.404113570507963</v>
      </c>
      <c r="F819">
        <v>14.568831965080424</v>
      </c>
      <c r="G819">
        <v>21.819434771359536</v>
      </c>
      <c r="H819">
        <v>15.487350790313275</v>
      </c>
      <c r="I819">
        <v>22.737953596592387</v>
      </c>
      <c r="J819">
        <v>17.478781733680929</v>
      </c>
      <c r="K819">
        <v>24.729384539960041</v>
      </c>
      <c r="L819">
        <v>21.616406818462803</v>
      </c>
      <c r="M819">
        <v>28.867009624741915</v>
      </c>
      <c r="N819">
        <v>29.500671525287085</v>
      </c>
      <c r="O819">
        <v>36.751274331566194</v>
      </c>
      <c r="P819">
        <v>42.317068277342614</v>
      </c>
      <c r="Q819">
        <v>49.567671083621718</v>
      </c>
      <c r="R819">
        <v>58.594341061984132</v>
      </c>
      <c r="S819">
        <v>65.844943868263243</v>
      </c>
      <c r="T819">
        <v>73.844969057497906</v>
      </c>
      <c r="U819">
        <v>81.095571863777025</v>
      </c>
      <c r="V819">
        <v>84.563338027933113</v>
      </c>
      <c r="W819">
        <v>91.813940834212232</v>
      </c>
      <c r="X819">
        <v>90.667342252689778</v>
      </c>
      <c r="Y819">
        <v>97.917945058968897</v>
      </c>
      <c r="Z819">
        <v>93.734573484229614</v>
      </c>
      <c r="AA819">
        <v>100.98517629050873</v>
      </c>
      <c r="AB819">
        <v>95.179067643513108</v>
      </c>
      <c r="AC819">
        <v>102.42967044979223</v>
      </c>
      <c r="AD819">
        <v>95.838536644268132</v>
      </c>
      <c r="AE819">
        <v>103.08913945054725</v>
      </c>
      <c r="AF819">
        <v>96.135335292643134</v>
      </c>
      <c r="AG819">
        <v>103.38593809892225</v>
      </c>
      <c r="AH819">
        <v>96.268051243160983</v>
      </c>
      <c r="AI819">
        <v>103.5186540494401</v>
      </c>
      <c r="AJ819">
        <v>96.327224736580391</v>
      </c>
      <c r="AK819">
        <v>103.57782754285951</v>
      </c>
      <c r="AL819">
        <v>96.353574113062521</v>
      </c>
      <c r="AM819">
        <v>103.60417691934164</v>
      </c>
      <c r="AN819">
        <v>96.365300483221063</v>
      </c>
      <c r="AO819">
        <v>103.61590328950018</v>
      </c>
      <c r="AP819">
        <v>96.370517781109655</v>
      </c>
      <c r="AQ819">
        <v>103.62112058738877</v>
      </c>
    </row>
    <row r="820" spans="1:43">
      <c r="A820">
        <v>0.97529101293136278</v>
      </c>
      <c r="B820">
        <v>17.169415672859703</v>
      </c>
      <c r="C820">
        <v>21.667465886838112</v>
      </c>
      <c r="D820">
        <v>17.335886507907926</v>
      </c>
      <c r="E820">
        <v>21.833936721886335</v>
      </c>
      <c r="F820">
        <v>17.705777633659086</v>
      </c>
      <c r="G820">
        <v>22.203827847637495</v>
      </c>
      <c r="H820">
        <v>18.520973880055788</v>
      </c>
      <c r="I820">
        <v>23.019024094034197</v>
      </c>
      <c r="J820">
        <v>20.285671339496531</v>
      </c>
      <c r="K820">
        <v>24.78372155347494</v>
      </c>
      <c r="L820">
        <v>23.961950711902396</v>
      </c>
      <c r="M820">
        <v>28.460000925880806</v>
      </c>
      <c r="N820">
        <v>31.043258855073137</v>
      </c>
      <c r="O820">
        <v>35.54130906905155</v>
      </c>
      <c r="P820">
        <v>42.832287346038591</v>
      </c>
      <c r="Q820">
        <v>47.330337560017007</v>
      </c>
      <c r="R820">
        <v>58.391494003997806</v>
      </c>
      <c r="S820">
        <v>62.889544217976223</v>
      </c>
      <c r="T820">
        <v>73.659166623036086</v>
      </c>
      <c r="U820">
        <v>78.157216837014502</v>
      </c>
      <c r="V820">
        <v>84.851651955472988</v>
      </c>
      <c r="W820">
        <v>89.349702169451405</v>
      </c>
      <c r="X820">
        <v>91.425253211673478</v>
      </c>
      <c r="Y820">
        <v>95.923303425651895</v>
      </c>
      <c r="Z820">
        <v>94.794913182636606</v>
      </c>
      <c r="AA820">
        <v>99.292963396615022</v>
      </c>
      <c r="AB820">
        <v>96.402129466653349</v>
      </c>
      <c r="AC820">
        <v>100.90017968063177</v>
      </c>
      <c r="AD820">
        <v>97.142338888798292</v>
      </c>
      <c r="AE820">
        <v>101.64038910277671</v>
      </c>
      <c r="AF820">
        <v>97.477740079367265</v>
      </c>
      <c r="AG820">
        <v>101.97579029334568</v>
      </c>
      <c r="AH820">
        <v>97.628594018301172</v>
      </c>
      <c r="AI820">
        <v>102.12664423227959</v>
      </c>
      <c r="AJ820">
        <v>97.696217639236806</v>
      </c>
      <c r="AK820">
        <v>102.19426785321522</v>
      </c>
      <c r="AL820">
        <v>97.726486039341282</v>
      </c>
      <c r="AM820">
        <v>102.2245362533197</v>
      </c>
      <c r="AN820">
        <v>97.740025118456472</v>
      </c>
      <c r="AO820">
        <v>102.23807533243489</v>
      </c>
      <c r="AP820">
        <v>97.746079341618739</v>
      </c>
      <c r="AQ820">
        <v>102.24412955559715</v>
      </c>
    </row>
    <row r="821" spans="1:43">
      <c r="A821">
        <v>1.3542536998792398</v>
      </c>
      <c r="B821">
        <v>13.942071134785522</v>
      </c>
      <c r="C821">
        <v>20.18790039369982</v>
      </c>
      <c r="D821">
        <v>14.100509608382428</v>
      </c>
      <c r="E821">
        <v>20.346338867296726</v>
      </c>
      <c r="F821">
        <v>14.466314401660277</v>
      </c>
      <c r="G821">
        <v>20.712143660574576</v>
      </c>
      <c r="H821">
        <v>15.303905428861501</v>
      </c>
      <c r="I821">
        <v>21.5497346877758</v>
      </c>
      <c r="J821">
        <v>17.18582654350713</v>
      </c>
      <c r="K821">
        <v>23.431655802421428</v>
      </c>
      <c r="L821">
        <v>21.240258461630333</v>
      </c>
      <c r="M821">
        <v>27.486087720544631</v>
      </c>
      <c r="N821">
        <v>29.236227777778524</v>
      </c>
      <c r="O821">
        <v>35.482057036692822</v>
      </c>
      <c r="P821">
        <v>42.574535422122722</v>
      </c>
      <c r="Q821">
        <v>48.82036468103702</v>
      </c>
      <c r="R821">
        <v>59.637086719802518</v>
      </c>
      <c r="S821">
        <v>65.882915978716824</v>
      </c>
      <c r="T821">
        <v>75.351985960778535</v>
      </c>
      <c r="U821">
        <v>81.597815219692819</v>
      </c>
      <c r="V821">
        <v>86.008530880508857</v>
      </c>
      <c r="W821">
        <v>92.254360139423142</v>
      </c>
      <c r="X821">
        <v>91.822666592691121</v>
      </c>
      <c r="Y821">
        <v>98.068495851605405</v>
      </c>
      <c r="Z821">
        <v>94.623623077573029</v>
      </c>
      <c r="AA821">
        <v>100.86945233648731</v>
      </c>
      <c r="AB821">
        <v>95.892004297577216</v>
      </c>
      <c r="AC821">
        <v>102.1378335564915</v>
      </c>
      <c r="AD821">
        <v>96.450237306011303</v>
      </c>
      <c r="AE821">
        <v>102.69606656492559</v>
      </c>
      <c r="AF821">
        <v>96.692836911683429</v>
      </c>
      <c r="AG821">
        <v>102.93866617059771</v>
      </c>
      <c r="AH821">
        <v>96.797687234272303</v>
      </c>
      <c r="AI821">
        <v>103.04351649318662</v>
      </c>
      <c r="AJ821">
        <v>96.842894971290832</v>
      </c>
      <c r="AK821">
        <v>103.08872423020512</v>
      </c>
      <c r="AL821">
        <v>96.862366878005702</v>
      </c>
      <c r="AM821">
        <v>103.10819613692001</v>
      </c>
      <c r="AN821">
        <v>96.87075010993513</v>
      </c>
      <c r="AO821">
        <v>103.11657936884944</v>
      </c>
      <c r="AP821">
        <v>96.874358649773455</v>
      </c>
      <c r="AQ821">
        <v>103.12018790868774</v>
      </c>
    </row>
    <row r="822" spans="1:43">
      <c r="A822">
        <v>0.96870529261390315</v>
      </c>
      <c r="B822">
        <v>16.431010891056236</v>
      </c>
      <c r="C822">
        <v>20.898687708489017</v>
      </c>
      <c r="D822">
        <v>16.635465090941899</v>
      </c>
      <c r="E822">
        <v>21.103141908374681</v>
      </c>
      <c r="F822">
        <v>17.071891542484256</v>
      </c>
      <c r="G822">
        <v>21.539568359917038</v>
      </c>
      <c r="H822">
        <v>17.995146369648054</v>
      </c>
      <c r="I822">
        <v>22.462823187080836</v>
      </c>
      <c r="J822">
        <v>19.911665655886395</v>
      </c>
      <c r="K822">
        <v>24.379342473319177</v>
      </c>
      <c r="L822">
        <v>23.738274205622997</v>
      </c>
      <c r="M822">
        <v>28.205951023055778</v>
      </c>
      <c r="N822">
        <v>30.818046672300408</v>
      </c>
      <c r="O822">
        <v>35.285723489733194</v>
      </c>
      <c r="P822">
        <v>42.242875747647865</v>
      </c>
      <c r="Q822">
        <v>46.710552565080654</v>
      </c>
      <c r="R822">
        <v>57.15419292153738</v>
      </c>
      <c r="S822">
        <v>61.621869738970169</v>
      </c>
      <c r="T822">
        <v>72.026846060394348</v>
      </c>
      <c r="U822">
        <v>76.494522877827137</v>
      </c>
      <c r="V822">
        <v>83.369969335040622</v>
      </c>
      <c r="W822">
        <v>87.837646152473411</v>
      </c>
      <c r="X822">
        <v>90.376564498747513</v>
      </c>
      <c r="Y822">
        <v>94.844241316180302</v>
      </c>
      <c r="Z822">
        <v>94.156466384116541</v>
      </c>
      <c r="AA822">
        <v>98.62414320154933</v>
      </c>
      <c r="AB822">
        <v>96.047710418729707</v>
      </c>
      <c r="AC822">
        <v>100.5153872361625</v>
      </c>
      <c r="AD822">
        <v>96.958341328892899</v>
      </c>
      <c r="AE822">
        <v>101.42601814632569</v>
      </c>
      <c r="AF822">
        <v>97.388699077090394</v>
      </c>
      <c r="AG822">
        <v>101.85637589452318</v>
      </c>
      <c r="AH822">
        <v>97.590287882926688</v>
      </c>
      <c r="AI822">
        <v>102.05796470035948</v>
      </c>
      <c r="AJ822">
        <v>97.684324135148046</v>
      </c>
      <c r="AK822">
        <v>102.15200095258083</v>
      </c>
      <c r="AL822">
        <v>97.728104556900334</v>
      </c>
      <c r="AM822">
        <v>102.19578137433312</v>
      </c>
      <c r="AN822">
        <v>97.748468941879779</v>
      </c>
      <c r="AO822">
        <v>102.21614575931257</v>
      </c>
      <c r="AP822">
        <v>97.757937409154977</v>
      </c>
      <c r="AQ822">
        <v>102.22561422658777</v>
      </c>
    </row>
    <row r="823" spans="1:43">
      <c r="A823">
        <v>2.0391411784419269</v>
      </c>
      <c r="B823">
        <v>11.83677433794597</v>
      </c>
      <c r="C823">
        <v>21.241310309681005</v>
      </c>
      <c r="D823">
        <v>12.004178191990016</v>
      </c>
      <c r="E823">
        <v>21.408714163725051</v>
      </c>
      <c r="F823">
        <v>12.387304470158893</v>
      </c>
      <c r="G823">
        <v>21.791840441893925</v>
      </c>
      <c r="H823">
        <v>13.256690012591998</v>
      </c>
      <c r="I823">
        <v>22.661225984327032</v>
      </c>
      <c r="J823">
        <v>15.19185647184551</v>
      </c>
      <c r="K823">
        <v>24.596392443580541</v>
      </c>
      <c r="L823">
        <v>19.320625677877018</v>
      </c>
      <c r="M823">
        <v>28.725161649612055</v>
      </c>
      <c r="N823">
        <v>27.384791806521655</v>
      </c>
      <c r="O823">
        <v>36.789327778256684</v>
      </c>
      <c r="P823">
        <v>40.72846840511842</v>
      </c>
      <c r="Q823">
        <v>50.133004376853449</v>
      </c>
      <c r="R823">
        <v>57.732711429596428</v>
      </c>
      <c r="S823">
        <v>67.137247401331464</v>
      </c>
      <c r="T823">
        <v>73.430820771649095</v>
      </c>
      <c r="U823">
        <v>82.835356743384139</v>
      </c>
      <c r="V823">
        <v>84.156787272706921</v>
      </c>
      <c r="W823">
        <v>93.561323244441965</v>
      </c>
      <c r="X823">
        <v>90.067377286796884</v>
      </c>
      <c r="Y823">
        <v>99.471913258531927</v>
      </c>
      <c r="Z823">
        <v>92.944100218886817</v>
      </c>
      <c r="AA823">
        <v>102.34863619062186</v>
      </c>
      <c r="AB823">
        <v>94.259572467732625</v>
      </c>
      <c r="AC823">
        <v>103.66410843946767</v>
      </c>
      <c r="AD823">
        <v>94.843919200480741</v>
      </c>
      <c r="AE823">
        <v>104.24845517221578</v>
      </c>
      <c r="AF823">
        <v>95.100143139500219</v>
      </c>
      <c r="AG823">
        <v>104.50467911123526</v>
      </c>
      <c r="AH823">
        <v>95.211851791182454</v>
      </c>
      <c r="AI823">
        <v>104.6163877629175</v>
      </c>
      <c r="AJ823">
        <v>95.260433197042317</v>
      </c>
      <c r="AK823">
        <v>104.66496916877736</v>
      </c>
      <c r="AL823">
        <v>95.281538017402823</v>
      </c>
      <c r="AM823">
        <v>104.68607398913787</v>
      </c>
      <c r="AN823">
        <v>95.290702084649425</v>
      </c>
      <c r="AO823">
        <v>104.69523805638447</v>
      </c>
      <c r="AP823">
        <v>95.294680460957224</v>
      </c>
      <c r="AQ823">
        <v>104.69921643269227</v>
      </c>
    </row>
    <row r="824" spans="1:43">
      <c r="A824">
        <v>1.8508420734203292</v>
      </c>
      <c r="B824">
        <v>13.844528289201236</v>
      </c>
      <c r="C824">
        <v>22.38062723198361</v>
      </c>
      <c r="D824">
        <v>13.981072672198767</v>
      </c>
      <c r="E824">
        <v>22.517171614981141</v>
      </c>
      <c r="F824">
        <v>14.297640414339163</v>
      </c>
      <c r="G824">
        <v>22.833739357121537</v>
      </c>
      <c r="H824">
        <v>15.026226993409544</v>
      </c>
      <c r="I824">
        <v>23.562325936191918</v>
      </c>
      <c r="J824">
        <v>16.675206533360193</v>
      </c>
      <c r="K824">
        <v>25.211305476142567</v>
      </c>
      <c r="L824">
        <v>20.269744116768585</v>
      </c>
      <c r="M824">
        <v>28.805843059550959</v>
      </c>
      <c r="N824">
        <v>27.502120094300821</v>
      </c>
      <c r="O824">
        <v>36.038219037083195</v>
      </c>
      <c r="P824">
        <v>39.962949698513953</v>
      </c>
      <c r="Q824">
        <v>48.499048641296326</v>
      </c>
      <c r="R824">
        <v>56.616950954031878</v>
      </c>
      <c r="S824">
        <v>65.153049896814252</v>
      </c>
      <c r="T824">
        <v>72.67145649577364</v>
      </c>
      <c r="U824">
        <v>81.207555438556028</v>
      </c>
      <c r="V824">
        <v>83.947616723569297</v>
      </c>
      <c r="W824">
        <v>92.483715666351685</v>
      </c>
      <c r="X824">
        <v>90.225187494704002</v>
      </c>
      <c r="Y824">
        <v>98.76128643748639</v>
      </c>
      <c r="Z824">
        <v>93.275665633626616</v>
      </c>
      <c r="AA824">
        <v>101.811764576409</v>
      </c>
      <c r="AB824">
        <v>94.660010946092953</v>
      </c>
      <c r="AC824">
        <v>103.19610988887534</v>
      </c>
      <c r="AD824">
        <v>95.268693171647115</v>
      </c>
      <c r="AE824">
        <v>103.8047921144295</v>
      </c>
      <c r="AF824">
        <v>95.532597299811357</v>
      </c>
      <c r="AG824">
        <v>104.06869624259375</v>
      </c>
      <c r="AH824">
        <v>95.646320890685118</v>
      </c>
      <c r="AI824">
        <v>104.18241983346751</v>
      </c>
      <c r="AJ824">
        <v>95.695198560299701</v>
      </c>
      <c r="AK824">
        <v>104.23129750308209</v>
      </c>
      <c r="AL824">
        <v>95.71618207195165</v>
      </c>
      <c r="AM824">
        <v>104.25228101473404</v>
      </c>
      <c r="AN824">
        <v>95.725186050579325</v>
      </c>
      <c r="AO824">
        <v>104.26128499336171</v>
      </c>
      <c r="AP824">
        <v>95.729048830981156</v>
      </c>
      <c r="AQ824">
        <v>104.26514777376354</v>
      </c>
    </row>
    <row r="825" spans="1:43">
      <c r="A825">
        <v>1.6968084342225043</v>
      </c>
      <c r="B825">
        <v>12.706274256918299</v>
      </c>
      <c r="C825">
        <v>20.531968782386095</v>
      </c>
      <c r="D825">
        <v>12.943073021786766</v>
      </c>
      <c r="E825">
        <v>20.768767547254562</v>
      </c>
      <c r="F825">
        <v>13.449921752969885</v>
      </c>
      <c r="G825">
        <v>21.275616278437681</v>
      </c>
      <c r="H825">
        <v>14.52374313205469</v>
      </c>
      <c r="I825">
        <v>22.349437657522486</v>
      </c>
      <c r="J825">
        <v>16.7502357056579</v>
      </c>
      <c r="K825">
        <v>24.575930231125696</v>
      </c>
      <c r="L825">
        <v>21.167095561456705</v>
      </c>
      <c r="M825">
        <v>28.992790086924501</v>
      </c>
      <c r="N825">
        <v>29.208228120628235</v>
      </c>
      <c r="O825">
        <v>37.03392264609603</v>
      </c>
      <c r="P825">
        <v>41.793387575929465</v>
      </c>
      <c r="Q825">
        <v>49.619082101397261</v>
      </c>
      <c r="R825">
        <v>57.482509177003514</v>
      </c>
      <c r="S825">
        <v>65.308203702471303</v>
      </c>
      <c r="T825">
        <v>72.316950321369092</v>
      </c>
      <c r="U825">
        <v>80.142644846836873</v>
      </c>
      <c r="V825">
        <v>83.097200477560506</v>
      </c>
      <c r="W825">
        <v>90.922895003028287</v>
      </c>
      <c r="X825">
        <v>89.524772788962849</v>
      </c>
      <c r="Y825">
        <v>97.350467314430631</v>
      </c>
      <c r="Z825">
        <v>92.914827712074299</v>
      </c>
      <c r="AA825">
        <v>100.74052223754211</v>
      </c>
      <c r="AB825">
        <v>94.587709100128819</v>
      </c>
      <c r="AC825">
        <v>102.41340362559663</v>
      </c>
      <c r="AD825">
        <v>95.386110506869784</v>
      </c>
      <c r="AE825">
        <v>103.21180503233759</v>
      </c>
      <c r="AF825">
        <v>95.761079735867668</v>
      </c>
      <c r="AG825">
        <v>103.58677426133545</v>
      </c>
      <c r="AH825">
        <v>95.935853796737149</v>
      </c>
      <c r="AI825">
        <v>103.76154832220496</v>
      </c>
      <c r="AJ825">
        <v>96.01702843224075</v>
      </c>
      <c r="AK825">
        <v>103.84272295770853</v>
      </c>
      <c r="AL825">
        <v>96.054668354605212</v>
      </c>
      <c r="AM825">
        <v>103.88036288007302</v>
      </c>
      <c r="AN825">
        <v>96.072108311467673</v>
      </c>
      <c r="AO825">
        <v>103.89780283693548</v>
      </c>
      <c r="AP825">
        <v>96.080186023761485</v>
      </c>
      <c r="AQ825">
        <v>103.90588054922927</v>
      </c>
    </row>
    <row r="826" spans="1:43">
      <c r="A826">
        <v>0.89092402351808087</v>
      </c>
      <c r="B826">
        <v>19.382508883145814</v>
      </c>
      <c r="C826">
        <v>23.491457844522163</v>
      </c>
      <c r="D826">
        <v>19.486224835047857</v>
      </c>
      <c r="E826">
        <v>23.595173796424206</v>
      </c>
      <c r="F826">
        <v>19.73087175545442</v>
      </c>
      <c r="G826">
        <v>23.839820716830769</v>
      </c>
      <c r="H826">
        <v>20.30447413939601</v>
      </c>
      <c r="I826">
        <v>24.413423100772359</v>
      </c>
      <c r="J826">
        <v>21.630515305462389</v>
      </c>
      <c r="K826">
        <v>25.739464266838738</v>
      </c>
      <c r="L826">
        <v>24.598570069033119</v>
      </c>
      <c r="M826">
        <v>28.707519030409468</v>
      </c>
      <c r="N826">
        <v>30.787089206683429</v>
      </c>
      <c r="O826">
        <v>34.896038168059775</v>
      </c>
      <c r="P826">
        <v>41.975842836335957</v>
      </c>
      <c r="Q826">
        <v>46.084791797712313</v>
      </c>
      <c r="R826">
        <v>57.816258721033677</v>
      </c>
      <c r="S826">
        <v>61.925207682410019</v>
      </c>
      <c r="T826">
        <v>73.924086441725919</v>
      </c>
      <c r="U826">
        <v>78.033035403102261</v>
      </c>
      <c r="V826">
        <v>85.633421684160822</v>
      </c>
      <c r="W826">
        <v>89.742370645537164</v>
      </c>
      <c r="X826">
        <v>92.23207920884785</v>
      </c>
      <c r="Y826">
        <v>96.341028170224192</v>
      </c>
      <c r="Z826">
        <v>95.42840665230014</v>
      </c>
      <c r="AA826">
        <v>99.537355613676482</v>
      </c>
      <c r="AB826">
        <v>96.86312311369862</v>
      </c>
      <c r="AC826">
        <v>100.97207207507496</v>
      </c>
      <c r="AD826">
        <v>97.485021847888135</v>
      </c>
      <c r="AE826">
        <v>101.59397080926448</v>
      </c>
      <c r="AF826">
        <v>97.750504608229377</v>
      </c>
      <c r="AG826">
        <v>101.85945356960572</v>
      </c>
      <c r="AH826">
        <v>97.863096550812386</v>
      </c>
      <c r="AI826">
        <v>101.97204551218873</v>
      </c>
      <c r="AJ826">
        <v>97.910714333470892</v>
      </c>
      <c r="AK826">
        <v>102.01966329484723</v>
      </c>
      <c r="AL826">
        <v>97.930829296730678</v>
      </c>
      <c r="AM826">
        <v>102.03977825810702</v>
      </c>
      <c r="AN826">
        <v>97.939322138953699</v>
      </c>
      <c r="AO826">
        <v>102.04827110033004</v>
      </c>
      <c r="AP826">
        <v>97.942907191666663</v>
      </c>
      <c r="AQ826">
        <v>102.051856153043</v>
      </c>
    </row>
    <row r="827" spans="1:43">
      <c r="A827">
        <v>1.5802953667328135</v>
      </c>
      <c r="B827">
        <v>16.65518620527731</v>
      </c>
      <c r="C827">
        <v>23.943521500315931</v>
      </c>
      <c r="D827">
        <v>16.767453515397392</v>
      </c>
      <c r="E827">
        <v>24.05578881043602</v>
      </c>
      <c r="F827">
        <v>17.033096032774566</v>
      </c>
      <c r="G827">
        <v>24.321431327813187</v>
      </c>
      <c r="H827">
        <v>17.657580212455834</v>
      </c>
      <c r="I827">
        <v>24.945915507494462</v>
      </c>
      <c r="J827">
        <v>19.103498619542286</v>
      </c>
      <c r="K827">
        <v>26.391833914580907</v>
      </c>
      <c r="L827">
        <v>22.336688294907361</v>
      </c>
      <c r="M827">
        <v>29.625023589945982</v>
      </c>
      <c r="N827">
        <v>29.035170070355264</v>
      </c>
      <c r="O827">
        <v>36.323505365393885</v>
      </c>
      <c r="P827">
        <v>40.954705859486438</v>
      </c>
      <c r="Q827">
        <v>48.243041154525059</v>
      </c>
      <c r="R827">
        <v>57.366742676301314</v>
      </c>
      <c r="S827">
        <v>64.655077971339935</v>
      </c>
      <c r="T827">
        <v>73.478821770119922</v>
      </c>
      <c r="U827">
        <v>80.767157065158543</v>
      </c>
      <c r="V827">
        <v>84.816150645779416</v>
      </c>
      <c r="W827">
        <v>92.104485940818037</v>
      </c>
      <c r="X827">
        <v>91.058031838004496</v>
      </c>
      <c r="Y827">
        <v>98.346367133043117</v>
      </c>
      <c r="Z827">
        <v>94.038301667034276</v>
      </c>
      <c r="AA827">
        <v>101.3266369620729</v>
      </c>
      <c r="AB827">
        <v>95.364342220768123</v>
      </c>
      <c r="AC827">
        <v>102.65267751580674</v>
      </c>
      <c r="AD827">
        <v>95.935765623481714</v>
      </c>
      <c r="AE827">
        <v>103.22410091852034</v>
      </c>
      <c r="AF827">
        <v>96.178602568379191</v>
      </c>
      <c r="AG827">
        <v>103.46693786341781</v>
      </c>
      <c r="AH827">
        <v>96.281189608226455</v>
      </c>
      <c r="AI827">
        <v>103.56952490326508</v>
      </c>
      <c r="AJ827">
        <v>96.324418973914291</v>
      </c>
      <c r="AK827">
        <v>103.61275426895291</v>
      </c>
      <c r="AL827">
        <v>96.342616191890542</v>
      </c>
      <c r="AM827">
        <v>103.63095148692916</v>
      </c>
      <c r="AN827">
        <v>96.350272816237734</v>
      </c>
      <c r="AO827">
        <v>103.63860811127635</v>
      </c>
      <c r="AP827">
        <v>96.353493797014764</v>
      </c>
      <c r="AQ827">
        <v>103.64182909205338</v>
      </c>
    </row>
    <row r="828" spans="1:43">
      <c r="A828">
        <v>1.9392419920459034</v>
      </c>
      <c r="B828">
        <v>12.848167711371946</v>
      </c>
      <c r="C828">
        <v>21.791967809622083</v>
      </c>
      <c r="D828">
        <v>13.025210138392001</v>
      </c>
      <c r="E828">
        <v>21.969010236642138</v>
      </c>
      <c r="F828">
        <v>13.421259271791296</v>
      </c>
      <c r="G828">
        <v>22.365059370041433</v>
      </c>
      <c r="H828">
        <v>14.299635618755904</v>
      </c>
      <c r="I828">
        <v>23.24343571700604</v>
      </c>
      <c r="J828">
        <v>16.211073542273173</v>
      </c>
      <c r="K828">
        <v>25.154873640523309</v>
      </c>
      <c r="L828">
        <v>20.203887180025628</v>
      </c>
      <c r="M828">
        <v>29.147687278275765</v>
      </c>
      <c r="N828">
        <v>27.875546242011126</v>
      </c>
      <c r="O828">
        <v>36.819346340261262</v>
      </c>
      <c r="P828">
        <v>40.500451550566467</v>
      </c>
      <c r="Q828">
        <v>49.444251648816604</v>
      </c>
      <c r="R828">
        <v>56.786453737033554</v>
      </c>
      <c r="S828">
        <v>65.73025383528369</v>
      </c>
      <c r="T828">
        <v>72.283482121888255</v>
      </c>
      <c r="U828">
        <v>81.227282220138392</v>
      </c>
      <c r="V828">
        <v>83.301033885802596</v>
      </c>
      <c r="W828">
        <v>92.244833984052732</v>
      </c>
      <c r="X828">
        <v>89.614776036734398</v>
      </c>
      <c r="Y828">
        <v>98.558576134984534</v>
      </c>
      <c r="Z828">
        <v>92.79450881411509</v>
      </c>
      <c r="AA828">
        <v>101.73830891236523</v>
      </c>
      <c r="AB828">
        <v>94.29190762065798</v>
      </c>
      <c r="AC828">
        <v>103.23570771890812</v>
      </c>
      <c r="AD828">
        <v>94.974732979900992</v>
      </c>
      <c r="AE828">
        <v>103.91853307815113</v>
      </c>
      <c r="AF828">
        <v>95.281531602794672</v>
      </c>
      <c r="AG828">
        <v>104.22533170104481</v>
      </c>
      <c r="AH828">
        <v>95.418461116404131</v>
      </c>
      <c r="AI828">
        <v>104.36226121465427</v>
      </c>
      <c r="AJ828">
        <v>95.479392910394282</v>
      </c>
      <c r="AK828">
        <v>104.42319300864442</v>
      </c>
      <c r="AL828">
        <v>95.506470708492898</v>
      </c>
      <c r="AM828">
        <v>104.45027080674303</v>
      </c>
      <c r="AN828">
        <v>95.51849684100182</v>
      </c>
      <c r="AO828">
        <v>104.46229693925196</v>
      </c>
      <c r="AP828">
        <v>95.523836635922265</v>
      </c>
      <c r="AQ828">
        <v>104.4676367341724</v>
      </c>
    </row>
    <row r="829" spans="1:43">
      <c r="A829">
        <v>1.7010830846555998</v>
      </c>
      <c r="B829">
        <v>13.419544238309919</v>
      </c>
      <c r="C829">
        <v>21.264953486911971</v>
      </c>
      <c r="D829">
        <v>13.631947903038361</v>
      </c>
      <c r="E829">
        <v>21.477357151640412</v>
      </c>
      <c r="F829">
        <v>14.092416051139841</v>
      </c>
      <c r="G829">
        <v>21.937825299741892</v>
      </c>
      <c r="H829">
        <v>15.081162952148203</v>
      </c>
      <c r="I829">
        <v>22.926572200750254</v>
      </c>
      <c r="J829">
        <v>17.161355419278404</v>
      </c>
      <c r="K829">
        <v>25.006764667880457</v>
      </c>
      <c r="L829">
        <v>21.355779367382155</v>
      </c>
      <c r="M829">
        <v>29.201188615984208</v>
      </c>
      <c r="N829">
        <v>29.132745833976834</v>
      </c>
      <c r="O829">
        <v>36.978155082578887</v>
      </c>
      <c r="P829">
        <v>41.539299036450743</v>
      </c>
      <c r="Q829">
        <v>49.384708285052795</v>
      </c>
      <c r="R829">
        <v>57.261976080264859</v>
      </c>
      <c r="S829">
        <v>65.107385328866911</v>
      </c>
      <c r="T829">
        <v>72.265788107651616</v>
      </c>
      <c r="U829">
        <v>80.111197356253655</v>
      </c>
      <c r="V829">
        <v>83.170365159486977</v>
      </c>
      <c r="W829">
        <v>91.015774408089015</v>
      </c>
      <c r="X829">
        <v>89.626871670882252</v>
      </c>
      <c r="Y829">
        <v>97.472280919484291</v>
      </c>
      <c r="Z829">
        <v>92.995917814107941</v>
      </c>
      <c r="AA829">
        <v>100.84132706270998</v>
      </c>
      <c r="AB829">
        <v>94.638461241565807</v>
      </c>
      <c r="AC829">
        <v>102.48387049016785</v>
      </c>
      <c r="AD829">
        <v>95.412734390347538</v>
      </c>
      <c r="AE829">
        <v>103.25814363894958</v>
      </c>
      <c r="AF829">
        <v>95.771914665625587</v>
      </c>
      <c r="AG829">
        <v>103.61732391422763</v>
      </c>
      <c r="AH829">
        <v>95.937296813003385</v>
      </c>
      <c r="AI829">
        <v>103.78270606160542</v>
      </c>
      <c r="AJ829">
        <v>96.013184086390865</v>
      </c>
      <c r="AK829">
        <v>103.8585933349929</v>
      </c>
      <c r="AL829">
        <v>96.047950689281677</v>
      </c>
      <c r="AM829">
        <v>103.89335993788372</v>
      </c>
      <c r="AN829">
        <v>96.063866936822521</v>
      </c>
      <c r="AO829">
        <v>103.90927618542456</v>
      </c>
      <c r="AP829">
        <v>96.071151020590804</v>
      </c>
      <c r="AQ829">
        <v>103.91656026919284</v>
      </c>
    </row>
    <row r="830" spans="1:43">
      <c r="A830">
        <v>1.6490117716599291</v>
      </c>
      <c r="B830">
        <v>17.6342569264887</v>
      </c>
      <c r="C830">
        <v>25.239512849102095</v>
      </c>
      <c r="D830">
        <v>17.774718572410919</v>
      </c>
      <c r="E830">
        <v>25.379974495024314</v>
      </c>
      <c r="F830">
        <v>18.091465677799498</v>
      </c>
      <c r="G830">
        <v>25.696721600412893</v>
      </c>
      <c r="H830">
        <v>18.800527491921823</v>
      </c>
      <c r="I830">
        <v>26.405783414535218</v>
      </c>
      <c r="J830">
        <v>20.362096604048713</v>
      </c>
      <c r="K830">
        <v>27.967352526662108</v>
      </c>
      <c r="L830">
        <v>23.680774440277375</v>
      </c>
      <c r="M830">
        <v>31.28603036289077</v>
      </c>
      <c r="N830">
        <v>30.228940787419241</v>
      </c>
      <c r="O830">
        <v>37.834196710032636</v>
      </c>
      <c r="P830">
        <v>41.443599300899066</v>
      </c>
      <c r="Q830">
        <v>49.048855223512462</v>
      </c>
      <c r="R830">
        <v>56.681146739416953</v>
      </c>
      <c r="S830">
        <v>64.286402662030341</v>
      </c>
      <c r="T830">
        <v>71.972636251933721</v>
      </c>
      <c r="U830">
        <v>79.577892174547117</v>
      </c>
      <c r="V830">
        <v>83.296340192467241</v>
      </c>
      <c r="W830">
        <v>90.901596115080636</v>
      </c>
      <c r="X830">
        <v>89.935576010015339</v>
      </c>
      <c r="Y830">
        <v>97.540831932628734</v>
      </c>
      <c r="Z830">
        <v>93.308160034172658</v>
      </c>
      <c r="AA830">
        <v>100.91341595678605</v>
      </c>
      <c r="AB830">
        <v>94.896902931634955</v>
      </c>
      <c r="AC830">
        <v>102.50215885424835</v>
      </c>
      <c r="AD830">
        <v>95.618686182323088</v>
      </c>
      <c r="AE830">
        <v>103.22394210493648</v>
      </c>
      <c r="AF830">
        <v>95.941193385360606</v>
      </c>
      <c r="AG830">
        <v>103.546449307974</v>
      </c>
      <c r="AH830">
        <v>96.084224625023353</v>
      </c>
      <c r="AI830">
        <v>103.68948054763675</v>
      </c>
      <c r="AJ830">
        <v>96.147448624375897</v>
      </c>
      <c r="AK830">
        <v>103.75270454698929</v>
      </c>
      <c r="AL830">
        <v>96.175354504753116</v>
      </c>
      <c r="AM830">
        <v>103.78061042736651</v>
      </c>
      <c r="AN830">
        <v>96.187663655356857</v>
      </c>
      <c r="AO830">
        <v>103.79291957797025</v>
      </c>
      <c r="AP830">
        <v>96.193091611036394</v>
      </c>
      <c r="AQ830">
        <v>103.79834753364979</v>
      </c>
    </row>
    <row r="831" spans="1:43">
      <c r="A831">
        <v>1.4547027597807738</v>
      </c>
      <c r="B831">
        <v>14.162964327034645</v>
      </c>
      <c r="C831">
        <v>20.872065480586841</v>
      </c>
      <c r="D831">
        <v>14.354751677057644</v>
      </c>
      <c r="E831">
        <v>21.063852830609839</v>
      </c>
      <c r="F831">
        <v>14.779457231276327</v>
      </c>
      <c r="G831">
        <v>21.488558384828522</v>
      </c>
      <c r="H831">
        <v>15.711411483619438</v>
      </c>
      <c r="I831">
        <v>22.420512637171633</v>
      </c>
      <c r="J831">
        <v>17.716139951753604</v>
      </c>
      <c r="K831">
        <v>24.425241105305801</v>
      </c>
      <c r="L831">
        <v>21.849728913623014</v>
      </c>
      <c r="M831">
        <v>28.558830067175212</v>
      </c>
      <c r="N831">
        <v>29.674983820751187</v>
      </c>
      <c r="O831">
        <v>36.384084974303384</v>
      </c>
      <c r="P831">
        <v>42.349120831544809</v>
      </c>
      <c r="Q831">
        <v>49.058221985097006</v>
      </c>
      <c r="R831">
        <v>58.468870076202556</v>
      </c>
      <c r="S831">
        <v>65.177971229754746</v>
      </c>
      <c r="T831">
        <v>73.680578993972802</v>
      </c>
      <c r="U831">
        <v>80.389680147524984</v>
      </c>
      <c r="V831">
        <v>84.488363406303577</v>
      </c>
      <c r="W831">
        <v>91.19746455985576</v>
      </c>
      <c r="X831">
        <v>90.715230454083027</v>
      </c>
      <c r="Y831">
        <v>97.42433160763521</v>
      </c>
      <c r="Z831">
        <v>93.877926718920705</v>
      </c>
      <c r="AA831">
        <v>100.58702787247289</v>
      </c>
      <c r="AB831">
        <v>95.381686642707834</v>
      </c>
      <c r="AC831">
        <v>102.09078779626002</v>
      </c>
      <c r="AD831">
        <v>96.074208017774581</v>
      </c>
      <c r="AE831">
        <v>102.78330917132676</v>
      </c>
      <c r="AF831">
        <v>96.38843754994231</v>
      </c>
      <c r="AG831">
        <v>103.09753870349449</v>
      </c>
      <c r="AH831">
        <v>96.530058156550822</v>
      </c>
      <c r="AI831">
        <v>103.23915931010301</v>
      </c>
      <c r="AJ831">
        <v>96.59369094480563</v>
      </c>
      <c r="AK831">
        <v>103.30279209835781</v>
      </c>
      <c r="AL831">
        <v>96.622243148457244</v>
      </c>
      <c r="AM831">
        <v>103.33134430200943</v>
      </c>
      <c r="AN831">
        <v>96.635046712044456</v>
      </c>
      <c r="AO831">
        <v>103.34414786559664</v>
      </c>
      <c r="AP831">
        <v>96.640786583165593</v>
      </c>
      <c r="AQ831">
        <v>103.34988773671778</v>
      </c>
    </row>
    <row r="832" spans="1:43">
      <c r="A832">
        <v>1.6243698153194428</v>
      </c>
      <c r="B832">
        <v>13.185140566516612</v>
      </c>
      <c r="C832">
        <v>20.676747582782529</v>
      </c>
      <c r="D832">
        <v>13.470553537387769</v>
      </c>
      <c r="E832">
        <v>20.962160553653685</v>
      </c>
      <c r="F832">
        <v>14.062347721327285</v>
      </c>
      <c r="G832">
        <v>21.553954737593202</v>
      </c>
      <c r="H832">
        <v>15.275470095704431</v>
      </c>
      <c r="I832">
        <v>22.767077111970348</v>
      </c>
      <c r="J832">
        <v>17.705015591400059</v>
      </c>
      <c r="K832">
        <v>25.196622607665976</v>
      </c>
      <c r="L832">
        <v>22.35147389475021</v>
      </c>
      <c r="M832">
        <v>29.843080911016127</v>
      </c>
      <c r="N832">
        <v>30.502209022422548</v>
      </c>
      <c r="O832">
        <v>37.993816038688465</v>
      </c>
      <c r="P832">
        <v>42.846074056183575</v>
      </c>
      <c r="Q832">
        <v>50.337681072449492</v>
      </c>
      <c r="R832">
        <v>57.925226718716551</v>
      </c>
      <c r="S832">
        <v>65.416833734982475</v>
      </c>
      <c r="T832">
        <v>72.173169119851224</v>
      </c>
      <c r="U832">
        <v>79.664776136117155</v>
      </c>
      <c r="V832">
        <v>82.717857344206777</v>
      </c>
      <c r="W832">
        <v>90.209464360472708</v>
      </c>
      <c r="X832">
        <v>89.19529596202409</v>
      </c>
      <c r="Y832">
        <v>96.686902978290021</v>
      </c>
      <c r="Z832">
        <v>92.729661312800999</v>
      </c>
      <c r="AA832">
        <v>100.22126832906693</v>
      </c>
      <c r="AB832">
        <v>94.534287708149634</v>
      </c>
      <c r="AC832">
        <v>102.02589472441556</v>
      </c>
      <c r="AD832">
        <v>95.424518426625184</v>
      </c>
      <c r="AE832">
        <v>102.91612544289111</v>
      </c>
      <c r="AF832">
        <v>95.856209730169837</v>
      </c>
      <c r="AG832">
        <v>103.34781674643577</v>
      </c>
      <c r="AH832">
        <v>96.063805294202169</v>
      </c>
      <c r="AI832">
        <v>103.5554123104681</v>
      </c>
      <c r="AJ832">
        <v>96.163234822261686</v>
      </c>
      <c r="AK832">
        <v>103.65484183852762</v>
      </c>
      <c r="AL832">
        <v>96.210765592233756</v>
      </c>
      <c r="AM832">
        <v>103.70237260849969</v>
      </c>
      <c r="AN832">
        <v>96.233465997169262</v>
      </c>
      <c r="AO832">
        <v>103.72507301343519</v>
      </c>
      <c r="AP832">
        <v>96.244302794039598</v>
      </c>
      <c r="AQ832">
        <v>103.73590981030553</v>
      </c>
    </row>
    <row r="833" spans="1:43">
      <c r="A833">
        <v>1.5069975834091658</v>
      </c>
      <c r="B833">
        <v>11.635174148431517</v>
      </c>
      <c r="C833">
        <v>18.58545946085815</v>
      </c>
      <c r="D833">
        <v>11.975202432639694</v>
      </c>
      <c r="E833">
        <v>18.925487745066331</v>
      </c>
      <c r="F833">
        <v>12.661404561248418</v>
      </c>
      <c r="G833">
        <v>19.611689873675054</v>
      </c>
      <c r="H833">
        <v>14.029105042176337</v>
      </c>
      <c r="I833">
        <v>20.979390354602973</v>
      </c>
      <c r="J833">
        <v>16.688827872754199</v>
      </c>
      <c r="K833">
        <v>23.639113185180836</v>
      </c>
      <c r="L833">
        <v>21.621958445333487</v>
      </c>
      <c r="M833">
        <v>28.572243757760123</v>
      </c>
      <c r="N833">
        <v>30.016879477598959</v>
      </c>
      <c r="O833">
        <v>36.967164790025592</v>
      </c>
      <c r="P833">
        <v>42.407052057714722</v>
      </c>
      <c r="Q833">
        <v>49.357337370141352</v>
      </c>
      <c r="R833">
        <v>57.324955264268276</v>
      </c>
      <c r="S833">
        <v>64.275240576694912</v>
      </c>
      <c r="T833">
        <v>71.446576556206637</v>
      </c>
      <c r="U833">
        <v>78.39686186863328</v>
      </c>
      <c r="V833">
        <v>82.078010397439257</v>
      </c>
      <c r="W833">
        <v>89.028295709865901</v>
      </c>
      <c r="X833">
        <v>88.782671767558909</v>
      </c>
      <c r="Y833">
        <v>95.732957079985553</v>
      </c>
      <c r="Z833">
        <v>92.550494584166984</v>
      </c>
      <c r="AA833">
        <v>99.500779896593627</v>
      </c>
      <c r="AB833">
        <v>94.531833066096539</v>
      </c>
      <c r="AC833">
        <v>101.48211837852318</v>
      </c>
      <c r="AD833">
        <v>95.53742032873933</v>
      </c>
      <c r="AE833">
        <v>102.48770564116597</v>
      </c>
      <c r="AF833">
        <v>96.038599483930966</v>
      </c>
      <c r="AG833">
        <v>102.98888479635761</v>
      </c>
      <c r="AH833">
        <v>96.286123341916209</v>
      </c>
      <c r="AI833">
        <v>103.23640865434285</v>
      </c>
      <c r="AJ833">
        <v>96.407822119185965</v>
      </c>
      <c r="AK833">
        <v>103.35810743161261</v>
      </c>
      <c r="AL833">
        <v>96.467524699406454</v>
      </c>
      <c r="AM833">
        <v>103.4178100118331</v>
      </c>
      <c r="AN833">
        <v>96.496781555564567</v>
      </c>
      <c r="AO833">
        <v>103.44706686799121</v>
      </c>
      <c r="AP833">
        <v>96.511111043976356</v>
      </c>
      <c r="AQ833">
        <v>103.461396356403</v>
      </c>
    </row>
    <row r="834" spans="1:43">
      <c r="A834">
        <v>1.6469008994294725</v>
      </c>
      <c r="B834">
        <v>14.74596703084957</v>
      </c>
      <c r="C834">
        <v>22.341487593286367</v>
      </c>
      <c r="D834">
        <v>14.899380317749944</v>
      </c>
      <c r="E834">
        <v>22.494900880186741</v>
      </c>
      <c r="F834">
        <v>15.247048636546417</v>
      </c>
      <c r="G834">
        <v>22.842569198983213</v>
      </c>
      <c r="H834">
        <v>16.028805599320144</v>
      </c>
      <c r="I834">
        <v>23.62432616175694</v>
      </c>
      <c r="J834">
        <v>17.756155423328273</v>
      </c>
      <c r="K834">
        <v>25.35167598576507</v>
      </c>
      <c r="L834">
        <v>21.429608133423638</v>
      </c>
      <c r="M834">
        <v>29.025128695860435</v>
      </c>
      <c r="N834">
        <v>28.643456001640846</v>
      </c>
      <c r="O834">
        <v>36.238976564077639</v>
      </c>
      <c r="P834">
        <v>40.825810562842882</v>
      </c>
      <c r="Q834">
        <v>48.421331125279671</v>
      </c>
      <c r="R834">
        <v>56.961000991158762</v>
      </c>
      <c r="S834">
        <v>64.556521553595559</v>
      </c>
      <c r="T834">
        <v>72.625464484238648</v>
      </c>
      <c r="U834">
        <v>80.220985046675452</v>
      </c>
      <c r="V834">
        <v>83.859913960138769</v>
      </c>
      <c r="W834">
        <v>91.455434522575572</v>
      </c>
      <c r="X834">
        <v>90.287053915836054</v>
      </c>
      <c r="Y834">
        <v>97.882574478272858</v>
      </c>
      <c r="Z834">
        <v>93.49805036372085</v>
      </c>
      <c r="AA834">
        <v>101.09357092615765</v>
      </c>
      <c r="AB834">
        <v>94.993830002070354</v>
      </c>
      <c r="AC834">
        <v>102.58935056450716</v>
      </c>
      <c r="AD834">
        <v>95.667848492896312</v>
      </c>
      <c r="AE834">
        <v>103.26336905533311</v>
      </c>
      <c r="AF834">
        <v>95.967017899762467</v>
      </c>
      <c r="AG834">
        <v>103.56253846219927</v>
      </c>
      <c r="AH834">
        <v>96.098916176616498</v>
      </c>
      <c r="AI834">
        <v>103.6944367390533</v>
      </c>
      <c r="AJ834">
        <v>96.1568950472804</v>
      </c>
      <c r="AK834">
        <v>103.7524156097172</v>
      </c>
      <c r="AL834">
        <v>96.18234765495707</v>
      </c>
      <c r="AM834">
        <v>103.77786821739387</v>
      </c>
      <c r="AN834">
        <v>96.193514881578849</v>
      </c>
      <c r="AO834">
        <v>103.78903544401565</v>
      </c>
      <c r="AP834">
        <v>96.198413221247293</v>
      </c>
      <c r="AQ834">
        <v>103.7939337836841</v>
      </c>
    </row>
    <row r="835" spans="1:43">
      <c r="A835">
        <v>1.5939800130927215</v>
      </c>
      <c r="B835">
        <v>15.689341325095022</v>
      </c>
      <c r="C835">
        <v>23.040790322271015</v>
      </c>
      <c r="D835">
        <v>15.885040479577754</v>
      </c>
      <c r="E835">
        <v>23.236489476753746</v>
      </c>
      <c r="F835">
        <v>16.314377550328427</v>
      </c>
      <c r="G835">
        <v>23.66582654750442</v>
      </c>
      <c r="H835">
        <v>17.247563134258321</v>
      </c>
      <c r="I835">
        <v>24.599012131434314</v>
      </c>
      <c r="J835">
        <v>19.235508135249599</v>
      </c>
      <c r="K835">
        <v>26.586957132425592</v>
      </c>
      <c r="L835">
        <v>23.294734669109019</v>
      </c>
      <c r="M835">
        <v>30.646183666285012</v>
      </c>
      <c r="N835">
        <v>30.910449876408869</v>
      </c>
      <c r="O835">
        <v>38.261898873584862</v>
      </c>
      <c r="P835">
        <v>43.16689798991338</v>
      </c>
      <c r="Q835">
        <v>50.518346987089373</v>
      </c>
      <c r="R835">
        <v>58.73784748289561</v>
      </c>
      <c r="S835">
        <v>66.08929648007161</v>
      </c>
      <c r="T835">
        <v>73.512134981238432</v>
      </c>
      <c r="U835">
        <v>80.863583978414425</v>
      </c>
      <c r="V835">
        <v>84.119326610048219</v>
      </c>
      <c r="W835">
        <v>91.470775607224212</v>
      </c>
      <c r="X835">
        <v>90.306268410706664</v>
      </c>
      <c r="Y835">
        <v>97.657717407882657</v>
      </c>
      <c r="Z835">
        <v>93.486666823585722</v>
      </c>
      <c r="AA835">
        <v>100.83811582076171</v>
      </c>
      <c r="AB835">
        <v>95.015699461784678</v>
      </c>
      <c r="AC835">
        <v>102.36714845896067</v>
      </c>
      <c r="AD835">
        <v>95.727130652299408</v>
      </c>
      <c r="AE835">
        <v>103.0785796494754</v>
      </c>
      <c r="AF835">
        <v>96.053098835963979</v>
      </c>
      <c r="AG835">
        <v>103.40454783313997</v>
      </c>
      <c r="AH835">
        <v>96.201400808321097</v>
      </c>
      <c r="AI835">
        <v>103.55284980549709</v>
      </c>
      <c r="AJ835">
        <v>96.268654937762534</v>
      </c>
      <c r="AK835">
        <v>103.62010393493853</v>
      </c>
      <c r="AL835">
        <v>96.29910973236619</v>
      </c>
      <c r="AM835">
        <v>103.65055872954218</v>
      </c>
      <c r="AN835">
        <v>96.312891489460142</v>
      </c>
      <c r="AO835">
        <v>103.66434048663614</v>
      </c>
      <c r="AP835">
        <v>96.319126299754146</v>
      </c>
      <c r="AQ835">
        <v>103.67057529693014</v>
      </c>
    </row>
    <row r="836" spans="1:43">
      <c r="A836">
        <v>1.4749758543508216</v>
      </c>
      <c r="B836">
        <v>14.158967372978378</v>
      </c>
      <c r="C836">
        <v>20.96156820627716</v>
      </c>
      <c r="D836">
        <v>14.305606400087129</v>
      </c>
      <c r="E836">
        <v>21.108207233385912</v>
      </c>
      <c r="F836">
        <v>14.634424564196113</v>
      </c>
      <c r="G836">
        <v>21.437025397494896</v>
      </c>
      <c r="H836">
        <v>15.36647158702424</v>
      </c>
      <c r="I836">
        <v>22.169072420323022</v>
      </c>
      <c r="J836">
        <v>16.97045444207286</v>
      </c>
      <c r="K836">
        <v>23.773055275371643</v>
      </c>
      <c r="L836">
        <v>20.365410928910542</v>
      </c>
      <c r="M836">
        <v>27.168011762209325</v>
      </c>
      <c r="N836">
        <v>27.05280288939619</v>
      </c>
      <c r="O836">
        <v>33.855403722694973</v>
      </c>
      <c r="P836">
        <v>38.539636864236549</v>
      </c>
      <c r="Q836">
        <v>45.342237697535332</v>
      </c>
      <c r="R836">
        <v>54.297563242857258</v>
      </c>
      <c r="S836">
        <v>61.100164076156041</v>
      </c>
      <c r="T836">
        <v>70.359498121746185</v>
      </c>
      <c r="U836">
        <v>77.162098955044968</v>
      </c>
      <c r="V836">
        <v>82.464055360391455</v>
      </c>
      <c r="W836">
        <v>89.266656193690238</v>
      </c>
      <c r="X836">
        <v>89.671442088932054</v>
      </c>
      <c r="Y836">
        <v>96.474042922230836</v>
      </c>
      <c r="Z836">
        <v>93.376772146795602</v>
      </c>
      <c r="AA836">
        <v>100.17937298009439</v>
      </c>
      <c r="AB836">
        <v>95.138421255234149</v>
      </c>
      <c r="AC836">
        <v>101.94102208853293</v>
      </c>
      <c r="AD836">
        <v>95.944794880237296</v>
      </c>
      <c r="AE836">
        <v>102.74739571353608</v>
      </c>
      <c r="AF836">
        <v>96.307483612488852</v>
      </c>
      <c r="AG836">
        <v>103.11008444578763</v>
      </c>
      <c r="AH836">
        <v>96.46932453209115</v>
      </c>
      <c r="AI836">
        <v>103.27192536538993</v>
      </c>
      <c r="AJ836">
        <v>96.54128644033797</v>
      </c>
      <c r="AK836">
        <v>103.34388727363675</v>
      </c>
      <c r="AL836">
        <v>96.573233552201174</v>
      </c>
      <c r="AM836">
        <v>103.37583438549996</v>
      </c>
      <c r="AN836">
        <v>96.587406367236113</v>
      </c>
      <c r="AO836">
        <v>103.3900072005349</v>
      </c>
      <c r="AP836">
        <v>96.59369195017598</v>
      </c>
      <c r="AQ836">
        <v>103.39629278347476</v>
      </c>
    </row>
    <row r="837" spans="1:43">
      <c r="A837">
        <v>0.58072449008965221</v>
      </c>
      <c r="B837">
        <v>19.263419628005455</v>
      </c>
      <c r="C837">
        <v>21.941725776914975</v>
      </c>
      <c r="D837">
        <v>19.403728666514624</v>
      </c>
      <c r="E837">
        <v>22.082034815424144</v>
      </c>
      <c r="F837">
        <v>19.72284621242224</v>
      </c>
      <c r="G837">
        <v>22.401152361331761</v>
      </c>
      <c r="H837">
        <v>20.443293114153782</v>
      </c>
      <c r="I837">
        <v>23.121599263063302</v>
      </c>
      <c r="J837">
        <v>22.042966542687179</v>
      </c>
      <c r="K837">
        <v>24.721272691596699</v>
      </c>
      <c r="L837">
        <v>25.467369209495086</v>
      </c>
      <c r="M837">
        <v>28.145675358404606</v>
      </c>
      <c r="N837">
        <v>32.256817277100666</v>
      </c>
      <c r="O837">
        <v>34.935123426010193</v>
      </c>
      <c r="P837">
        <v>43.881128436647728</v>
      </c>
      <c r="Q837">
        <v>46.559434585557256</v>
      </c>
      <c r="R837">
        <v>59.545302839925043</v>
      </c>
      <c r="S837">
        <v>62.22360898883457</v>
      </c>
      <c r="T837">
        <v>75.013839782184391</v>
      </c>
      <c r="U837">
        <v>77.692145931093904</v>
      </c>
      <c r="V837">
        <v>86.245501478231134</v>
      </c>
      <c r="W837">
        <v>88.923807627140647</v>
      </c>
      <c r="X837">
        <v>92.710692855206617</v>
      </c>
      <c r="Y837">
        <v>95.38899900411613</v>
      </c>
      <c r="Z837">
        <v>95.945448506826963</v>
      </c>
      <c r="AA837">
        <v>98.623754655736477</v>
      </c>
      <c r="AB837">
        <v>97.450588238582597</v>
      </c>
      <c r="AC837">
        <v>100.12889438749211</v>
      </c>
      <c r="AD837">
        <v>98.127229587724912</v>
      </c>
      <c r="AE837">
        <v>100.80553573663443</v>
      </c>
      <c r="AF837">
        <v>98.426700062585425</v>
      </c>
      <c r="AG837">
        <v>101.10500621149494</v>
      </c>
      <c r="AH837">
        <v>98.558323407373166</v>
      </c>
      <c r="AI837">
        <v>101.23662955628268</v>
      </c>
      <c r="AJ837">
        <v>98.615997850647346</v>
      </c>
      <c r="AK837">
        <v>101.29430399955686</v>
      </c>
      <c r="AL837">
        <v>98.641235640116506</v>
      </c>
      <c r="AM837">
        <v>101.31954178902602</v>
      </c>
      <c r="AN837">
        <v>98.652272974121317</v>
      </c>
      <c r="AO837">
        <v>101.33057912303083</v>
      </c>
      <c r="AP837">
        <v>98.657098731742821</v>
      </c>
      <c r="AQ837">
        <v>101.33540488065233</v>
      </c>
    </row>
    <row r="838" spans="1:43">
      <c r="A838">
        <v>0.54050532314254907</v>
      </c>
      <c r="B838">
        <v>13.904127780120227</v>
      </c>
      <c r="C838">
        <v>16.396942798594011</v>
      </c>
      <c r="D838">
        <v>14.155225447092583</v>
      </c>
      <c r="E838">
        <v>16.648040465566368</v>
      </c>
      <c r="F838">
        <v>14.700247366846142</v>
      </c>
      <c r="G838">
        <v>17.19306238531993</v>
      </c>
      <c r="H838">
        <v>15.870244163706651</v>
      </c>
      <c r="I838">
        <v>18.363059182180436</v>
      </c>
      <c r="J838">
        <v>18.323339911615186</v>
      </c>
      <c r="K838">
        <v>20.81615493008897</v>
      </c>
      <c r="L838">
        <v>23.221618094279211</v>
      </c>
      <c r="M838">
        <v>25.714433112752996</v>
      </c>
      <c r="N838">
        <v>32.114065686019153</v>
      </c>
      <c r="O838">
        <v>34.606880704492944</v>
      </c>
      <c r="P838">
        <v>45.779398945521642</v>
      </c>
      <c r="Q838">
        <v>48.272213963995434</v>
      </c>
      <c r="R838">
        <v>62.202471724839413</v>
      </c>
      <c r="S838">
        <v>64.695286743313204</v>
      </c>
      <c r="T838">
        <v>76.987779176119645</v>
      </c>
      <c r="U838">
        <v>79.480594194593422</v>
      </c>
      <c r="V838">
        <v>87.214878410963394</v>
      </c>
      <c r="W838">
        <v>89.707693429437171</v>
      </c>
      <c r="X838">
        <v>93.068206856966739</v>
      </c>
      <c r="Y838">
        <v>95.561021875440517</v>
      </c>
      <c r="Z838">
        <v>96.061015693986235</v>
      </c>
      <c r="AA838">
        <v>98.553830712460012</v>
      </c>
      <c r="AB838">
        <v>97.503215479391855</v>
      </c>
      <c r="AC838">
        <v>99.996030497865632</v>
      </c>
      <c r="AD838">
        <v>98.178338104705318</v>
      </c>
      <c r="AE838">
        <v>100.6711531231791</v>
      </c>
      <c r="AF838">
        <v>98.490084311832518</v>
      </c>
      <c r="AG838">
        <v>100.9828993303063</v>
      </c>
      <c r="AH838">
        <v>98.633127546156715</v>
      </c>
      <c r="AI838">
        <v>101.12594256463049</v>
      </c>
      <c r="AJ838">
        <v>98.698571327579828</v>
      </c>
      <c r="AK838">
        <v>101.1913863460536</v>
      </c>
      <c r="AL838">
        <v>98.728472636883282</v>
      </c>
      <c r="AM838">
        <v>101.22128765535706</v>
      </c>
      <c r="AN838">
        <v>98.742126239930855</v>
      </c>
      <c r="AO838">
        <v>101.23494125840463</v>
      </c>
      <c r="AP838">
        <v>98.748359043317507</v>
      </c>
      <c r="AQ838">
        <v>101.24117406179128</v>
      </c>
    </row>
    <row r="839" spans="1:43">
      <c r="A839">
        <v>1.6841665033241782</v>
      </c>
      <c r="B839">
        <v>14.748648545457346</v>
      </c>
      <c r="C839">
        <v>22.516038381116299</v>
      </c>
      <c r="D839">
        <v>14.962055108116825</v>
      </c>
      <c r="E839">
        <v>22.729444943775778</v>
      </c>
      <c r="F839">
        <v>15.420893683174608</v>
      </c>
      <c r="G839">
        <v>23.188283518833561</v>
      </c>
      <c r="H839">
        <v>16.398044474158073</v>
      </c>
      <c r="I839">
        <v>24.165434309817027</v>
      </c>
      <c r="J839">
        <v>18.437299424781603</v>
      </c>
      <c r="K839">
        <v>26.204689260440556</v>
      </c>
      <c r="L839">
        <v>22.518907395608686</v>
      </c>
      <c r="M839">
        <v>30.286297231267639</v>
      </c>
      <c r="N839">
        <v>30.045405730451609</v>
      </c>
      <c r="O839">
        <v>37.812795566110559</v>
      </c>
      <c r="P839">
        <v>42.035639694089589</v>
      </c>
      <c r="Q839">
        <v>49.803029529748535</v>
      </c>
      <c r="R839">
        <v>57.305251373788892</v>
      </c>
      <c r="S839">
        <v>65.072641209447838</v>
      </c>
      <c r="T839">
        <v>72.041856248254234</v>
      </c>
      <c r="U839">
        <v>79.80924608391318</v>
      </c>
      <c r="V839">
        <v>82.911689576194561</v>
      </c>
      <c r="W839">
        <v>90.679079411853508</v>
      </c>
      <c r="X839">
        <v>89.443473543663529</v>
      </c>
      <c r="Y839">
        <v>97.210863379322475</v>
      </c>
      <c r="Z839">
        <v>92.896464888392529</v>
      </c>
      <c r="AA839">
        <v>100.66385472405148</v>
      </c>
      <c r="AB839">
        <v>94.598847193246399</v>
      </c>
      <c r="AC839">
        <v>102.36623702890535</v>
      </c>
      <c r="AD839">
        <v>95.409276266961925</v>
      </c>
      <c r="AE839">
        <v>103.17666610262087</v>
      </c>
      <c r="AF839">
        <v>95.788651269198226</v>
      </c>
      <c r="AG839">
        <v>103.55604110485717</v>
      </c>
      <c r="AH839">
        <v>95.964843959773773</v>
      </c>
      <c r="AI839">
        <v>103.73223379543272</v>
      </c>
      <c r="AJ839">
        <v>96.046372298822973</v>
      </c>
      <c r="AK839">
        <v>103.81376213448192</v>
      </c>
      <c r="AL839">
        <v>96.084033045167487</v>
      </c>
      <c r="AM839">
        <v>103.85142288082643</v>
      </c>
      <c r="AN839">
        <v>96.101416139486318</v>
      </c>
      <c r="AO839">
        <v>103.86880597514526</v>
      </c>
      <c r="AP839">
        <v>96.109436747366885</v>
      </c>
      <c r="AQ839">
        <v>103.87682658302583</v>
      </c>
    </row>
    <row r="840" spans="1:43">
      <c r="A840">
        <v>1.7244746475597417</v>
      </c>
      <c r="B840">
        <v>14.73109485973292</v>
      </c>
      <c r="C840">
        <v>22.684386189817523</v>
      </c>
      <c r="D840">
        <v>14.838585702165268</v>
      </c>
      <c r="E840">
        <v>22.791877032249872</v>
      </c>
      <c r="F840">
        <v>15.09303120685718</v>
      </c>
      <c r="G840">
        <v>23.046322536941783</v>
      </c>
      <c r="H840">
        <v>15.691674758532361</v>
      </c>
      <c r="I840">
        <v>23.644966088616965</v>
      </c>
      <c r="J840">
        <v>17.080133918024714</v>
      </c>
      <c r="K840">
        <v>25.033425248109317</v>
      </c>
      <c r="L840">
        <v>20.196376418604942</v>
      </c>
      <c r="M840">
        <v>28.149667748689545</v>
      </c>
      <c r="N840">
        <v>26.70276353083737</v>
      </c>
      <c r="O840">
        <v>34.656054860921977</v>
      </c>
      <c r="P840">
        <v>38.449173522439857</v>
      </c>
      <c r="Q840">
        <v>46.402464852524467</v>
      </c>
      <c r="R840">
        <v>54.984136070681139</v>
      </c>
      <c r="S840">
        <v>62.937427400765749</v>
      </c>
      <c r="T840">
        <v>71.636877664133308</v>
      </c>
      <c r="U840">
        <v>79.590168994217905</v>
      </c>
      <c r="V840">
        <v>83.611819186527384</v>
      </c>
      <c r="W840">
        <v>91.565110516611981</v>
      </c>
      <c r="X840">
        <v>90.297359635733216</v>
      </c>
      <c r="Y840">
        <v>98.250650965817812</v>
      </c>
      <c r="Z840">
        <v>93.512804613977323</v>
      </c>
      <c r="AA840">
        <v>101.46609594406192</v>
      </c>
      <c r="AB840">
        <v>94.948271679094631</v>
      </c>
      <c r="AC840">
        <v>102.90156300917923</v>
      </c>
      <c r="AD840">
        <v>95.567718189801596</v>
      </c>
      <c r="AE840">
        <v>103.52100951988619</v>
      </c>
      <c r="AF840">
        <v>95.831103468527118</v>
      </c>
      <c r="AG840">
        <v>103.78439479861171</v>
      </c>
      <c r="AH840">
        <v>95.942388457998248</v>
      </c>
      <c r="AI840">
        <v>103.89567978808284</v>
      </c>
      <c r="AJ840">
        <v>95.989282835105868</v>
      </c>
      <c r="AK840">
        <v>103.94257416519046</v>
      </c>
      <c r="AL840">
        <v>96.009021391203873</v>
      </c>
      <c r="AM840">
        <v>103.96231272128847</v>
      </c>
      <c r="AN840">
        <v>96.017325706933505</v>
      </c>
      <c r="AO840">
        <v>103.9706170370181</v>
      </c>
      <c r="AP840">
        <v>96.020818763256841</v>
      </c>
      <c r="AQ840">
        <v>103.97411009334144</v>
      </c>
    </row>
    <row r="841" spans="1:43">
      <c r="A841">
        <v>2.0074515272342457</v>
      </c>
      <c r="B841">
        <v>9.4778195768415721</v>
      </c>
      <c r="C841">
        <v>18.736202615241165</v>
      </c>
      <c r="D841">
        <v>9.7754224870784938</v>
      </c>
      <c r="E841">
        <v>19.033805525478087</v>
      </c>
      <c r="F841">
        <v>10.392661896240313</v>
      </c>
      <c r="G841">
        <v>19.651044934639906</v>
      </c>
      <c r="H841">
        <v>11.658159453443204</v>
      </c>
      <c r="I841">
        <v>20.916542491842797</v>
      </c>
      <c r="J841">
        <v>14.192477456473299</v>
      </c>
      <c r="K841">
        <v>23.450860494872892</v>
      </c>
      <c r="L841">
        <v>19.037030495352045</v>
      </c>
      <c r="M841">
        <v>28.295413533751638</v>
      </c>
      <c r="N841">
        <v>27.524995521531107</v>
      </c>
      <c r="O841">
        <v>36.783378559930696</v>
      </c>
      <c r="P841">
        <v>40.350555616803966</v>
      </c>
      <c r="Q841">
        <v>49.608938655203552</v>
      </c>
      <c r="R841">
        <v>55.966388750659249</v>
      </c>
      <c r="S841">
        <v>65.224771789058835</v>
      </c>
      <c r="T841">
        <v>70.66568495143224</v>
      </c>
      <c r="U841">
        <v>79.924067989831826</v>
      </c>
      <c r="V841">
        <v>81.507267898255662</v>
      </c>
      <c r="W841">
        <v>90.765650936655248</v>
      </c>
      <c r="X841">
        <v>88.150093124946778</v>
      </c>
      <c r="Y841">
        <v>97.408476163346364</v>
      </c>
      <c r="Z841">
        <v>91.76853783622488</v>
      </c>
      <c r="AA841">
        <v>101.02692087462447</v>
      </c>
      <c r="AB841">
        <v>93.61405786807758</v>
      </c>
      <c r="AC841">
        <v>102.87244090647717</v>
      </c>
      <c r="AD841">
        <v>94.52377859764384</v>
      </c>
      <c r="AE841">
        <v>103.78216163604343</v>
      </c>
      <c r="AF841">
        <v>94.964673612453524</v>
      </c>
      <c r="AG841">
        <v>104.22305665085311</v>
      </c>
      <c r="AH841">
        <v>95.176596860446111</v>
      </c>
      <c r="AI841">
        <v>104.4349798988457</v>
      </c>
      <c r="AJ841">
        <v>95.27805707307661</v>
      </c>
      <c r="AK841">
        <v>104.5364401114762</v>
      </c>
      <c r="AL841">
        <v>95.326539641849067</v>
      </c>
      <c r="AM841">
        <v>104.58492268024865</v>
      </c>
      <c r="AN841">
        <v>95.349685855088467</v>
      </c>
      <c r="AO841">
        <v>104.60806889348805</v>
      </c>
      <c r="AP841">
        <v>95.360731355675753</v>
      </c>
      <c r="AQ841">
        <v>104.61911439407534</v>
      </c>
    </row>
    <row r="842" spans="1:43">
      <c r="A842">
        <v>1.3263796758381194</v>
      </c>
      <c r="B842">
        <v>13.069772276249079</v>
      </c>
      <c r="C842">
        <v>19.187046305862371</v>
      </c>
      <c r="D842">
        <v>13.330215425164106</v>
      </c>
      <c r="E842">
        <v>19.447489454777397</v>
      </c>
      <c r="F842">
        <v>13.893463859122505</v>
      </c>
      <c r="G842">
        <v>20.010737888735797</v>
      </c>
      <c r="H842">
        <v>15.097652165802554</v>
      </c>
      <c r="I842">
        <v>21.214926195415845</v>
      </c>
      <c r="J842">
        <v>17.610023486572043</v>
      </c>
      <c r="K842">
        <v>23.727297516185335</v>
      </c>
      <c r="L842">
        <v>22.594660205645187</v>
      </c>
      <c r="M842">
        <v>28.711934235258479</v>
      </c>
      <c r="N842">
        <v>31.566341805453728</v>
      </c>
      <c r="O842">
        <v>37.683615835067023</v>
      </c>
      <c r="P842">
        <v>45.202755300184833</v>
      </c>
      <c r="Q842">
        <v>51.320029329798132</v>
      </c>
      <c r="R842">
        <v>61.396273554425875</v>
      </c>
      <c r="S842">
        <v>67.513547584039173</v>
      </c>
      <c r="T842">
        <v>75.828767603214288</v>
      </c>
      <c r="U842">
        <v>81.946041632827587</v>
      </c>
      <c r="V842">
        <v>85.751845732772452</v>
      </c>
      <c r="W842">
        <v>91.869119762385751</v>
      </c>
      <c r="X842">
        <v>91.419888641845958</v>
      </c>
      <c r="Y842">
        <v>97.537162671459257</v>
      </c>
      <c r="Z842">
        <v>94.320023943239192</v>
      </c>
      <c r="AA842">
        <v>100.43729797285249</v>
      </c>
      <c r="AB842">
        <v>95.720541638628717</v>
      </c>
      <c r="AC842">
        <v>101.83781566824202</v>
      </c>
      <c r="AD842">
        <v>96.377971179926945</v>
      </c>
      <c r="AE842">
        <v>102.49524520954024</v>
      </c>
      <c r="AF842">
        <v>96.682471628457677</v>
      </c>
      <c r="AG842">
        <v>102.79974565807098</v>
      </c>
      <c r="AH842">
        <v>96.822630449911983</v>
      </c>
      <c r="AI842">
        <v>102.93990447952528</v>
      </c>
      <c r="AJ842">
        <v>96.88695921183259</v>
      </c>
      <c r="AK842">
        <v>103.00423324144589</v>
      </c>
      <c r="AL842">
        <v>96.916445277339292</v>
      </c>
      <c r="AM842">
        <v>103.03371930695259</v>
      </c>
      <c r="AN842">
        <v>96.929952487761597</v>
      </c>
      <c r="AO842">
        <v>103.0472265173749</v>
      </c>
      <c r="AP842">
        <v>96.936138262531372</v>
      </c>
      <c r="AQ842">
        <v>103.05341229214467</v>
      </c>
    </row>
    <row r="843" spans="1:43">
      <c r="A843">
        <v>1.8651194013038794</v>
      </c>
      <c r="B843">
        <v>16.1589415514477</v>
      </c>
      <c r="C843">
        <v>24.760887648453942</v>
      </c>
      <c r="D843">
        <v>16.289855514105554</v>
      </c>
      <c r="E843">
        <v>24.891801611111795</v>
      </c>
      <c r="F843">
        <v>16.585563127383562</v>
      </c>
      <c r="G843">
        <v>25.187509224389803</v>
      </c>
      <c r="H843">
        <v>17.248996249193045</v>
      </c>
      <c r="I843">
        <v>25.850942346199286</v>
      </c>
      <c r="J843">
        <v>18.715081106067352</v>
      </c>
      <c r="K843">
        <v>27.317027203073593</v>
      </c>
      <c r="L843">
        <v>21.849284424407745</v>
      </c>
      <c r="M843">
        <v>30.451230521413986</v>
      </c>
      <c r="N843">
        <v>28.099339933606839</v>
      </c>
      <c r="O843">
        <v>36.701286030613076</v>
      </c>
      <c r="P843">
        <v>38.997261137354172</v>
      </c>
      <c r="Q843">
        <v>47.599207234360406</v>
      </c>
      <c r="R843">
        <v>54.193013084869392</v>
      </c>
      <c r="S843">
        <v>62.794959181875626</v>
      </c>
      <c r="T843">
        <v>69.896588688487881</v>
      </c>
      <c r="U843">
        <v>78.49853478549413</v>
      </c>
      <c r="V843">
        <v>81.820859588753805</v>
      </c>
      <c r="W843">
        <v>90.422805685760054</v>
      </c>
      <c r="X843">
        <v>88.927544289161105</v>
      </c>
      <c r="Y843">
        <v>97.529490386167353</v>
      </c>
      <c r="Z843">
        <v>92.568302985308591</v>
      </c>
      <c r="AA843">
        <v>101.17024908231484</v>
      </c>
      <c r="AB843">
        <v>94.289434185548899</v>
      </c>
      <c r="AC843">
        <v>102.89138028255515</v>
      </c>
      <c r="AD843">
        <v>95.07211760588423</v>
      </c>
      <c r="AE843">
        <v>103.67406370289048</v>
      </c>
      <c r="AF843">
        <v>95.421752410232244</v>
      </c>
      <c r="AG843">
        <v>104.02369850723849</v>
      </c>
      <c r="AH843">
        <v>95.576693614448601</v>
      </c>
      <c r="AI843">
        <v>104.17863971145485</v>
      </c>
      <c r="AJ843">
        <v>95.645112383179736</v>
      </c>
      <c r="AK843">
        <v>104.24705848018598</v>
      </c>
      <c r="AL843">
        <v>95.675277230582452</v>
      </c>
      <c r="AM843">
        <v>104.2772233275887</v>
      </c>
      <c r="AN843">
        <v>95.688567261672333</v>
      </c>
      <c r="AO843">
        <v>104.29051335867858</v>
      </c>
      <c r="AP843">
        <v>95.694420796607048</v>
      </c>
      <c r="AQ843">
        <v>104.2963668936133</v>
      </c>
    </row>
    <row r="844" spans="1:43">
      <c r="A844">
        <v>1.4095834149056194</v>
      </c>
      <c r="B844">
        <v>15.388740814196478</v>
      </c>
      <c r="C844">
        <v>21.889751176200964</v>
      </c>
      <c r="D844">
        <v>15.584046559334208</v>
      </c>
      <c r="E844">
        <v>22.085056921338694</v>
      </c>
      <c r="F844">
        <v>16.003062022877479</v>
      </c>
      <c r="G844">
        <v>22.504072384881965</v>
      </c>
      <c r="H844">
        <v>16.894249263717839</v>
      </c>
      <c r="I844">
        <v>23.395259625722325</v>
      </c>
      <c r="J844">
        <v>18.755117242956121</v>
      </c>
      <c r="K844">
        <v>25.256127604960607</v>
      </c>
      <c r="L844">
        <v>22.495684837386971</v>
      </c>
      <c r="M844">
        <v>28.996695199391457</v>
      </c>
      <c r="N844">
        <v>29.470902407739931</v>
      </c>
      <c r="O844">
        <v>35.971912769744421</v>
      </c>
      <c r="P844">
        <v>40.827067151235198</v>
      </c>
      <c r="Q844">
        <v>47.328077513239677</v>
      </c>
      <c r="R844">
        <v>55.777368380519562</v>
      </c>
      <c r="S844">
        <v>62.27837874252404</v>
      </c>
      <c r="T844">
        <v>70.783648751189858</v>
      </c>
      <c r="U844">
        <v>77.284659113194337</v>
      </c>
      <c r="V844">
        <v>82.257649787646642</v>
      </c>
      <c r="W844">
        <v>88.758660149651121</v>
      </c>
      <c r="X844">
        <v>89.337750931612305</v>
      </c>
      <c r="Y844">
        <v>95.838761293616784</v>
      </c>
      <c r="Z844">
        <v>93.144810488000644</v>
      </c>
      <c r="AA844">
        <v>99.645820850005123</v>
      </c>
      <c r="AB844">
        <v>95.041430107256446</v>
      </c>
      <c r="AC844">
        <v>101.54244046926092</v>
      </c>
      <c r="AD844">
        <v>95.950369124395053</v>
      </c>
      <c r="AE844">
        <v>102.45137948639953</v>
      </c>
      <c r="AF844">
        <v>96.377872187906149</v>
      </c>
      <c r="AG844">
        <v>102.87888254991063</v>
      </c>
      <c r="AH844">
        <v>96.577164911552416</v>
      </c>
      <c r="AI844">
        <v>103.07817527355689</v>
      </c>
      <c r="AJ844">
        <v>96.669686600949149</v>
      </c>
      <c r="AK844">
        <v>103.17069696295363</v>
      </c>
      <c r="AL844">
        <v>96.712557149561846</v>
      </c>
      <c r="AM844">
        <v>103.21356751156632</v>
      </c>
      <c r="AN844">
        <v>96.732403774944629</v>
      </c>
      <c r="AO844">
        <v>103.23341413694911</v>
      </c>
      <c r="AP844">
        <v>96.741587834786429</v>
      </c>
      <c r="AQ844">
        <v>103.24259819679091</v>
      </c>
    </row>
    <row r="845" spans="1:43">
      <c r="A845">
        <v>1.6797591156501894</v>
      </c>
      <c r="B845">
        <v>13.862062453855321</v>
      </c>
      <c r="C845">
        <v>21.609125381127733</v>
      </c>
      <c r="D845">
        <v>13.998232244522944</v>
      </c>
      <c r="E845">
        <v>21.745295171795355</v>
      </c>
      <c r="F845">
        <v>14.313861570306434</v>
      </c>
      <c r="G845">
        <v>22.060924497578846</v>
      </c>
      <c r="H845">
        <v>15.040169262702532</v>
      </c>
      <c r="I845">
        <v>22.787232189974944</v>
      </c>
      <c r="J845">
        <v>16.683941997532195</v>
      </c>
      <c r="K845">
        <v>24.431004924804611</v>
      </c>
      <c r="L845">
        <v>20.268091779547554</v>
      </c>
      <c r="M845">
        <v>28.01515470681997</v>
      </c>
      <c r="N845">
        <v>27.48585411913978</v>
      </c>
      <c r="O845">
        <v>35.23291704641219</v>
      </c>
      <c r="P845">
        <v>39.94481594538788</v>
      </c>
      <c r="Q845">
        <v>47.69187887266029</v>
      </c>
      <c r="R845">
        <v>56.646649703964698</v>
      </c>
      <c r="S845">
        <v>64.393712631237108</v>
      </c>
      <c r="T845">
        <v>72.805369997924259</v>
      </c>
      <c r="U845">
        <v>80.552432925196683</v>
      </c>
      <c r="V845">
        <v>84.191033956505478</v>
      </c>
      <c r="W845">
        <v>91.938096883777902</v>
      </c>
      <c r="X845">
        <v>90.543640251207862</v>
      </c>
      <c r="Y845">
        <v>98.290703178480285</v>
      </c>
      <c r="Z845">
        <v>93.63470735224989</v>
      </c>
      <c r="AA845">
        <v>101.38177027952231</v>
      </c>
      <c r="AB845">
        <v>95.038578819027549</v>
      </c>
      <c r="AC845">
        <v>102.78564174629997</v>
      </c>
      <c r="AD845">
        <v>95.656158802167724</v>
      </c>
      <c r="AE845">
        <v>103.40322172944015</v>
      </c>
      <c r="AF845">
        <v>95.924020394753583</v>
      </c>
      <c r="AG845">
        <v>103.67108332202601</v>
      </c>
      <c r="AH845">
        <v>96.039485340041495</v>
      </c>
      <c r="AI845">
        <v>103.78654826731392</v>
      </c>
      <c r="AJ845">
        <v>96.089125555331933</v>
      </c>
      <c r="AK845">
        <v>103.83618848260436</v>
      </c>
      <c r="AL845">
        <v>96.110442242431517</v>
      </c>
      <c r="AM845">
        <v>103.85750516970394</v>
      </c>
      <c r="AN845">
        <v>96.119591631132948</v>
      </c>
      <c r="AO845">
        <v>103.86665455840537</v>
      </c>
      <c r="AP845">
        <v>96.123517833830164</v>
      </c>
      <c r="AQ845">
        <v>103.87058076110259</v>
      </c>
    </row>
    <row r="846" spans="1:43">
      <c r="A846">
        <v>1.3721763311388053</v>
      </c>
      <c r="B846">
        <v>13.726117337888423</v>
      </c>
      <c r="C846">
        <v>20.054605920331028</v>
      </c>
      <c r="D846">
        <v>14.050105705217225</v>
      </c>
      <c r="E846">
        <v>20.37859428765983</v>
      </c>
      <c r="F846">
        <v>14.699994160833091</v>
      </c>
      <c r="G846">
        <v>21.028482743275696</v>
      </c>
      <c r="H846">
        <v>15.98818218911042</v>
      </c>
      <c r="I846">
        <v>22.316670771553028</v>
      </c>
      <c r="J846">
        <v>18.482392792032002</v>
      </c>
      <c r="K846">
        <v>24.810881374474604</v>
      </c>
      <c r="L846">
        <v>23.099557651171239</v>
      </c>
      <c r="M846">
        <v>29.428046233613841</v>
      </c>
      <c r="N846">
        <v>30.976587503079458</v>
      </c>
      <c r="O846">
        <v>37.30507608552206</v>
      </c>
      <c r="P846">
        <v>42.711996122770621</v>
      </c>
      <c r="Q846">
        <v>49.040484705213224</v>
      </c>
      <c r="R846">
        <v>57.087633290886338</v>
      </c>
      <c r="S846">
        <v>63.41612187332894</v>
      </c>
      <c r="T846">
        <v>71.010158842192027</v>
      </c>
      <c r="U846">
        <v>77.338647424634644</v>
      </c>
      <c r="V846">
        <v>81.741321145204523</v>
      </c>
      <c r="W846">
        <v>88.06980972764714</v>
      </c>
      <c r="X846">
        <v>88.647314366244984</v>
      </c>
      <c r="Y846">
        <v>94.975802948687601</v>
      </c>
      <c r="Z846">
        <v>92.590003106627236</v>
      </c>
      <c r="AA846">
        <v>98.918491689069853</v>
      </c>
      <c r="AB846">
        <v>94.688488258311182</v>
      </c>
      <c r="AC846">
        <v>101.0169768407538</v>
      </c>
      <c r="AD846">
        <v>95.763827414747411</v>
      </c>
      <c r="AE846">
        <v>102.09231599719003</v>
      </c>
      <c r="AF846">
        <v>96.304165020221845</v>
      </c>
      <c r="AG846">
        <v>102.63265360266446</v>
      </c>
      <c r="AH846">
        <v>96.572998272073548</v>
      </c>
      <c r="AI846">
        <v>102.90148685451616</v>
      </c>
      <c r="AJ846">
        <v>96.706091240760855</v>
      </c>
      <c r="AK846">
        <v>103.03457982320347</v>
      </c>
      <c r="AL846">
        <v>96.771821242911386</v>
      </c>
      <c r="AM846">
        <v>103.100309825354</v>
      </c>
      <c r="AN846">
        <v>96.804243749234644</v>
      </c>
      <c r="AO846">
        <v>103.13273233167726</v>
      </c>
      <c r="AP846">
        <v>96.820227186509271</v>
      </c>
      <c r="AQ846">
        <v>103.14871576895189</v>
      </c>
    </row>
    <row r="847" spans="1:43">
      <c r="A847">
        <v>0.81974675070923508</v>
      </c>
      <c r="B847">
        <v>14.775452950160092</v>
      </c>
      <c r="C847">
        <v>18.556131740948125</v>
      </c>
      <c r="D847">
        <v>14.955129716187363</v>
      </c>
      <c r="E847">
        <v>18.735808506975395</v>
      </c>
      <c r="F847">
        <v>15.360788908066608</v>
      </c>
      <c r="G847">
        <v>19.14146769885464</v>
      </c>
      <c r="H847">
        <v>16.268562366379449</v>
      </c>
      <c r="I847">
        <v>20.049241157167486</v>
      </c>
      <c r="J847">
        <v>18.2602344133035</v>
      </c>
      <c r="K847">
        <v>22.040913204091538</v>
      </c>
      <c r="L847">
        <v>22.446817041937678</v>
      </c>
      <c r="M847">
        <v>26.227495832725708</v>
      </c>
      <c r="N847">
        <v>30.505961762440172</v>
      </c>
      <c r="O847">
        <v>34.286640553228203</v>
      </c>
      <c r="P847">
        <v>43.686195544612197</v>
      </c>
      <c r="Q847">
        <v>47.466874335400227</v>
      </c>
      <c r="R847">
        <v>60.401615753576216</v>
      </c>
      <c r="S847">
        <v>64.182294544364254</v>
      </c>
      <c r="T847">
        <v>75.906668390150898</v>
      </c>
      <c r="U847">
        <v>79.687347180938943</v>
      </c>
      <c r="V847">
        <v>86.634712988167735</v>
      </c>
      <c r="W847">
        <v>90.41539177895578</v>
      </c>
      <c r="X847">
        <v>92.641755207617223</v>
      </c>
      <c r="Y847">
        <v>96.422433998405268</v>
      </c>
      <c r="Z847">
        <v>95.613192667360721</v>
      </c>
      <c r="AA847">
        <v>99.393871458148766</v>
      </c>
      <c r="AB847">
        <v>96.992970123516514</v>
      </c>
      <c r="AC847">
        <v>100.77364891430456</v>
      </c>
      <c r="AD847">
        <v>97.614815848632077</v>
      </c>
      <c r="AE847">
        <v>101.39549463942012</v>
      </c>
      <c r="AF847">
        <v>97.891295649598547</v>
      </c>
      <c r="AG847">
        <v>101.67197444038659</v>
      </c>
      <c r="AH847">
        <v>98.013479626154293</v>
      </c>
      <c r="AI847">
        <v>101.79415841694234</v>
      </c>
      <c r="AJ847">
        <v>98.067331511227493</v>
      </c>
      <c r="AK847">
        <v>101.84801030201554</v>
      </c>
      <c r="AL847">
        <v>98.091038373104183</v>
      </c>
      <c r="AM847">
        <v>101.87171716389223</v>
      </c>
      <c r="AN847">
        <v>98.101469256745744</v>
      </c>
      <c r="AO847">
        <v>101.88214804753379</v>
      </c>
      <c r="AP847">
        <v>98.106057734418769</v>
      </c>
      <c r="AQ847">
        <v>101.88673652520681</v>
      </c>
    </row>
    <row r="848" spans="1:43">
      <c r="A848">
        <v>1.1886601121221776</v>
      </c>
      <c r="B848">
        <v>15.431559551380875</v>
      </c>
      <c r="C848">
        <v>20.913669814663944</v>
      </c>
      <c r="D848">
        <v>15.629456144842859</v>
      </c>
      <c r="E848">
        <v>21.111566408125928</v>
      </c>
      <c r="F848">
        <v>16.061949698583231</v>
      </c>
      <c r="G848">
        <v>21.544059961866299</v>
      </c>
      <c r="H848">
        <v>16.998506509328898</v>
      </c>
      <c r="I848">
        <v>22.480616772611967</v>
      </c>
      <c r="J848">
        <v>18.98689353734796</v>
      </c>
      <c r="K848">
        <v>24.469003800631029</v>
      </c>
      <c r="L848">
        <v>23.036693340867252</v>
      </c>
      <c r="M848">
        <v>28.518803604150321</v>
      </c>
      <c r="N848">
        <v>30.629354503396986</v>
      </c>
      <c r="O848">
        <v>36.111464766680051</v>
      </c>
      <c r="P848">
        <v>42.880730615762197</v>
      </c>
      <c r="Q848">
        <v>48.362840879045258</v>
      </c>
      <c r="R848">
        <v>58.554632458116764</v>
      </c>
      <c r="S848">
        <v>64.036742721399833</v>
      </c>
      <c r="T848">
        <v>73.584010350106951</v>
      </c>
      <c r="U848">
        <v>79.066120613390012</v>
      </c>
      <c r="V848">
        <v>84.497742355322202</v>
      </c>
      <c r="W848">
        <v>89.979852618605264</v>
      </c>
      <c r="X848">
        <v>90.926712278091003</v>
      </c>
      <c r="Y848">
        <v>96.408822541374064</v>
      </c>
      <c r="Z848">
        <v>94.257257327996413</v>
      </c>
      <c r="AA848">
        <v>99.739367591279475</v>
      </c>
      <c r="AB848">
        <v>95.868244462058399</v>
      </c>
      <c r="AC848">
        <v>101.35035472534146</v>
      </c>
      <c r="AD848">
        <v>96.621600901826952</v>
      </c>
      <c r="AE848">
        <v>102.10371116511001</v>
      </c>
      <c r="AF848">
        <v>96.968327997744751</v>
      </c>
      <c r="AG848">
        <v>102.45043826102781</v>
      </c>
      <c r="AH848">
        <v>97.126735570370727</v>
      </c>
      <c r="AI848">
        <v>102.60884583365379</v>
      </c>
      <c r="AJ848">
        <v>97.198862858672769</v>
      </c>
      <c r="AK848">
        <v>102.68097312195583</v>
      </c>
      <c r="AL848">
        <v>97.231653947314612</v>
      </c>
      <c r="AM848">
        <v>102.71376421059767</v>
      </c>
      <c r="AN848">
        <v>97.24655127956008</v>
      </c>
      <c r="AO848">
        <v>102.72866154284314</v>
      </c>
      <c r="AP848">
        <v>97.253317143102834</v>
      </c>
      <c r="AQ848">
        <v>102.7354274063859</v>
      </c>
    </row>
    <row r="849" spans="1:43">
      <c r="A849">
        <v>1.562938342543585</v>
      </c>
      <c r="B849">
        <v>15.028118314511909</v>
      </c>
      <c r="C849">
        <v>22.236402870506268</v>
      </c>
      <c r="D849">
        <v>15.265342642818657</v>
      </c>
      <c r="E849">
        <v>22.473627198813013</v>
      </c>
      <c r="F849">
        <v>15.764592217765886</v>
      </c>
      <c r="G849">
        <v>22.972876773760241</v>
      </c>
      <c r="H849">
        <v>16.804764301954116</v>
      </c>
      <c r="I849">
        <v>24.013048857948476</v>
      </c>
      <c r="J849">
        <v>18.927202188513185</v>
      </c>
      <c r="K849">
        <v>26.135486744507546</v>
      </c>
      <c r="L849">
        <v>23.079410944354926</v>
      </c>
      <c r="M849">
        <v>30.287695500349287</v>
      </c>
      <c r="N849">
        <v>30.572183258716812</v>
      </c>
      <c r="O849">
        <v>37.780467814711166</v>
      </c>
      <c r="P849">
        <v>42.310994402874663</v>
      </c>
      <c r="Q849">
        <v>49.519278958869016</v>
      </c>
      <c r="R849">
        <v>57.168311407741285</v>
      </c>
      <c r="S849">
        <v>64.376595963735639</v>
      </c>
      <c r="T849">
        <v>71.621723639892721</v>
      </c>
      <c r="U849">
        <v>78.830008195887089</v>
      </c>
      <c r="V849">
        <v>82.49735551083981</v>
      </c>
      <c r="W849">
        <v>89.705640066834178</v>
      </c>
      <c r="X849">
        <v>89.203193476975287</v>
      </c>
      <c r="Y849">
        <v>96.411478032969654</v>
      </c>
      <c r="Z849">
        <v>92.843380136423647</v>
      </c>
      <c r="AA849">
        <v>100.05166469241802</v>
      </c>
      <c r="AB849">
        <v>94.683682790633597</v>
      </c>
      <c r="AC849">
        <v>101.89196734662796</v>
      </c>
      <c r="AD849">
        <v>95.580607594167674</v>
      </c>
      <c r="AE849">
        <v>102.78889215016204</v>
      </c>
      <c r="AF849">
        <v>96.009947583388993</v>
      </c>
      <c r="AG849">
        <v>103.21823213938336</v>
      </c>
      <c r="AH849">
        <v>96.21369170351646</v>
      </c>
      <c r="AI849">
        <v>103.42197625951083</v>
      </c>
      <c r="AJ849">
        <v>96.309981375569421</v>
      </c>
      <c r="AK849">
        <v>103.51826593156379</v>
      </c>
      <c r="AL849">
        <v>96.355399361608846</v>
      </c>
      <c r="AM849">
        <v>103.56368391760321</v>
      </c>
      <c r="AN849">
        <v>96.37680245633814</v>
      </c>
      <c r="AO849">
        <v>103.58508701233251</v>
      </c>
      <c r="AP849">
        <v>96.386884230922561</v>
      </c>
      <c r="AQ849">
        <v>103.59516878691693</v>
      </c>
    </row>
    <row r="850" spans="1:43">
      <c r="A850">
        <v>1.533865850827508</v>
      </c>
      <c r="B850">
        <v>14.440615998846962</v>
      </c>
      <c r="C850">
        <v>21.514817982716163</v>
      </c>
      <c r="D850">
        <v>14.67902111482795</v>
      </c>
      <c r="E850">
        <v>21.753223098697152</v>
      </c>
      <c r="F850">
        <v>15.176034763813121</v>
      </c>
      <c r="G850">
        <v>22.250236747682322</v>
      </c>
      <c r="H850">
        <v>16.202084484768719</v>
      </c>
      <c r="I850">
        <v>23.27628646863792</v>
      </c>
      <c r="J850">
        <v>18.278118593796723</v>
      </c>
      <c r="K850">
        <v>25.352320577665925</v>
      </c>
      <c r="L850">
        <v>22.312779187508806</v>
      </c>
      <c r="M850">
        <v>29.386981171378007</v>
      </c>
      <c r="N850">
        <v>29.57390071700506</v>
      </c>
      <c r="O850">
        <v>36.648102700874261</v>
      </c>
      <c r="P850">
        <v>40.99914156718738</v>
      </c>
      <c r="Q850">
        <v>48.073343551056581</v>
      </c>
      <c r="R850">
        <v>55.660161915493028</v>
      </c>
      <c r="S850">
        <v>62.734363899362229</v>
      </c>
      <c r="T850">
        <v>70.241017031387514</v>
      </c>
      <c r="U850">
        <v>77.31521901525673</v>
      </c>
      <c r="V850">
        <v>81.493705976430476</v>
      </c>
      <c r="W850">
        <v>88.567907960299664</v>
      </c>
      <c r="X850">
        <v>88.595670065204217</v>
      </c>
      <c r="Y850">
        <v>95.669872049073433</v>
      </c>
      <c r="Z850">
        <v>92.525409343228461</v>
      </c>
      <c r="AA850">
        <v>99.599611327097676</v>
      </c>
      <c r="AB850">
        <v>94.542890143707041</v>
      </c>
      <c r="AC850">
        <v>101.61709212757623</v>
      </c>
      <c r="AD850">
        <v>95.538858148027884</v>
      </c>
      <c r="AE850">
        <v>102.6130601318971</v>
      </c>
      <c r="AF850">
        <v>96.02102897479034</v>
      </c>
      <c r="AG850">
        <v>103.09523095865956</v>
      </c>
      <c r="AH850">
        <v>96.252251542709217</v>
      </c>
      <c r="AI850">
        <v>103.3264535265784</v>
      </c>
      <c r="AJ850">
        <v>96.362627858290693</v>
      </c>
      <c r="AK850">
        <v>103.43682984215988</v>
      </c>
      <c r="AL850">
        <v>96.415202162901835</v>
      </c>
      <c r="AM850">
        <v>103.48940414677102</v>
      </c>
      <c r="AN850">
        <v>96.440218248782116</v>
      </c>
      <c r="AO850">
        <v>103.5144202326513</v>
      </c>
      <c r="AP850">
        <v>96.452115595965154</v>
      </c>
      <c r="AQ850">
        <v>103.52631757983437</v>
      </c>
    </row>
    <row r="851" spans="1:43">
      <c r="A851">
        <v>1.4091797590798343</v>
      </c>
      <c r="B851">
        <v>13.933149341050541</v>
      </c>
      <c r="C851">
        <v>20.432298039049645</v>
      </c>
      <c r="D851">
        <v>14.277001440800767</v>
      </c>
      <c r="E851">
        <v>20.776150138799871</v>
      </c>
      <c r="F851">
        <v>14.958213043451043</v>
      </c>
      <c r="G851">
        <v>21.457361741450146</v>
      </c>
      <c r="H851">
        <v>16.291312627751029</v>
      </c>
      <c r="I851">
        <v>22.790461325750133</v>
      </c>
      <c r="J851">
        <v>18.838573970026982</v>
      </c>
      <c r="K851">
        <v>25.337722668026085</v>
      </c>
      <c r="L851">
        <v>23.491016509840854</v>
      </c>
      <c r="M851">
        <v>29.990165207839958</v>
      </c>
      <c r="N851">
        <v>31.327589801136298</v>
      </c>
      <c r="O851">
        <v>37.826738499135402</v>
      </c>
      <c r="P851">
        <v>42.885694559898667</v>
      </c>
      <c r="Q851">
        <v>49.384843257897771</v>
      </c>
      <c r="R851">
        <v>56.979836191167031</v>
      </c>
      <c r="S851">
        <v>63.478984889166135</v>
      </c>
      <c r="T851">
        <v>70.669162974051574</v>
      </c>
      <c r="U851">
        <v>77.168311672050663</v>
      </c>
      <c r="V851">
        <v>81.321938103541271</v>
      </c>
      <c r="W851">
        <v>87.821086801540389</v>
      </c>
      <c r="X851">
        <v>88.270065610628421</v>
      </c>
      <c r="Y851">
        <v>94.769214308627539</v>
      </c>
      <c r="Z851">
        <v>92.294971580440063</v>
      </c>
      <c r="AA851">
        <v>98.794120278439181</v>
      </c>
      <c r="AB851">
        <v>94.46797955440195</v>
      </c>
      <c r="AC851">
        <v>100.96712825240104</v>
      </c>
      <c r="AD851">
        <v>95.59670636873426</v>
      </c>
      <c r="AE851">
        <v>102.09585506673338</v>
      </c>
      <c r="AF851">
        <v>96.171246636539166</v>
      </c>
      <c r="AG851">
        <v>102.67039533453826</v>
      </c>
      <c r="AH851">
        <v>96.460682666636671</v>
      </c>
      <c r="AI851">
        <v>102.95983136463579</v>
      </c>
      <c r="AJ851">
        <v>96.605730808384493</v>
      </c>
      <c r="AK851">
        <v>103.10487950638358</v>
      </c>
      <c r="AL851">
        <v>96.678229704756433</v>
      </c>
      <c r="AM851">
        <v>103.17737840275552</v>
      </c>
      <c r="AN851">
        <v>96.71441901203869</v>
      </c>
      <c r="AO851">
        <v>103.21356771003781</v>
      </c>
      <c r="AP851">
        <v>96.732471802798955</v>
      </c>
      <c r="AQ851">
        <v>103.23162050079807</v>
      </c>
    </row>
    <row r="852" spans="1:43">
      <c r="A852">
        <v>2.503636568965204</v>
      </c>
      <c r="B852">
        <v>12.153900858710735</v>
      </c>
      <c r="C852">
        <v>23.700693411335898</v>
      </c>
      <c r="D852">
        <v>12.273143388574937</v>
      </c>
      <c r="E852">
        <v>23.8199359412001</v>
      </c>
      <c r="F852">
        <v>12.554236024318392</v>
      </c>
      <c r="G852">
        <v>24.101028576943555</v>
      </c>
      <c r="H852">
        <v>13.21247683430132</v>
      </c>
      <c r="I852">
        <v>24.759269386926483</v>
      </c>
      <c r="J852">
        <v>14.730222132606986</v>
      </c>
      <c r="K852">
        <v>26.27701468523215</v>
      </c>
      <c r="L852">
        <v>18.108295993601448</v>
      </c>
      <c r="M852">
        <v>29.655088546226612</v>
      </c>
      <c r="N852">
        <v>25.069734340710646</v>
      </c>
      <c r="O852">
        <v>36.616526893335809</v>
      </c>
      <c r="P852">
        <v>37.384400340488945</v>
      </c>
      <c r="Q852">
        <v>48.931192893114108</v>
      </c>
      <c r="R852">
        <v>54.248178251638265</v>
      </c>
      <c r="S852">
        <v>65.794970804263428</v>
      </c>
      <c r="T852">
        <v>70.748420799062245</v>
      </c>
      <c r="U852">
        <v>82.295213351687408</v>
      </c>
      <c r="V852">
        <v>82.355157714422617</v>
      </c>
      <c r="W852">
        <v>93.901950267047781</v>
      </c>
      <c r="X852">
        <v>88.758619267111953</v>
      </c>
      <c r="Y852">
        <v>100.30541181973712</v>
      </c>
      <c r="Z852">
        <v>91.826018143010799</v>
      </c>
      <c r="AA852">
        <v>103.37281069563596</v>
      </c>
      <c r="AB852">
        <v>93.195812768906762</v>
      </c>
      <c r="AC852">
        <v>104.74260532153193</v>
      </c>
      <c r="AD852">
        <v>93.788286255378722</v>
      </c>
      <c r="AE852">
        <v>105.33507880800389</v>
      </c>
      <c r="AF852">
        <v>94.040999512027128</v>
      </c>
      <c r="AG852">
        <v>105.58779206465229</v>
      </c>
      <c r="AH852">
        <v>94.148150055286266</v>
      </c>
      <c r="AI852">
        <v>105.69494260791143</v>
      </c>
      <c r="AJ852">
        <v>94.193466884145622</v>
      </c>
      <c r="AK852">
        <v>105.74025943677078</v>
      </c>
      <c r="AL852">
        <v>94.21261202519625</v>
      </c>
      <c r="AM852">
        <v>105.75940457782141</v>
      </c>
      <c r="AN852">
        <v>94.220696664780306</v>
      </c>
      <c r="AO852">
        <v>105.76748921740547</v>
      </c>
      <c r="AP852">
        <v>94.224110004946311</v>
      </c>
      <c r="AQ852">
        <v>105.77090255757147</v>
      </c>
    </row>
    <row r="853" spans="1:43">
      <c r="A853">
        <v>1.4025264834856814</v>
      </c>
      <c r="B853">
        <v>16.51664040749591</v>
      </c>
      <c r="C853">
        <v>22.985104143454823</v>
      </c>
      <c r="D853">
        <v>16.587927235933545</v>
      </c>
      <c r="E853">
        <v>23.056390971892458</v>
      </c>
      <c r="F853">
        <v>16.770177422325194</v>
      </c>
      <c r="G853">
        <v>23.238641158284107</v>
      </c>
      <c r="H853">
        <v>17.233825192070096</v>
      </c>
      <c r="I853">
        <v>23.702288928029009</v>
      </c>
      <c r="J853">
        <v>18.398724923480938</v>
      </c>
      <c r="K853">
        <v>24.867188659439851</v>
      </c>
      <c r="L853">
        <v>21.235978716985386</v>
      </c>
      <c r="M853">
        <v>27.704442452944299</v>
      </c>
      <c r="N853">
        <v>27.653304093799822</v>
      </c>
      <c r="O853">
        <v>34.121767829758738</v>
      </c>
      <c r="P853">
        <v>40.018796953500825</v>
      </c>
      <c r="Q853">
        <v>46.487260689459745</v>
      </c>
      <c r="R853">
        <v>57.867827191094641</v>
      </c>
      <c r="S853">
        <v>64.336290927053554</v>
      </c>
      <c r="T853">
        <v>75.235781273695139</v>
      </c>
      <c r="U853">
        <v>81.704245009654059</v>
      </c>
      <c r="V853">
        <v>86.729089168445384</v>
      </c>
      <c r="W853">
        <v>93.197552904404304</v>
      </c>
      <c r="X853">
        <v>92.529268425071535</v>
      </c>
      <c r="Y853">
        <v>98.997732161030456</v>
      </c>
      <c r="Z853">
        <v>95.058963451005539</v>
      </c>
      <c r="AA853">
        <v>101.52742718696446</v>
      </c>
      <c r="AB853">
        <v>96.091519860175794</v>
      </c>
      <c r="AC853">
        <v>102.55998359613471</v>
      </c>
      <c r="AD853">
        <v>96.501516611324988</v>
      </c>
      <c r="AE853">
        <v>102.96998034728391</v>
      </c>
      <c r="AF853">
        <v>96.662525897936248</v>
      </c>
      <c r="AG853">
        <v>103.13098963389517</v>
      </c>
      <c r="AH853">
        <v>96.725481102302325</v>
      </c>
      <c r="AI853">
        <v>103.19394483826125</v>
      </c>
      <c r="AJ853">
        <v>96.750054909878372</v>
      </c>
      <c r="AK853">
        <v>103.21851864583729</v>
      </c>
      <c r="AL853">
        <v>96.75964062037319</v>
      </c>
      <c r="AM853">
        <v>103.22810435633211</v>
      </c>
      <c r="AN853">
        <v>96.76337882803837</v>
      </c>
      <c r="AO853">
        <v>103.23184256399729</v>
      </c>
      <c r="AP853">
        <v>96.76483649586919</v>
      </c>
      <c r="AQ853">
        <v>103.23330023182811</v>
      </c>
    </row>
    <row r="854" spans="1:43">
      <c r="A854">
        <v>1.3174805537429823</v>
      </c>
      <c r="B854">
        <v>17.645806973731705</v>
      </c>
      <c r="C854">
        <v>23.722038178676758</v>
      </c>
      <c r="D854">
        <v>17.862519005259418</v>
      </c>
      <c r="E854">
        <v>23.938750210204471</v>
      </c>
      <c r="F854">
        <v>18.317210626376252</v>
      </c>
      <c r="G854">
        <v>24.393441831321304</v>
      </c>
      <c r="H854">
        <v>19.262333558798684</v>
      </c>
      <c r="I854">
        <v>25.338564763743737</v>
      </c>
      <c r="J854">
        <v>21.189225470229427</v>
      </c>
      <c r="K854">
        <v>27.26545667517448</v>
      </c>
      <c r="L854">
        <v>24.967250358345503</v>
      </c>
      <c r="M854">
        <v>31.043481563290555</v>
      </c>
      <c r="N854">
        <v>31.838204656257847</v>
      </c>
      <c r="O854">
        <v>37.914435861202904</v>
      </c>
      <c r="P854">
        <v>42.780173769787076</v>
      </c>
      <c r="Q854">
        <v>48.856404974732136</v>
      </c>
      <c r="R854">
        <v>56.991164678408104</v>
      </c>
      <c r="S854">
        <v>63.067395883353164</v>
      </c>
      <c r="T854">
        <v>71.257336693532409</v>
      </c>
      <c r="U854">
        <v>77.333567898477469</v>
      </c>
      <c r="V854">
        <v>82.317513191316138</v>
      </c>
      <c r="W854">
        <v>88.393744396261198</v>
      </c>
      <c r="X854">
        <v>89.296663961699863</v>
      </c>
      <c r="Y854">
        <v>95.372895166644923</v>
      </c>
      <c r="Z854">
        <v>93.145413488923737</v>
      </c>
      <c r="AA854">
        <v>99.221644693868797</v>
      </c>
      <c r="AB854">
        <v>95.111456484970489</v>
      </c>
      <c r="AC854">
        <v>101.18768768991555</v>
      </c>
      <c r="AD854">
        <v>96.076544509939097</v>
      </c>
      <c r="AE854">
        <v>102.15277571488416</v>
      </c>
      <c r="AF854">
        <v>96.541019991731204</v>
      </c>
      <c r="AG854">
        <v>102.61725119667626</v>
      </c>
      <c r="AH854">
        <v>96.762436033294094</v>
      </c>
      <c r="AI854">
        <v>102.83866723823915</v>
      </c>
      <c r="AJ854">
        <v>96.867504480838235</v>
      </c>
      <c r="AK854">
        <v>102.9437356857833</v>
      </c>
      <c r="AL854">
        <v>96.917254517036156</v>
      </c>
      <c r="AM854">
        <v>102.99348572198122</v>
      </c>
      <c r="AN854">
        <v>96.940787020114627</v>
      </c>
      <c r="AO854">
        <v>103.01701822505969</v>
      </c>
      <c r="AP854">
        <v>96.951912830496624</v>
      </c>
      <c r="AQ854">
        <v>103.02814403544168</v>
      </c>
    </row>
    <row r="855" spans="1:43">
      <c r="A855">
        <v>1.341999476169714</v>
      </c>
      <c r="B855">
        <v>15.400971660945642</v>
      </c>
      <c r="C855">
        <v>21.590284338810864</v>
      </c>
      <c r="D855">
        <v>15.559858498334416</v>
      </c>
      <c r="E855">
        <v>21.749171176199638</v>
      </c>
      <c r="F855">
        <v>15.923108528596211</v>
      </c>
      <c r="G855">
        <v>22.112421206461434</v>
      </c>
      <c r="H855">
        <v>16.746736809993365</v>
      </c>
      <c r="I855">
        <v>22.93604948785859</v>
      </c>
      <c r="J855">
        <v>18.579702496813415</v>
      </c>
      <c r="K855">
        <v>24.769015174678639</v>
      </c>
      <c r="L855">
        <v>22.494842431548459</v>
      </c>
      <c r="M855">
        <v>28.684155109413684</v>
      </c>
      <c r="N855">
        <v>30.170329943563747</v>
      </c>
      <c r="O855">
        <v>36.359642621428968</v>
      </c>
      <c r="P855">
        <v>42.971317269902343</v>
      </c>
      <c r="Q855">
        <v>49.160629947767561</v>
      </c>
      <c r="R855">
        <v>59.486647156024645</v>
      </c>
      <c r="S855">
        <v>65.675959833889863</v>
      </c>
      <c r="T855">
        <v>74.953548929623594</v>
      </c>
      <c r="U855">
        <v>81.142861607488811</v>
      </c>
      <c r="V855">
        <v>85.654326600750124</v>
      </c>
      <c r="W855">
        <v>91.843639278615342</v>
      </c>
      <c r="X855">
        <v>91.602366992311246</v>
      </c>
      <c r="Y855">
        <v>97.791679670176464</v>
      </c>
      <c r="Z855">
        <v>94.51277966784069</v>
      </c>
      <c r="AA855">
        <v>100.70209234570591</v>
      </c>
      <c r="AB855">
        <v>95.848009470903293</v>
      </c>
      <c r="AC855">
        <v>102.03732214876851</v>
      </c>
      <c r="AD855">
        <v>96.44243451657124</v>
      </c>
      <c r="AE855">
        <v>102.63174719443646</v>
      </c>
      <c r="AF855">
        <v>96.703515560823703</v>
      </c>
      <c r="AG855">
        <v>102.89282823868892</v>
      </c>
      <c r="AH855">
        <v>96.81750609159208</v>
      </c>
      <c r="AI855">
        <v>103.0068187694573</v>
      </c>
      <c r="AJ855">
        <v>96.867146090845765</v>
      </c>
      <c r="AK855">
        <v>103.05645876871098</v>
      </c>
      <c r="AL855">
        <v>96.888738550413976</v>
      </c>
      <c r="AM855">
        <v>103.07805122827919</v>
      </c>
      <c r="AN855">
        <v>96.898126226697087</v>
      </c>
      <c r="AO855">
        <v>103.0874389045623</v>
      </c>
      <c r="AP855">
        <v>96.902206797208166</v>
      </c>
      <c r="AQ855">
        <v>103.09151947507338</v>
      </c>
    </row>
    <row r="856" spans="1:43">
      <c r="A856">
        <v>2.010448337032448</v>
      </c>
      <c r="B856">
        <v>9.516392588233332</v>
      </c>
      <c r="C856">
        <v>18.788596938195653</v>
      </c>
      <c r="D856">
        <v>9.8687173465318203</v>
      </c>
      <c r="E856">
        <v>19.140921696494143</v>
      </c>
      <c r="F856">
        <v>10.594100575167234</v>
      </c>
      <c r="G856">
        <v>19.866304925129555</v>
      </c>
      <c r="H856">
        <v>12.067641631780845</v>
      </c>
      <c r="I856">
        <v>21.339845981743167</v>
      </c>
      <c r="J856">
        <v>14.98101118099256</v>
      </c>
      <c r="K856">
        <v>24.253215530954883</v>
      </c>
      <c r="L856">
        <v>20.444560921736187</v>
      </c>
      <c r="M856">
        <v>29.71676527169851</v>
      </c>
      <c r="N856">
        <v>29.744018403910118</v>
      </c>
      <c r="O856">
        <v>39.016222753872441</v>
      </c>
      <c r="P856">
        <v>43.23523599419012</v>
      </c>
      <c r="Q856">
        <v>52.507440344152442</v>
      </c>
      <c r="R856">
        <v>58.876440661640991</v>
      </c>
      <c r="S856">
        <v>68.148645011603321</v>
      </c>
      <c r="T856">
        <v>72.918520043225328</v>
      </c>
      <c r="U856">
        <v>82.190724393187651</v>
      </c>
      <c r="V856">
        <v>82.910946980864779</v>
      </c>
      <c r="W856">
        <v>92.183151330827101</v>
      </c>
      <c r="X856">
        <v>88.90566415654709</v>
      </c>
      <c r="Y856">
        <v>98.177868506509412</v>
      </c>
      <c r="Z856">
        <v>92.14075640027319</v>
      </c>
      <c r="AA856">
        <v>101.41296075023551</v>
      </c>
      <c r="AB856">
        <v>93.787358387538248</v>
      </c>
      <c r="AC856">
        <v>103.05956273750057</v>
      </c>
      <c r="AD856">
        <v>94.60050443067081</v>
      </c>
      <c r="AE856">
        <v>103.87270878063313</v>
      </c>
      <c r="AF856">
        <v>94.996070303734385</v>
      </c>
      <c r="AG856">
        <v>104.26827465369671</v>
      </c>
      <c r="AH856">
        <v>95.187090979360093</v>
      </c>
      <c r="AI856">
        <v>104.45929532932242</v>
      </c>
      <c r="AJ856">
        <v>95.279008684673855</v>
      </c>
      <c r="AK856">
        <v>104.55121303463618</v>
      </c>
      <c r="AL856">
        <v>95.323163179533324</v>
      </c>
      <c r="AM856">
        <v>104.59536752949565</v>
      </c>
      <c r="AN856">
        <v>95.344356234762955</v>
      </c>
      <c r="AO856">
        <v>104.61656058472528</v>
      </c>
      <c r="AP856">
        <v>95.354524357610742</v>
      </c>
      <c r="AQ856">
        <v>104.62672870757306</v>
      </c>
    </row>
    <row r="857" spans="1:43">
      <c r="A857">
        <v>1.6753075188924869</v>
      </c>
      <c r="B857">
        <v>13.407237334407329</v>
      </c>
      <c r="C857">
        <v>21.133769460633655</v>
      </c>
      <c r="D857">
        <v>13.588159806940448</v>
      </c>
      <c r="E857">
        <v>21.314691933166774</v>
      </c>
      <c r="F857">
        <v>13.989930025253068</v>
      </c>
      <c r="G857">
        <v>21.716462151479394</v>
      </c>
      <c r="H857">
        <v>14.874459029962859</v>
      </c>
      <c r="I857">
        <v>22.600991156189185</v>
      </c>
      <c r="J857">
        <v>16.78532826960388</v>
      </c>
      <c r="K857">
        <v>24.511860395830205</v>
      </c>
      <c r="L857">
        <v>20.749866656108519</v>
      </c>
      <c r="M857">
        <v>28.476398782334844</v>
      </c>
      <c r="N857">
        <v>28.326686930006776</v>
      </c>
      <c r="O857">
        <v>36.053219056233104</v>
      </c>
      <c r="P857">
        <v>40.771382746829893</v>
      </c>
      <c r="Q857">
        <v>48.497914873056224</v>
      </c>
      <c r="R857">
        <v>56.882658488472572</v>
      </c>
      <c r="S857">
        <v>64.609190614698903</v>
      </c>
      <c r="T857">
        <v>72.357898433689897</v>
      </c>
      <c r="U857">
        <v>80.084430559916214</v>
      </c>
      <c r="V857">
        <v>83.499663302746555</v>
      </c>
      <c r="W857">
        <v>91.226195428972872</v>
      </c>
      <c r="X857">
        <v>89.965977105841176</v>
      </c>
      <c r="Y857">
        <v>97.692509232067493</v>
      </c>
      <c r="Z857">
        <v>93.25907492758283</v>
      </c>
      <c r="AA857">
        <v>100.98560705380915</v>
      </c>
      <c r="AB857">
        <v>94.824828922562588</v>
      </c>
      <c r="AC857">
        <v>102.55136104878891</v>
      </c>
      <c r="AD857">
        <v>95.544947595629409</v>
      </c>
      <c r="AE857">
        <v>103.27147972185573</v>
      </c>
      <c r="AF857">
        <v>95.871072894586433</v>
      </c>
      <c r="AG857">
        <v>103.59760502081275</v>
      </c>
      <c r="AH857">
        <v>96.017734948077077</v>
      </c>
      <c r="AI857">
        <v>103.74426707430339</v>
      </c>
      <c r="AJ857">
        <v>96.083482267687813</v>
      </c>
      <c r="AK857">
        <v>103.81001439391413</v>
      </c>
      <c r="AL857">
        <v>96.112914439554942</v>
      </c>
      <c r="AM857">
        <v>103.83944656578126</v>
      </c>
      <c r="AN857">
        <v>96.126081556450018</v>
      </c>
      <c r="AO857">
        <v>103.85261368267633</v>
      </c>
      <c r="AP857">
        <v>96.131970476112571</v>
      </c>
      <c r="AQ857">
        <v>103.85850260233889</v>
      </c>
    </row>
    <row r="858" spans="1:43">
      <c r="A858">
        <v>2.1483904459635736</v>
      </c>
      <c r="B858">
        <v>11.362058254859861</v>
      </c>
      <c r="C858">
        <v>21.27045275152453</v>
      </c>
      <c r="D858">
        <v>11.522850487125858</v>
      </c>
      <c r="E858">
        <v>21.431244983790528</v>
      </c>
      <c r="F858">
        <v>11.888499044995402</v>
      </c>
      <c r="G858">
        <v>21.796893541660072</v>
      </c>
      <c r="H858">
        <v>12.713337036204706</v>
      </c>
      <c r="I858">
        <v>22.621731532869376</v>
      </c>
      <c r="J858">
        <v>14.54072613618024</v>
      </c>
      <c r="K858">
        <v>24.44912063284491</v>
      </c>
      <c r="L858">
        <v>18.432124802780567</v>
      </c>
      <c r="M858">
        <v>28.340519299445237</v>
      </c>
      <c r="N858">
        <v>26.062817255471234</v>
      </c>
      <c r="O858">
        <v>35.9712117521359</v>
      </c>
      <c r="P858">
        <v>38.867426425799039</v>
      </c>
      <c r="Q858">
        <v>48.775820922463708</v>
      </c>
      <c r="R858">
        <v>55.616287622587102</v>
      </c>
      <c r="S858">
        <v>65.524682119251764</v>
      </c>
      <c r="T858">
        <v>71.607508205409744</v>
      </c>
      <c r="U858">
        <v>81.515902702074413</v>
      </c>
      <c r="V858">
        <v>82.889707643973111</v>
      </c>
      <c r="W858">
        <v>92.798102140637781</v>
      </c>
      <c r="X858">
        <v>89.261476767436463</v>
      </c>
      <c r="Y858">
        <v>99.169871264101133</v>
      </c>
      <c r="Z858">
        <v>92.415983134461015</v>
      </c>
      <c r="AA858">
        <v>102.32437763112569</v>
      </c>
      <c r="AB858">
        <v>93.875959503985158</v>
      </c>
      <c r="AC858">
        <v>103.78435400064983</v>
      </c>
      <c r="AD858">
        <v>94.53055663596416</v>
      </c>
      <c r="AE858">
        <v>104.43895113262883</v>
      </c>
      <c r="AF858">
        <v>94.81986901497433</v>
      </c>
      <c r="AG858">
        <v>104.728263511639</v>
      </c>
      <c r="AH858">
        <v>94.946924391972757</v>
      </c>
      <c r="AI858">
        <v>104.85531888863743</v>
      </c>
      <c r="AJ858">
        <v>95.00256627203791</v>
      </c>
      <c r="AK858">
        <v>104.91096076870258</v>
      </c>
      <c r="AL858">
        <v>95.026903831825848</v>
      </c>
      <c r="AM858">
        <v>104.93529832849052</v>
      </c>
      <c r="AN858">
        <v>95.037543273316189</v>
      </c>
      <c r="AO858">
        <v>104.94593776998086</v>
      </c>
      <c r="AP858">
        <v>95.042193333404597</v>
      </c>
      <c r="AQ858">
        <v>104.95058783006927</v>
      </c>
    </row>
    <row r="859" spans="1:43">
      <c r="A859">
        <v>1.9841228520404466</v>
      </c>
      <c r="B859">
        <v>13.150187133393388</v>
      </c>
      <c r="C859">
        <v>22.300978128950391</v>
      </c>
      <c r="D859">
        <v>13.358154970422959</v>
      </c>
      <c r="E859">
        <v>22.508945965979962</v>
      </c>
      <c r="F859">
        <v>13.804737662957685</v>
      </c>
      <c r="G859">
        <v>22.955528658514687</v>
      </c>
      <c r="H859">
        <v>14.754950911809257</v>
      </c>
      <c r="I859">
        <v>23.905741907366259</v>
      </c>
      <c r="J859">
        <v>16.737853856202289</v>
      </c>
      <c r="K859">
        <v>25.888644851759292</v>
      </c>
      <c r="L859">
        <v>20.713007610003817</v>
      </c>
      <c r="M859">
        <v>29.86379860556082</v>
      </c>
      <c r="N859">
        <v>28.077547034388225</v>
      </c>
      <c r="O859">
        <v>37.228338029945228</v>
      </c>
      <c r="P859">
        <v>39.92043964421012</v>
      </c>
      <c r="Q859">
        <v>49.071230639767123</v>
      </c>
      <c r="R859">
        <v>55.22282385482162</v>
      </c>
      <c r="S859">
        <v>64.37361485037863</v>
      </c>
      <c r="T859">
        <v>70.247691505636979</v>
      </c>
      <c r="U859">
        <v>79.398482501193982</v>
      </c>
      <c r="V859">
        <v>81.506896590126388</v>
      </c>
      <c r="W859">
        <v>90.657687585683391</v>
      </c>
      <c r="X859">
        <v>88.352634811490603</v>
      </c>
      <c r="Y859">
        <v>97.503425807047606</v>
      </c>
      <c r="Z859">
        <v>91.999424085636889</v>
      </c>
      <c r="AA859">
        <v>101.15021508119389</v>
      </c>
      <c r="AB859">
        <v>93.806057896854469</v>
      </c>
      <c r="AC859">
        <v>102.95684889241147</v>
      </c>
      <c r="AD859">
        <v>94.668883310893065</v>
      </c>
      <c r="AE859">
        <v>103.81967430645007</v>
      </c>
      <c r="AF859">
        <v>95.073744535145053</v>
      </c>
      <c r="AG859">
        <v>104.22453553070206</v>
      </c>
      <c r="AH859">
        <v>95.262141460345646</v>
      </c>
      <c r="AI859">
        <v>104.41293245590265</v>
      </c>
      <c r="AJ859">
        <v>95.349469800467475</v>
      </c>
      <c r="AK859">
        <v>104.50026079602448</v>
      </c>
      <c r="AL859">
        <v>95.389876572842496</v>
      </c>
      <c r="AM859">
        <v>104.5406675683995</v>
      </c>
      <c r="AN859">
        <v>95.408557176547276</v>
      </c>
      <c r="AO859">
        <v>104.55934817210428</v>
      </c>
      <c r="AP859">
        <v>95.417190145152375</v>
      </c>
      <c r="AQ859">
        <v>104.56798114070938</v>
      </c>
    </row>
    <row r="860" spans="1:43">
      <c r="A860">
        <v>1.9679667089110831</v>
      </c>
      <c r="B860">
        <v>11.009820343629666</v>
      </c>
      <c r="C860">
        <v>20.086099073517701</v>
      </c>
      <c r="D860">
        <v>11.224058612895654</v>
      </c>
      <c r="E860">
        <v>20.300337342783688</v>
      </c>
      <c r="F860">
        <v>11.6958772329704</v>
      </c>
      <c r="G860">
        <v>20.772155962858438</v>
      </c>
      <c r="H860">
        <v>12.724813666500879</v>
      </c>
      <c r="I860">
        <v>21.801092396388917</v>
      </c>
      <c r="J860">
        <v>14.921435280303854</v>
      </c>
      <c r="K860">
        <v>23.997714010191892</v>
      </c>
      <c r="L860">
        <v>19.404909025208884</v>
      </c>
      <c r="M860">
        <v>28.481187755096922</v>
      </c>
      <c r="N860">
        <v>27.771491115543935</v>
      </c>
      <c r="O860">
        <v>36.847769845431969</v>
      </c>
      <c r="P860">
        <v>41.059192051002981</v>
      </c>
      <c r="Q860">
        <v>50.135470780891012</v>
      </c>
      <c r="R860">
        <v>57.573205393050678</v>
      </c>
      <c r="S860">
        <v>66.649484122938716</v>
      </c>
      <c r="T860">
        <v>72.828108698035194</v>
      </c>
      <c r="U860">
        <v>81.904387427923226</v>
      </c>
      <c r="V860">
        <v>83.51140418996664</v>
      </c>
      <c r="W860">
        <v>92.587682919854672</v>
      </c>
      <c r="X860">
        <v>89.626731044437136</v>
      </c>
      <c r="Y860">
        <v>98.703009774325167</v>
      </c>
      <c r="Z860">
        <v>92.73031708452794</v>
      </c>
      <c r="AA860">
        <v>101.80659581441597</v>
      </c>
      <c r="AB860">
        <v>94.209408320100749</v>
      </c>
      <c r="AC860">
        <v>103.28568704998878</v>
      </c>
      <c r="AD860">
        <v>94.893154724915632</v>
      </c>
      <c r="AE860">
        <v>103.96943345480366</v>
      </c>
      <c r="AF860">
        <v>95.204777088799091</v>
      </c>
      <c r="AG860">
        <v>104.28105581868712</v>
      </c>
      <c r="AH860">
        <v>95.345881592414798</v>
      </c>
      <c r="AI860">
        <v>104.42216032230283</v>
      </c>
      <c r="AJ860">
        <v>95.409586568661041</v>
      </c>
      <c r="AK860">
        <v>104.48586529854907</v>
      </c>
      <c r="AL860">
        <v>95.438309422563577</v>
      </c>
      <c r="AM860">
        <v>104.51458815245161</v>
      </c>
      <c r="AN860">
        <v>95.451252006998317</v>
      </c>
      <c r="AO860">
        <v>104.52753073688635</v>
      </c>
      <c r="AP860">
        <v>95.457082387278973</v>
      </c>
      <c r="AQ860">
        <v>104.533361117167</v>
      </c>
    </row>
    <row r="861" spans="1:43">
      <c r="A861">
        <v>2.3522131922257654</v>
      </c>
      <c r="B861">
        <v>12.34931159730283</v>
      </c>
      <c r="C861">
        <v>23.197738284649482</v>
      </c>
      <c r="D861">
        <v>12.548427471083702</v>
      </c>
      <c r="E861">
        <v>23.396854158430354</v>
      </c>
      <c r="F861">
        <v>12.979287118796464</v>
      </c>
      <c r="G861">
        <v>23.827713806143116</v>
      </c>
      <c r="H861">
        <v>13.903288627207967</v>
      </c>
      <c r="I861">
        <v>24.75171531455462</v>
      </c>
      <c r="J861">
        <v>15.847318946869457</v>
      </c>
      <c r="K861">
        <v>26.695745634216109</v>
      </c>
      <c r="L861">
        <v>19.777729604614887</v>
      </c>
      <c r="M861">
        <v>30.626156291961539</v>
      </c>
      <c r="N861">
        <v>27.120991854469484</v>
      </c>
      <c r="O861">
        <v>37.96941854181614</v>
      </c>
      <c r="P861">
        <v>39.015202100988645</v>
      </c>
      <c r="Q861">
        <v>49.863628788335291</v>
      </c>
      <c r="R861">
        <v>54.445264416445028</v>
      </c>
      <c r="S861">
        <v>65.293691103791673</v>
      </c>
      <c r="T861">
        <v>69.581365949507983</v>
      </c>
      <c r="U861">
        <v>80.429792636854643</v>
      </c>
      <c r="V861">
        <v>80.861047745027236</v>
      </c>
      <c r="W861">
        <v>91.709474432373895</v>
      </c>
      <c r="X861">
        <v>87.663342852776282</v>
      </c>
      <c r="Y861">
        <v>98.511769540122941</v>
      </c>
      <c r="Z861">
        <v>91.254936869568937</v>
      </c>
      <c r="AA861">
        <v>102.1033635569156</v>
      </c>
      <c r="AB861">
        <v>93.018887054822727</v>
      </c>
      <c r="AC861">
        <v>103.86731374216939</v>
      </c>
      <c r="AD861">
        <v>93.854419690794273</v>
      </c>
      <c r="AE861">
        <v>104.70284637814093</v>
      </c>
      <c r="AF861">
        <v>94.243395401391467</v>
      </c>
      <c r="AG861">
        <v>105.09182208873813</v>
      </c>
      <c r="AH861">
        <v>94.423019824759351</v>
      </c>
      <c r="AI861">
        <v>105.27144651210601</v>
      </c>
      <c r="AJ861">
        <v>94.505658059385212</v>
      </c>
      <c r="AK861">
        <v>105.35408474673187</v>
      </c>
      <c r="AL861">
        <v>94.543611161433006</v>
      </c>
      <c r="AM861">
        <v>105.39203784877967</v>
      </c>
      <c r="AN861">
        <v>94.561027994563176</v>
      </c>
      <c r="AO861">
        <v>105.40945468190984</v>
      </c>
      <c r="AP861">
        <v>94.569017742039051</v>
      </c>
      <c r="AQ861">
        <v>105.41744442938571</v>
      </c>
    </row>
    <row r="862" spans="1:43">
      <c r="A862">
        <v>1.5096630327383591</v>
      </c>
      <c r="B862">
        <v>16.080963851634674</v>
      </c>
      <c r="C862">
        <v>23.043542238401745</v>
      </c>
      <c r="D862">
        <v>16.253058082420726</v>
      </c>
      <c r="E862">
        <v>23.215636469187796</v>
      </c>
      <c r="F862">
        <v>16.632094027878946</v>
      </c>
      <c r="G862">
        <v>23.594672414646016</v>
      </c>
      <c r="H862">
        <v>17.460036456019051</v>
      </c>
      <c r="I862">
        <v>24.422614842786121</v>
      </c>
      <c r="J862">
        <v>19.236297294831587</v>
      </c>
      <c r="K862">
        <v>26.198875681598658</v>
      </c>
      <c r="L862">
        <v>22.904222456029515</v>
      </c>
      <c r="M862">
        <v>29.866800842796586</v>
      </c>
      <c r="N862">
        <v>29.914590818809746</v>
      </c>
      <c r="O862">
        <v>36.87716920557682</v>
      </c>
      <c r="P862">
        <v>41.528156778761129</v>
      </c>
      <c r="Q862">
        <v>48.490735165528207</v>
      </c>
      <c r="R862">
        <v>56.862767005734106</v>
      </c>
      <c r="S862">
        <v>63.825345392501184</v>
      </c>
      <c r="T862">
        <v>72.015858457436693</v>
      </c>
      <c r="U862">
        <v>78.978436844203756</v>
      </c>
      <c r="V862">
        <v>83.255347588361985</v>
      </c>
      <c r="W862">
        <v>90.217925975129049</v>
      </c>
      <c r="X862">
        <v>89.943755015943324</v>
      </c>
      <c r="Y862">
        <v>96.906333402710388</v>
      </c>
      <c r="Z862">
        <v>93.414867927009809</v>
      </c>
      <c r="AA862">
        <v>100.37744631377687</v>
      </c>
      <c r="AB862">
        <v>95.088883414528325</v>
      </c>
      <c r="AC862">
        <v>102.05146180129539</v>
      </c>
      <c r="AD862">
        <v>95.867628722383913</v>
      </c>
      <c r="AE862">
        <v>102.83020710915098</v>
      </c>
      <c r="AF862">
        <v>96.223816187972147</v>
      </c>
      <c r="AG862">
        <v>103.18639457473921</v>
      </c>
      <c r="AH862">
        <v>96.38546901530151</v>
      </c>
      <c r="AI862">
        <v>103.34804740206857</v>
      </c>
      <c r="AJ862">
        <v>96.458574743340634</v>
      </c>
      <c r="AK862">
        <v>103.4211531301077</v>
      </c>
      <c r="AL862">
        <v>96.491583102580023</v>
      </c>
      <c r="AM862">
        <v>103.45416148934709</v>
      </c>
      <c r="AN862">
        <v>96.506476105307385</v>
      </c>
      <c r="AO862">
        <v>103.46905449207445</v>
      </c>
      <c r="AP862">
        <v>96.513193468182109</v>
      </c>
      <c r="AQ862">
        <v>103.47577185494917</v>
      </c>
    </row>
    <row r="863" spans="1:43">
      <c r="A863">
        <v>1.5161656555274512</v>
      </c>
      <c r="B863">
        <v>11.961235377167183</v>
      </c>
      <c r="C863">
        <v>18.953803913992118</v>
      </c>
      <c r="D863">
        <v>12.148751658074767</v>
      </c>
      <c r="E863">
        <v>19.141320194899702</v>
      </c>
      <c r="F863">
        <v>12.563089769611176</v>
      </c>
      <c r="G863">
        <v>19.555658306436111</v>
      </c>
      <c r="H863">
        <v>13.470729665134956</v>
      </c>
      <c r="I863">
        <v>20.463298201959891</v>
      </c>
      <c r="J863">
        <v>15.421848837594256</v>
      </c>
      <c r="K863">
        <v>22.414417374419191</v>
      </c>
      <c r="L863">
        <v>19.451231103420159</v>
      </c>
      <c r="M863">
        <v>26.443799640245093</v>
      </c>
      <c r="N863">
        <v>27.124219735536091</v>
      </c>
      <c r="O863">
        <v>34.116788272361028</v>
      </c>
      <c r="P863">
        <v>39.710396854899599</v>
      </c>
      <c r="Q863">
        <v>46.702965391724533</v>
      </c>
      <c r="R863">
        <v>56.044595064190794</v>
      </c>
      <c r="S863">
        <v>63.037163601015727</v>
      </c>
      <c r="T863">
        <v>71.834391006657967</v>
      </c>
      <c r="U863">
        <v>78.8269595434829</v>
      </c>
      <c r="V863">
        <v>83.301099338451507</v>
      </c>
      <c r="W863">
        <v>90.293667875276441</v>
      </c>
      <c r="X863">
        <v>90.014118836332315</v>
      </c>
      <c r="Y863">
        <v>97.006687373157249</v>
      </c>
      <c r="Z863">
        <v>93.45918270003051</v>
      </c>
      <c r="AA863">
        <v>100.45175123685544</v>
      </c>
      <c r="AB863">
        <v>95.108039468644492</v>
      </c>
      <c r="AC863">
        <v>102.10060800546943</v>
      </c>
      <c r="AD863">
        <v>95.870830745044032</v>
      </c>
      <c r="AE863">
        <v>102.86339928186896</v>
      </c>
      <c r="AF863">
        <v>96.218156112013489</v>
      </c>
      <c r="AG863">
        <v>103.21072464883842</v>
      </c>
      <c r="AH863">
        <v>96.375161860229042</v>
      </c>
      <c r="AI863">
        <v>103.36773039705398</v>
      </c>
      <c r="AJ863">
        <v>96.44590218529936</v>
      </c>
      <c r="AK863">
        <v>103.43847072212429</v>
      </c>
      <c r="AL863">
        <v>96.47772765139419</v>
      </c>
      <c r="AM863">
        <v>103.47029618821912</v>
      </c>
      <c r="AN863">
        <v>96.492036106546649</v>
      </c>
      <c r="AO863">
        <v>103.48460464337158</v>
      </c>
      <c r="AP863">
        <v>96.49846713496153</v>
      </c>
      <c r="AQ863">
        <v>103.49103567178646</v>
      </c>
    </row>
    <row r="864" spans="1:43">
      <c r="A864">
        <v>1.3057252141529867</v>
      </c>
      <c r="B864">
        <v>14.489405976800725</v>
      </c>
      <c r="C864">
        <v>20.511421458380049</v>
      </c>
      <c r="D864">
        <v>14.632831131485275</v>
      </c>
      <c r="E864">
        <v>20.654846613064599</v>
      </c>
      <c r="F864">
        <v>14.9673347340219</v>
      </c>
      <c r="G864">
        <v>20.989350215601224</v>
      </c>
      <c r="H864">
        <v>15.741464137302774</v>
      </c>
      <c r="I864">
        <v>21.763479618882098</v>
      </c>
      <c r="J864">
        <v>17.501345386230359</v>
      </c>
      <c r="K864">
        <v>23.523360867809682</v>
      </c>
      <c r="L864">
        <v>21.345016800973603</v>
      </c>
      <c r="M864">
        <v>27.367032282552927</v>
      </c>
      <c r="N864">
        <v>29.051477546940685</v>
      </c>
      <c r="O864">
        <v>35.073493028520012</v>
      </c>
      <c r="P864">
        <v>42.156001804972831</v>
      </c>
      <c r="Q864">
        <v>48.178017286552162</v>
      </c>
      <c r="R864">
        <v>59.238000132979757</v>
      </c>
      <c r="S864">
        <v>65.26001561455908</v>
      </c>
      <c r="T864">
        <v>75.177630069544151</v>
      </c>
      <c r="U864">
        <v>81.199645551123481</v>
      </c>
      <c r="V864">
        <v>86.031187698597975</v>
      </c>
      <c r="W864">
        <v>92.053203180177306</v>
      </c>
      <c r="X864">
        <v>91.933056656704039</v>
      </c>
      <c r="Y864">
        <v>97.95507213828337</v>
      </c>
      <c r="Z864">
        <v>94.755281613234388</v>
      </c>
      <c r="AA864">
        <v>100.77729709481372</v>
      </c>
      <c r="AB864">
        <v>96.021787510132029</v>
      </c>
      <c r="AC864">
        <v>102.04380299171136</v>
      </c>
      <c r="AD864">
        <v>96.573897853934128</v>
      </c>
      <c r="AE864">
        <v>102.59591333551346</v>
      </c>
      <c r="AF864">
        <v>96.811531633050365</v>
      </c>
      <c r="AG864">
        <v>102.8335471146297</v>
      </c>
      <c r="AH864">
        <v>96.913249887267355</v>
      </c>
      <c r="AI864">
        <v>102.93526536884669</v>
      </c>
      <c r="AJ864">
        <v>96.956687335727366</v>
      </c>
      <c r="AK864">
        <v>102.9787028173067</v>
      </c>
      <c r="AL864">
        <v>96.975218024935671</v>
      </c>
      <c r="AM864">
        <v>102.997233506515</v>
      </c>
      <c r="AN864">
        <v>96.98311993111912</v>
      </c>
      <c r="AO864">
        <v>103.00513541269845</v>
      </c>
      <c r="AP864">
        <v>96.986488864542025</v>
      </c>
      <c r="AQ864">
        <v>103.00850434612136</v>
      </c>
    </row>
    <row r="865" spans="1:43">
      <c r="A865">
        <v>1.5256935122722477</v>
      </c>
      <c r="B865">
        <v>15.063204420269487</v>
      </c>
      <c r="C865">
        <v>22.099715511164391</v>
      </c>
      <c r="D865">
        <v>15.277872921240258</v>
      </c>
      <c r="E865">
        <v>22.314384012135157</v>
      </c>
      <c r="F865">
        <v>15.744329083762787</v>
      </c>
      <c r="G865">
        <v>22.780840174657691</v>
      </c>
      <c r="H865">
        <v>16.74794499678886</v>
      </c>
      <c r="I865">
        <v>23.784456087683758</v>
      </c>
      <c r="J865">
        <v>18.862187671685227</v>
      </c>
      <c r="K865">
        <v>25.898698762580132</v>
      </c>
      <c r="L865">
        <v>23.124510146492639</v>
      </c>
      <c r="M865">
        <v>30.161021237387544</v>
      </c>
      <c r="N865">
        <v>31.003380346187008</v>
      </c>
      <c r="O865">
        <v>38.039891437081913</v>
      </c>
      <c r="P865">
        <v>43.477795724729781</v>
      </c>
      <c r="Q865">
        <v>50.514306815624685</v>
      </c>
      <c r="R865">
        <v>59.088094581137135</v>
      </c>
      <c r="S865">
        <v>66.124605672032033</v>
      </c>
      <c r="T865">
        <v>73.754850355311305</v>
      </c>
      <c r="U865">
        <v>80.791361446206196</v>
      </c>
      <c r="V865">
        <v>84.259455462652241</v>
      </c>
      <c r="W865">
        <v>91.295966553547132</v>
      </c>
      <c r="X865">
        <v>90.409511315441023</v>
      </c>
      <c r="Y865">
        <v>97.446022406335914</v>
      </c>
      <c r="Z865">
        <v>93.593778706432744</v>
      </c>
      <c r="AA865">
        <v>100.63028979732763</v>
      </c>
      <c r="AB865">
        <v>95.137932531337711</v>
      </c>
      <c r="AC865">
        <v>102.1744436222326</v>
      </c>
      <c r="AD865">
        <v>95.862940348969261</v>
      </c>
      <c r="AE865">
        <v>102.89945143986415</v>
      </c>
      <c r="AF865">
        <v>96.198177024877978</v>
      </c>
      <c r="AG865">
        <v>103.23468811577287</v>
      </c>
      <c r="AH865">
        <v>96.352090247631395</v>
      </c>
      <c r="AI865">
        <v>103.38860133852629</v>
      </c>
      <c r="AJ865">
        <v>96.422524109282875</v>
      </c>
      <c r="AK865">
        <v>103.45903520017777</v>
      </c>
      <c r="AL865">
        <v>96.454707900571705</v>
      </c>
      <c r="AM865">
        <v>103.4912189914666</v>
      </c>
      <c r="AN865">
        <v>96.469403788754903</v>
      </c>
      <c r="AO865">
        <v>103.50591487964979</v>
      </c>
      <c r="AP865">
        <v>96.476112186453093</v>
      </c>
      <c r="AQ865">
        <v>103.51262327734798</v>
      </c>
    </row>
    <row r="866" spans="1:43">
      <c r="A866">
        <v>1.8860872149768362</v>
      </c>
      <c r="B866">
        <v>13.930773606640994</v>
      </c>
      <c r="C866">
        <v>22.629423433639406</v>
      </c>
      <c r="D866">
        <v>14.170843298988633</v>
      </c>
      <c r="E866">
        <v>22.869493125987045</v>
      </c>
      <c r="F866">
        <v>14.670723218506538</v>
      </c>
      <c r="G866">
        <v>23.36937304550495</v>
      </c>
      <c r="H866">
        <v>15.701367855601436</v>
      </c>
      <c r="I866">
        <v>24.400017682599849</v>
      </c>
      <c r="J866">
        <v>17.78376262151701</v>
      </c>
      <c r="K866">
        <v>26.482412448515422</v>
      </c>
      <c r="L866">
        <v>21.824295149826249</v>
      </c>
      <c r="M866">
        <v>30.522944976824661</v>
      </c>
      <c r="N866">
        <v>29.082526495294719</v>
      </c>
      <c r="O866">
        <v>37.781176322293128</v>
      </c>
      <c r="P866">
        <v>40.4799481355765</v>
      </c>
      <c r="Q866">
        <v>49.178597962574905</v>
      </c>
      <c r="R866">
        <v>55.076950760008501</v>
      </c>
      <c r="S866">
        <v>63.775600587006906</v>
      </c>
      <c r="T866">
        <v>69.57413423222927</v>
      </c>
      <c r="U866">
        <v>78.272784059227675</v>
      </c>
      <c r="V866">
        <v>80.756502907842432</v>
      </c>
      <c r="W866">
        <v>89.455152734840837</v>
      </c>
      <c r="X866">
        <v>87.816083184733074</v>
      </c>
      <c r="Y866">
        <v>96.514733011731479</v>
      </c>
      <c r="Z866">
        <v>91.725446978940482</v>
      </c>
      <c r="AA866">
        <v>100.42409680593889</v>
      </c>
      <c r="AB866">
        <v>93.734527491170667</v>
      </c>
      <c r="AC866">
        <v>102.43317731816907</v>
      </c>
      <c r="AD866">
        <v>94.727453698388274</v>
      </c>
      <c r="AE866">
        <v>103.42610352538668</v>
      </c>
      <c r="AF866">
        <v>95.208698448330722</v>
      </c>
      <c r="AG866">
        <v>103.90734827532913</v>
      </c>
      <c r="AH866">
        <v>95.439739379401743</v>
      </c>
      <c r="AI866">
        <v>104.13838920640015</v>
      </c>
      <c r="AJ866">
        <v>95.550153863925473</v>
      </c>
      <c r="AK866">
        <v>104.24880369092388</v>
      </c>
      <c r="AL866">
        <v>95.60280564010597</v>
      </c>
      <c r="AM866">
        <v>104.30145546710438</v>
      </c>
      <c r="AN866">
        <v>95.627886744847373</v>
      </c>
      <c r="AO866">
        <v>104.32653657184578</v>
      </c>
      <c r="AP866">
        <v>95.639828393387063</v>
      </c>
      <c r="AQ866">
        <v>104.33847822038547</v>
      </c>
    </row>
    <row r="867" spans="1:43">
      <c r="A867">
        <v>2.0424908022029848</v>
      </c>
      <c r="B867">
        <v>13.32643653628282</v>
      </c>
      <c r="C867">
        <v>22.746421000493847</v>
      </c>
      <c r="D867">
        <v>13.466484413186116</v>
      </c>
      <c r="E867">
        <v>22.886468877397142</v>
      </c>
      <c r="F867">
        <v>13.789692095584993</v>
      </c>
      <c r="G867">
        <v>23.209676559796019</v>
      </c>
      <c r="H867">
        <v>14.530091542972073</v>
      </c>
      <c r="I867">
        <v>23.9500760071831</v>
      </c>
      <c r="J867">
        <v>16.197751449762279</v>
      </c>
      <c r="K867">
        <v>25.617735913973306</v>
      </c>
      <c r="L867">
        <v>19.815025201067122</v>
      </c>
      <c r="M867">
        <v>29.235009665278149</v>
      </c>
      <c r="N867">
        <v>27.057778612225356</v>
      </c>
      <c r="O867">
        <v>36.477763076436382</v>
      </c>
      <c r="P867">
        <v>39.486557392713436</v>
      </c>
      <c r="Q867">
        <v>48.906541856924463</v>
      </c>
      <c r="R867">
        <v>56.068352484110143</v>
      </c>
      <c r="S867">
        <v>65.488336948321177</v>
      </c>
      <c r="T867">
        <v>72.07730528417386</v>
      </c>
      <c r="U867">
        <v>81.497289748384873</v>
      </c>
      <c r="V867">
        <v>83.369768788681739</v>
      </c>
      <c r="W867">
        <v>92.789753252892751</v>
      </c>
      <c r="X867">
        <v>89.691267396903214</v>
      </c>
      <c r="Y867">
        <v>99.111251861114226</v>
      </c>
      <c r="Z867">
        <v>92.780307890349064</v>
      </c>
      <c r="AA867">
        <v>102.2002923545601</v>
      </c>
      <c r="AB867">
        <v>94.189532597198394</v>
      </c>
      <c r="AC867">
        <v>103.60951706140941</v>
      </c>
      <c r="AD867">
        <v>94.812213858317506</v>
      </c>
      <c r="AE867">
        <v>104.23219832252852</v>
      </c>
      <c r="AF867">
        <v>95.083462487293929</v>
      </c>
      <c r="AG867">
        <v>104.50344695150497</v>
      </c>
      <c r="AH867">
        <v>95.200888612653245</v>
      </c>
      <c r="AI867">
        <v>104.62087307686429</v>
      </c>
      <c r="AJ867">
        <v>95.251586399986309</v>
      </c>
      <c r="AK867">
        <v>104.67157086419735</v>
      </c>
      <c r="AL867">
        <v>95.273449236071883</v>
      </c>
      <c r="AM867">
        <v>104.6934337002829</v>
      </c>
      <c r="AN867">
        <v>95.282872587250097</v>
      </c>
      <c r="AO867">
        <v>104.70285705146111</v>
      </c>
      <c r="AP867">
        <v>95.286933372397925</v>
      </c>
      <c r="AQ867">
        <v>104.70691783660897</v>
      </c>
    </row>
    <row r="868" spans="1:43">
      <c r="A868">
        <v>2.0635383491666661</v>
      </c>
      <c r="B868">
        <v>13.606426508390719</v>
      </c>
      <c r="C868">
        <v>23.123482433189857</v>
      </c>
      <c r="D868">
        <v>13.777351073977442</v>
      </c>
      <c r="E868">
        <v>23.29440699877658</v>
      </c>
      <c r="F868">
        <v>14.153324927647844</v>
      </c>
      <c r="G868">
        <v>23.670380852446982</v>
      </c>
      <c r="H868">
        <v>14.973685869232565</v>
      </c>
      <c r="I868">
        <v>24.490741794031702</v>
      </c>
      <c r="J868">
        <v>16.732576705809524</v>
      </c>
      <c r="K868">
        <v>26.249632630608662</v>
      </c>
      <c r="L868">
        <v>20.36594893470858</v>
      </c>
      <c r="M868">
        <v>29.883004859507718</v>
      </c>
      <c r="N868">
        <v>27.32628702569604</v>
      </c>
      <c r="O868">
        <v>36.843342950495177</v>
      </c>
      <c r="P868">
        <v>38.920317476684829</v>
      </c>
      <c r="Q868">
        <v>48.437373401483967</v>
      </c>
      <c r="R868">
        <v>54.371050471533735</v>
      </c>
      <c r="S868">
        <v>63.888106396332873</v>
      </c>
      <c r="T868">
        <v>69.816718838820677</v>
      </c>
      <c r="U868">
        <v>79.333774763619815</v>
      </c>
      <c r="V868">
        <v>81.400300449069775</v>
      </c>
      <c r="W868">
        <v>90.917356373868913</v>
      </c>
      <c r="X868">
        <v>88.351629405185619</v>
      </c>
      <c r="Y868">
        <v>97.868685329984757</v>
      </c>
      <c r="Z868">
        <v>91.979483612170199</v>
      </c>
      <c r="AA868">
        <v>101.49653953696934</v>
      </c>
      <c r="AB868">
        <v>93.735502404880663</v>
      </c>
      <c r="AC868">
        <v>103.2525583296798</v>
      </c>
      <c r="AD868">
        <v>94.554479008924673</v>
      </c>
      <c r="AE868">
        <v>104.07153493372381</v>
      </c>
      <c r="AF868">
        <v>94.929808895327881</v>
      </c>
      <c r="AG868">
        <v>104.44686482012702</v>
      </c>
      <c r="AH868">
        <v>95.100438722946308</v>
      </c>
      <c r="AI868">
        <v>104.61749464774545</v>
      </c>
      <c r="AJ868">
        <v>95.177724963685449</v>
      </c>
      <c r="AK868">
        <v>104.69478088848459</v>
      </c>
      <c r="AL868">
        <v>95.212673294049807</v>
      </c>
      <c r="AM868">
        <v>104.72972921884895</v>
      </c>
      <c r="AN868">
        <v>95.228464802043121</v>
      </c>
      <c r="AO868">
        <v>104.74552072684226</v>
      </c>
      <c r="AP868">
        <v>95.235597814054458</v>
      </c>
      <c r="AQ868">
        <v>104.7526537388536</v>
      </c>
    </row>
    <row r="869" spans="1:43">
      <c r="A869">
        <v>2.3773566983621999</v>
      </c>
      <c r="B869">
        <v>11.205501632307097</v>
      </c>
      <c r="C869">
        <v>22.169890377806247</v>
      </c>
      <c r="D869">
        <v>11.461425764608325</v>
      </c>
      <c r="E869">
        <v>22.425814510107475</v>
      </c>
      <c r="F869">
        <v>12.005157086000967</v>
      </c>
      <c r="G869">
        <v>22.969545831500117</v>
      </c>
      <c r="H869">
        <v>13.14786979034065</v>
      </c>
      <c r="I869">
        <v>24.1122585358398</v>
      </c>
      <c r="J869">
        <v>15.495490889827295</v>
      </c>
      <c r="K869">
        <v>26.459879635326445</v>
      </c>
      <c r="L869">
        <v>20.101191122483261</v>
      </c>
      <c r="M869">
        <v>31.065579867982411</v>
      </c>
      <c r="N869">
        <v>28.371356350644227</v>
      </c>
      <c r="O869">
        <v>39.335745096143377</v>
      </c>
      <c r="P869">
        <v>41.104969357735342</v>
      </c>
      <c r="Q869">
        <v>52.069358103234492</v>
      </c>
      <c r="R869">
        <v>56.715689840078618</v>
      </c>
      <c r="S869">
        <v>67.680078585577775</v>
      </c>
      <c r="T869">
        <v>71.282973468532361</v>
      </c>
      <c r="U869">
        <v>82.247362214031511</v>
      </c>
      <c r="V869">
        <v>81.797924437063728</v>
      </c>
      <c r="W869">
        <v>92.762313182562878</v>
      </c>
      <c r="X869">
        <v>88.063631738858405</v>
      </c>
      <c r="Y869">
        <v>99.028020484357555</v>
      </c>
      <c r="Z869">
        <v>91.379673541655237</v>
      </c>
      <c r="AA869">
        <v>102.34406228715439</v>
      </c>
      <c r="AB869">
        <v>93.024986025149104</v>
      </c>
      <c r="AC869">
        <v>103.98937477064825</v>
      </c>
      <c r="AD869">
        <v>93.815204984474207</v>
      </c>
      <c r="AE869">
        <v>104.77959372997336</v>
      </c>
      <c r="AF869">
        <v>94.188801650740587</v>
      </c>
      <c r="AG869">
        <v>105.15319039623974</v>
      </c>
      <c r="AH869">
        <v>94.364112845511229</v>
      </c>
      <c r="AI869">
        <v>105.32850159101038</v>
      </c>
      <c r="AJ869">
        <v>94.446089224316111</v>
      </c>
      <c r="AK869">
        <v>105.41047796981526</v>
      </c>
      <c r="AL869">
        <v>94.484358728821064</v>
      </c>
      <c r="AM869">
        <v>105.44874747432021</v>
      </c>
      <c r="AN869">
        <v>94.502210570547675</v>
      </c>
      <c r="AO869">
        <v>105.46659931604682</v>
      </c>
      <c r="AP869">
        <v>94.510535056371211</v>
      </c>
      <c r="AQ869">
        <v>105.47492380187036</v>
      </c>
    </row>
    <row r="870" spans="1:43">
      <c r="A870">
        <v>1.7377592150657748</v>
      </c>
      <c r="B870">
        <v>10.779004611426281</v>
      </c>
      <c r="C870">
        <v>18.793564476666891</v>
      </c>
      <c r="D870">
        <v>11.169795015071713</v>
      </c>
      <c r="E870">
        <v>19.184354880312327</v>
      </c>
      <c r="F870">
        <v>11.943912707727065</v>
      </c>
      <c r="G870">
        <v>19.958472572967679</v>
      </c>
      <c r="H870">
        <v>13.456701551604475</v>
      </c>
      <c r="I870">
        <v>21.471261416845088</v>
      </c>
      <c r="J870">
        <v>16.336150651459807</v>
      </c>
      <c r="K870">
        <v>24.350710516700421</v>
      </c>
      <c r="L870">
        <v>21.551915450622971</v>
      </c>
      <c r="M870">
        <v>29.566475315863585</v>
      </c>
      <c r="N870">
        <v>30.20343892963669</v>
      </c>
      <c r="O870">
        <v>38.217998794877303</v>
      </c>
      <c r="P870">
        <v>42.65344795498401</v>
      </c>
      <c r="Q870">
        <v>50.668007820224624</v>
      </c>
      <c r="R870">
        <v>57.342837632164191</v>
      </c>
      <c r="S870">
        <v>65.357397497404804</v>
      </c>
      <c r="T870">
        <v>71.106962061166982</v>
      </c>
      <c r="U870">
        <v>79.121521926407596</v>
      </c>
      <c r="V870">
        <v>81.483960424974498</v>
      </c>
      <c r="W870">
        <v>89.498520290215112</v>
      </c>
      <c r="X870">
        <v>88.0966067584462</v>
      </c>
      <c r="Y870">
        <v>96.111166623686813</v>
      </c>
      <c r="Z870">
        <v>91.870171656124256</v>
      </c>
      <c r="AA870">
        <v>99.88473152136487</v>
      </c>
      <c r="AB870">
        <v>93.889161440189582</v>
      </c>
      <c r="AC870">
        <v>101.9037213054302</v>
      </c>
      <c r="AD870">
        <v>94.93223382219476</v>
      </c>
      <c r="AE870">
        <v>102.94679368743537</v>
      </c>
      <c r="AF870">
        <v>95.461378643815237</v>
      </c>
      <c r="AG870">
        <v>103.47593850905585</v>
      </c>
      <c r="AH870">
        <v>95.727327863589267</v>
      </c>
      <c r="AI870">
        <v>103.74188772882988</v>
      </c>
      <c r="AJ870">
        <v>95.86037016063068</v>
      </c>
      <c r="AK870">
        <v>103.87493002587129</v>
      </c>
      <c r="AL870">
        <v>95.926769301985161</v>
      </c>
      <c r="AM870">
        <v>103.94132916722577</v>
      </c>
      <c r="AN870">
        <v>95.959869202214406</v>
      </c>
      <c r="AO870">
        <v>103.97442906745502</v>
      </c>
      <c r="AP870">
        <v>95.976359835777657</v>
      </c>
      <c r="AQ870">
        <v>103.99091970101827</v>
      </c>
    </row>
    <row r="871" spans="1:43">
      <c r="A871">
        <v>2.5670486803064785</v>
      </c>
      <c r="B871">
        <v>10.329297624891515</v>
      </c>
      <c r="C871">
        <v>22.16854735922508</v>
      </c>
      <c r="D871">
        <v>10.5812655950473</v>
      </c>
      <c r="E871">
        <v>22.420515329380869</v>
      </c>
      <c r="F871">
        <v>11.110706403591665</v>
      </c>
      <c r="G871">
        <v>22.949956137925234</v>
      </c>
      <c r="H871">
        <v>12.211729170585416</v>
      </c>
      <c r="I871">
        <v>24.050978904918985</v>
      </c>
      <c r="J871">
        <v>14.452940405666775</v>
      </c>
      <c r="K871">
        <v>26.292190140000343</v>
      </c>
      <c r="L871">
        <v>18.822714830004728</v>
      </c>
      <c r="M871">
        <v>30.661964564338298</v>
      </c>
      <c r="N871">
        <v>26.669137795235223</v>
      </c>
      <c r="O871">
        <v>38.508387529568786</v>
      </c>
      <c r="P871">
        <v>38.876772998168519</v>
      </c>
      <c r="Q871">
        <v>50.716022732502083</v>
      </c>
      <c r="R871">
        <v>54.196211725656319</v>
      </c>
      <c r="S871">
        <v>66.035461459989889</v>
      </c>
      <c r="T871">
        <v>68.973852918368067</v>
      </c>
      <c r="U871">
        <v>80.813102652701645</v>
      </c>
      <c r="V871">
        <v>80.021906468727025</v>
      </c>
      <c r="W871">
        <v>91.861156203060602</v>
      </c>
      <c r="X871">
        <v>86.808798343367457</v>
      </c>
      <c r="Y871">
        <v>98.648048077701034</v>
      </c>
      <c r="Z871">
        <v>90.487598738764603</v>
      </c>
      <c r="AA871">
        <v>102.32684847309818</v>
      </c>
      <c r="AB871">
        <v>92.347289584796613</v>
      </c>
      <c r="AC871">
        <v>104.18653931913019</v>
      </c>
      <c r="AD871">
        <v>93.254261139200324</v>
      </c>
      <c r="AE871">
        <v>105.0935108735339</v>
      </c>
      <c r="AF871">
        <v>93.688848977290931</v>
      </c>
      <c r="AG871">
        <v>105.52809871162451</v>
      </c>
      <c r="AH871">
        <v>93.895325109601004</v>
      </c>
      <c r="AI871">
        <v>105.73457484393458</v>
      </c>
      <c r="AJ871">
        <v>93.993027303526787</v>
      </c>
      <c r="AK871">
        <v>105.83227703786036</v>
      </c>
      <c r="AL871">
        <v>94.03917033296743</v>
      </c>
      <c r="AM871">
        <v>105.87842006730101</v>
      </c>
      <c r="AN871">
        <v>94.060943140665515</v>
      </c>
      <c r="AO871">
        <v>105.90019287499909</v>
      </c>
      <c r="AP871">
        <v>94.071212351529098</v>
      </c>
      <c r="AQ871">
        <v>105.91046208586268</v>
      </c>
    </row>
    <row r="872" spans="1:43">
      <c r="A872">
        <v>1.0698567437775248</v>
      </c>
      <c r="B872">
        <v>14.300188984531371</v>
      </c>
      <c r="C872">
        <v>19.234377130909184</v>
      </c>
      <c r="D872">
        <v>14.561893734775087</v>
      </c>
      <c r="E872">
        <v>19.4960818811529</v>
      </c>
      <c r="F872">
        <v>15.109944733608074</v>
      </c>
      <c r="G872">
        <v>20.044132879985888</v>
      </c>
      <c r="H872">
        <v>16.245409233926733</v>
      </c>
      <c r="I872">
        <v>21.179597380304546</v>
      </c>
      <c r="J872">
        <v>18.546495761465426</v>
      </c>
      <c r="K872">
        <v>23.48068390784324</v>
      </c>
      <c r="L872">
        <v>23.00785027896621</v>
      </c>
      <c r="M872">
        <v>27.942038425344023</v>
      </c>
      <c r="N872">
        <v>30.959714606014753</v>
      </c>
      <c r="O872">
        <v>35.893902752392563</v>
      </c>
      <c r="P872">
        <v>43.215954792285231</v>
      </c>
      <c r="Q872">
        <v>48.150142938663038</v>
      </c>
      <c r="R872">
        <v>58.436997938312842</v>
      </c>
      <c r="S872">
        <v>63.371186084690663</v>
      </c>
      <c r="T872">
        <v>72.984481642250572</v>
      </c>
      <c r="U872">
        <v>77.918669788628378</v>
      </c>
      <c r="V872">
        <v>83.794802483953703</v>
      </c>
      <c r="W872">
        <v>88.728990630331509</v>
      </c>
      <c r="X872">
        <v>90.419355684114166</v>
      </c>
      <c r="Y872">
        <v>95.353543830491972</v>
      </c>
      <c r="Z872">
        <v>94.010874978613202</v>
      </c>
      <c r="AA872">
        <v>98.945063124991009</v>
      </c>
      <c r="AB872">
        <v>95.829544593913795</v>
      </c>
      <c r="AC872">
        <v>100.7637327402916</v>
      </c>
      <c r="AD872">
        <v>96.7186730438154</v>
      </c>
      <c r="AE872">
        <v>101.65286119019321</v>
      </c>
      <c r="AF872">
        <v>97.145886869609541</v>
      </c>
      <c r="AG872">
        <v>102.08007501598735</v>
      </c>
      <c r="AH872">
        <v>97.349446559197105</v>
      </c>
      <c r="AI872">
        <v>102.28363470557491</v>
      </c>
      <c r="AJ872">
        <v>97.446052266146467</v>
      </c>
      <c r="AK872">
        <v>102.38024041252427</v>
      </c>
      <c r="AL872">
        <v>97.491812611699103</v>
      </c>
      <c r="AM872">
        <v>102.42600075807691</v>
      </c>
      <c r="AN872">
        <v>97.513468951963617</v>
      </c>
      <c r="AO872">
        <v>102.44765709834142</v>
      </c>
      <c r="AP872">
        <v>97.523713572421485</v>
      </c>
      <c r="AQ872">
        <v>102.45790171879929</v>
      </c>
    </row>
    <row r="873" spans="1:43">
      <c r="A873">
        <v>1.4170858907761699</v>
      </c>
      <c r="B873">
        <v>14.152844843299006</v>
      </c>
      <c r="C873">
        <v>20.688456686038425</v>
      </c>
      <c r="D873">
        <v>14.334459181124101</v>
      </c>
      <c r="E873">
        <v>20.87007102386352</v>
      </c>
      <c r="F873">
        <v>14.733009024735251</v>
      </c>
      <c r="G873">
        <v>21.26862086747467</v>
      </c>
      <c r="H873">
        <v>15.600277453355593</v>
      </c>
      <c r="I873">
        <v>22.135889296095012</v>
      </c>
      <c r="J873">
        <v>17.453363840177772</v>
      </c>
      <c r="K873">
        <v>23.988975682917193</v>
      </c>
      <c r="L873">
        <v>21.262871182073006</v>
      </c>
      <c r="M873">
        <v>27.798483024812427</v>
      </c>
      <c r="N873">
        <v>28.507974593259739</v>
      </c>
      <c r="O873">
        <v>35.04358643599916</v>
      </c>
      <c r="P873">
        <v>40.44912883485118</v>
      </c>
      <c r="Q873">
        <v>46.984740677590594</v>
      </c>
      <c r="R873">
        <v>56.147756665391213</v>
      </c>
      <c r="S873">
        <v>62.683368508130627</v>
      </c>
      <c r="T873">
        <v>71.62462415690284</v>
      </c>
      <c r="U873">
        <v>78.160235999642268</v>
      </c>
      <c r="V873">
        <v>83.107414718020806</v>
      </c>
      <c r="W873">
        <v>89.643026560760234</v>
      </c>
      <c r="X873">
        <v>89.956173814769826</v>
      </c>
      <c r="Y873">
        <v>96.491785657509254</v>
      </c>
      <c r="Z873">
        <v>93.522186568572636</v>
      </c>
      <c r="AA873">
        <v>100.05779841131206</v>
      </c>
      <c r="AB873">
        <v>95.248182774062315</v>
      </c>
      <c r="AC873">
        <v>101.78379461680174</v>
      </c>
      <c r="AD873">
        <v>96.054038722251121</v>
      </c>
      <c r="AE873">
        <v>102.58965056499055</v>
      </c>
      <c r="AF873">
        <v>96.423954571619262</v>
      </c>
      <c r="AG873">
        <v>102.95956641435869</v>
      </c>
      <c r="AH873">
        <v>96.592434779294322</v>
      </c>
      <c r="AI873">
        <v>103.12804662203375</v>
      </c>
      <c r="AJ873">
        <v>96.668896344420276</v>
      </c>
      <c r="AK873">
        <v>103.2045081871597</v>
      </c>
      <c r="AL873">
        <v>96.703540709080144</v>
      </c>
      <c r="AM873">
        <v>103.23915255181957</v>
      </c>
      <c r="AN873">
        <v>96.719226358386962</v>
      </c>
      <c r="AO873">
        <v>103.25483820112639</v>
      </c>
      <c r="AP873">
        <v>96.726325857447833</v>
      </c>
      <c r="AQ873">
        <v>103.26193770018726</v>
      </c>
    </row>
    <row r="874" spans="1:43">
      <c r="A874">
        <v>2.2493011427596321</v>
      </c>
      <c r="B874">
        <v>12.371673310652209</v>
      </c>
      <c r="C874">
        <v>22.74546877512849</v>
      </c>
      <c r="D874">
        <v>12.491887399923275</v>
      </c>
      <c r="E874">
        <v>22.865682864399556</v>
      </c>
      <c r="F874">
        <v>12.776319885330768</v>
      </c>
      <c r="G874">
        <v>23.150115349807049</v>
      </c>
      <c r="H874">
        <v>13.444792221907591</v>
      </c>
      <c r="I874">
        <v>23.818587686383871</v>
      </c>
      <c r="J874">
        <v>14.991317327187804</v>
      </c>
      <c r="K874">
        <v>25.365112791664085</v>
      </c>
      <c r="L874">
        <v>18.442657117843229</v>
      </c>
      <c r="M874">
        <v>28.81645258231951</v>
      </c>
      <c r="N874">
        <v>25.562204868823809</v>
      </c>
      <c r="O874">
        <v>35.936000333300086</v>
      </c>
      <c r="P874">
        <v>38.127212843584857</v>
      </c>
      <c r="Q874">
        <v>48.501008308061131</v>
      </c>
      <c r="R874">
        <v>55.21188409846004</v>
      </c>
      <c r="S874">
        <v>65.585679562936321</v>
      </c>
      <c r="T874">
        <v>71.743880971018555</v>
      </c>
      <c r="U874">
        <v>82.117676435494829</v>
      </c>
      <c r="V874">
        <v>83.235697775694078</v>
      </c>
      <c r="W874">
        <v>93.609493240170352</v>
      </c>
      <c r="X874">
        <v>89.513183212606776</v>
      </c>
      <c r="Y874">
        <v>99.88697867708305</v>
      </c>
      <c r="Z874">
        <v>92.497963153773057</v>
      </c>
      <c r="AA874">
        <v>102.87175861824933</v>
      </c>
      <c r="AB874">
        <v>93.823333884659959</v>
      </c>
      <c r="AC874">
        <v>104.19712934913623</v>
      </c>
      <c r="AD874">
        <v>94.393921505020828</v>
      </c>
      <c r="AE874">
        <v>104.7677169694971</v>
      </c>
      <c r="AF874">
        <v>94.636286637231862</v>
      </c>
      <c r="AG874">
        <v>105.01008210170814</v>
      </c>
      <c r="AH874">
        <v>94.738646318000306</v>
      </c>
      <c r="AI874">
        <v>105.11244178247658</v>
      </c>
      <c r="AJ874">
        <v>94.781771879544181</v>
      </c>
      <c r="AK874">
        <v>105.15556734402045</v>
      </c>
      <c r="AL874">
        <v>94.79992271722729</v>
      </c>
      <c r="AM874">
        <v>105.17371818170356</v>
      </c>
      <c r="AN874">
        <v>94.807558818590394</v>
      </c>
      <c r="AO874">
        <v>105.18135428306667</v>
      </c>
      <c r="AP874">
        <v>94.810770763279223</v>
      </c>
      <c r="AQ874">
        <v>105.1845662277555</v>
      </c>
    </row>
    <row r="875" spans="1:43">
      <c r="A875">
        <v>2.789351023457848</v>
      </c>
      <c r="B875">
        <v>11.958781181231567</v>
      </c>
      <c r="C875">
        <v>24.823291159863409</v>
      </c>
      <c r="D875">
        <v>12.149225589545216</v>
      </c>
      <c r="E875">
        <v>25.013735568177054</v>
      </c>
      <c r="F875">
        <v>12.566172916354303</v>
      </c>
      <c r="G875">
        <v>25.430682894986141</v>
      </c>
      <c r="H875">
        <v>13.470927182229</v>
      </c>
      <c r="I875">
        <v>26.335437160860842</v>
      </c>
      <c r="J875">
        <v>15.396853381796733</v>
      </c>
      <c r="K875">
        <v>28.261363360428575</v>
      </c>
      <c r="L875">
        <v>19.334013305227892</v>
      </c>
      <c r="M875">
        <v>32.198523283859735</v>
      </c>
      <c r="N875">
        <v>26.756430951914453</v>
      </c>
      <c r="O875">
        <v>39.620940930546297</v>
      </c>
      <c r="P875">
        <v>38.828922949138715</v>
      </c>
      <c r="Q875">
        <v>51.693432927770559</v>
      </c>
      <c r="R875">
        <v>54.428600597250899</v>
      </c>
      <c r="S875">
        <v>67.293110575882736</v>
      </c>
      <c r="T875">
        <v>69.535426663179976</v>
      </c>
      <c r="U875">
        <v>82.39993664181182</v>
      </c>
      <c r="V875">
        <v>80.586928445120591</v>
      </c>
      <c r="W875">
        <v>93.451438423752435</v>
      </c>
      <c r="X875">
        <v>87.12353764347074</v>
      </c>
      <c r="Y875">
        <v>99.988047622102584</v>
      </c>
      <c r="Z875">
        <v>90.514672314656863</v>
      </c>
      <c r="AA875">
        <v>103.37918229328871</v>
      </c>
      <c r="AB875">
        <v>92.154765944250158</v>
      </c>
      <c r="AC875">
        <v>105.019275922882</v>
      </c>
      <c r="AD875">
        <v>92.921048870656065</v>
      </c>
      <c r="AE875">
        <v>105.78555884928791</v>
      </c>
      <c r="AF875">
        <v>93.273286192361482</v>
      </c>
      <c r="AG875">
        <v>106.13779617099333</v>
      </c>
      <c r="AH875">
        <v>93.433986029661284</v>
      </c>
      <c r="AI875">
        <v>106.29849600829313</v>
      </c>
      <c r="AJ875">
        <v>93.507049845791499</v>
      </c>
      <c r="AK875">
        <v>106.37155982442334</v>
      </c>
      <c r="AL875">
        <v>93.540217117842104</v>
      </c>
      <c r="AM875">
        <v>106.40472709647395</v>
      </c>
      <c r="AN875">
        <v>93.555262684805783</v>
      </c>
      <c r="AO875">
        <v>106.41977266343763</v>
      </c>
      <c r="AP875">
        <v>93.562085558757715</v>
      </c>
      <c r="AQ875">
        <v>106.42659553738956</v>
      </c>
    </row>
    <row r="876" spans="1:43">
      <c r="A876">
        <v>1.6654365928271362</v>
      </c>
      <c r="B876">
        <v>14.934826874081914</v>
      </c>
      <c r="C876">
        <v>22.615834207695862</v>
      </c>
      <c r="D876">
        <v>15.088802735483558</v>
      </c>
      <c r="E876">
        <v>22.769810069097506</v>
      </c>
      <c r="F876">
        <v>15.439844199731819</v>
      </c>
      <c r="G876">
        <v>23.120851533345768</v>
      </c>
      <c r="H876">
        <v>16.233798330489353</v>
      </c>
      <c r="I876">
        <v>23.914805664103302</v>
      </c>
      <c r="J876">
        <v>17.997504345589295</v>
      </c>
      <c r="K876">
        <v>25.678511679203243</v>
      </c>
      <c r="L876">
        <v>21.763697716358962</v>
      </c>
      <c r="M876">
        <v>29.44470504997291</v>
      </c>
      <c r="N876">
        <v>29.168874805330894</v>
      </c>
      <c r="O876">
        <v>36.849882138944842</v>
      </c>
      <c r="P876">
        <v>41.622427838502929</v>
      </c>
      <c r="Q876">
        <v>49.303435172116878</v>
      </c>
      <c r="R876">
        <v>57.927446417890117</v>
      </c>
      <c r="S876">
        <v>65.608453751504072</v>
      </c>
      <c r="T876">
        <v>73.48160716149826</v>
      </c>
      <c r="U876">
        <v>81.162614495112223</v>
      </c>
      <c r="V876">
        <v>84.429510209574005</v>
      </c>
      <c r="W876">
        <v>92.110517543187967</v>
      </c>
      <c r="X876">
        <v>90.593660054872132</v>
      </c>
      <c r="Y876">
        <v>98.274667388486094</v>
      </c>
      <c r="Z876">
        <v>93.635952592043225</v>
      </c>
      <c r="AA876">
        <v>101.31695992565719</v>
      </c>
      <c r="AB876">
        <v>95.039893716708306</v>
      </c>
      <c r="AC876">
        <v>102.72090105032227</v>
      </c>
      <c r="AD876">
        <v>95.667644205389209</v>
      </c>
      <c r="AE876">
        <v>103.34865153900317</v>
      </c>
      <c r="AF876">
        <v>95.944364853220065</v>
      </c>
      <c r="AG876">
        <v>103.62537218683403</v>
      </c>
      <c r="AH876">
        <v>96.065580693727952</v>
      </c>
      <c r="AI876">
        <v>103.74658802734191</v>
      </c>
      <c r="AJ876">
        <v>96.118531950540827</v>
      </c>
      <c r="AK876">
        <v>103.79953928415479</v>
      </c>
      <c r="AL876">
        <v>96.141634938835793</v>
      </c>
      <c r="AM876">
        <v>103.82264227244976</v>
      </c>
      <c r="AN876">
        <v>96.151709610470988</v>
      </c>
      <c r="AO876">
        <v>103.83271694408495</v>
      </c>
      <c r="AP876">
        <v>96.156101927742043</v>
      </c>
      <c r="AQ876">
        <v>103.83710926135601</v>
      </c>
    </row>
    <row r="877" spans="1:43">
      <c r="A877">
        <v>2.1006752572824356</v>
      </c>
      <c r="B877">
        <v>15.533576565823472</v>
      </c>
      <c r="C877">
        <v>25.221908217848437</v>
      </c>
      <c r="D877">
        <v>15.60707325136582</v>
      </c>
      <c r="E877">
        <v>25.295404903390789</v>
      </c>
      <c r="F877">
        <v>15.793014652412017</v>
      </c>
      <c r="G877">
        <v>25.481346304436983</v>
      </c>
      <c r="H877">
        <v>16.261090778895337</v>
      </c>
      <c r="I877">
        <v>25.949422430920301</v>
      </c>
      <c r="J877">
        <v>17.424734308390107</v>
      </c>
      <c r="K877">
        <v>27.113065960415071</v>
      </c>
      <c r="L877">
        <v>20.229721207823694</v>
      </c>
      <c r="M877">
        <v>29.918052859848665</v>
      </c>
      <c r="N877">
        <v>26.51658819454358</v>
      </c>
      <c r="O877">
        <v>36.204919846568551</v>
      </c>
      <c r="P877">
        <v>38.568273569685225</v>
      </c>
      <c r="Q877">
        <v>48.256605221710196</v>
      </c>
      <c r="R877">
        <v>56.012697966694766</v>
      </c>
      <c r="S877">
        <v>65.70102961871973</v>
      </c>
      <c r="T877">
        <v>73.195641456741768</v>
      </c>
      <c r="U877">
        <v>82.883973108766739</v>
      </c>
      <c r="V877">
        <v>84.768892568301752</v>
      </c>
      <c r="W877">
        <v>94.457224220326722</v>
      </c>
      <c r="X877">
        <v>90.712522437985299</v>
      </c>
      <c r="Y877">
        <v>100.40085409001027</v>
      </c>
      <c r="Z877">
        <v>93.344021212874082</v>
      </c>
      <c r="AA877">
        <v>103.03235286489905</v>
      </c>
      <c r="AB877">
        <v>94.432040821125213</v>
      </c>
      <c r="AC877">
        <v>104.12037247315018</v>
      </c>
      <c r="AD877">
        <v>94.86909534143264</v>
      </c>
      <c r="AE877">
        <v>104.55742699345761</v>
      </c>
      <c r="AF877">
        <v>95.042617850270233</v>
      </c>
      <c r="AG877">
        <v>104.7309495022952</v>
      </c>
      <c r="AH877">
        <v>95.111190751883385</v>
      </c>
      <c r="AI877">
        <v>104.79952240390836</v>
      </c>
      <c r="AJ877">
        <v>95.138239580415558</v>
      </c>
      <c r="AK877">
        <v>104.82657123244053</v>
      </c>
      <c r="AL877">
        <v>95.148901326865484</v>
      </c>
      <c r="AM877">
        <v>104.83723297889046</v>
      </c>
      <c r="AN877">
        <v>95.153102626321797</v>
      </c>
      <c r="AO877">
        <v>104.84143427834677</v>
      </c>
      <c r="AP877">
        <v>95.154757976277338</v>
      </c>
      <c r="AQ877">
        <v>104.84308962830231</v>
      </c>
    </row>
    <row r="878" spans="1:43">
      <c r="A878">
        <v>1.2814747610119048</v>
      </c>
      <c r="B878">
        <v>16.573952553643952</v>
      </c>
      <c r="C878">
        <v>22.484124744867852</v>
      </c>
      <c r="D878">
        <v>16.702368163675608</v>
      </c>
      <c r="E878">
        <v>22.612540354899508</v>
      </c>
      <c r="F878">
        <v>17.000151292865549</v>
      </c>
      <c r="G878">
        <v>22.910323484089449</v>
      </c>
      <c r="H878">
        <v>17.685859775927131</v>
      </c>
      <c r="I878">
        <v>23.596031967151031</v>
      </c>
      <c r="J878">
        <v>19.239691165021146</v>
      </c>
      <c r="K878">
        <v>25.149863356245046</v>
      </c>
      <c r="L878">
        <v>22.636102739244148</v>
      </c>
      <c r="M878">
        <v>28.546274930468048</v>
      </c>
      <c r="N878">
        <v>29.508928611251658</v>
      </c>
      <c r="O878">
        <v>35.419100802475562</v>
      </c>
      <c r="P878">
        <v>41.474719976119161</v>
      </c>
      <c r="Q878">
        <v>47.384892167343068</v>
      </c>
      <c r="R878">
        <v>57.718287477701175</v>
      </c>
      <c r="S878">
        <v>63.628459668925082</v>
      </c>
      <c r="T878">
        <v>73.656264312947755</v>
      </c>
      <c r="U878">
        <v>79.566436504171648</v>
      </c>
      <c r="V878">
        <v>85.018599419625147</v>
      </c>
      <c r="W878">
        <v>90.92877161084904</v>
      </c>
      <c r="X878">
        <v>91.405464139975635</v>
      </c>
      <c r="Y878">
        <v>97.315636331199528</v>
      </c>
      <c r="Z878">
        <v>94.525126524534571</v>
      </c>
      <c r="AA878">
        <v>100.43529871575846</v>
      </c>
      <c r="AB878">
        <v>95.944384086318777</v>
      </c>
      <c r="AC878">
        <v>101.85455627754267</v>
      </c>
      <c r="AD878">
        <v>96.569125137201269</v>
      </c>
      <c r="AE878">
        <v>102.47929732842516</v>
      </c>
      <c r="AF878">
        <v>96.840131478222986</v>
      </c>
      <c r="AG878">
        <v>102.75030366944688</v>
      </c>
      <c r="AH878">
        <v>96.956943829810896</v>
      </c>
      <c r="AI878">
        <v>102.86711602103479</v>
      </c>
      <c r="AJ878">
        <v>97.007155181785237</v>
      </c>
      <c r="AK878">
        <v>102.91732737300913</v>
      </c>
      <c r="AL878">
        <v>97.028712785897355</v>
      </c>
      <c r="AM878">
        <v>102.93888497712125</v>
      </c>
      <c r="AN878">
        <v>97.0379635598714</v>
      </c>
      <c r="AO878">
        <v>102.94813575109529</v>
      </c>
      <c r="AP878">
        <v>97.041932374354147</v>
      </c>
      <c r="AQ878">
        <v>102.95210456557804</v>
      </c>
    </row>
    <row r="879" spans="1:43">
      <c r="A879">
        <v>2.4923665817905913</v>
      </c>
      <c r="B879">
        <v>13.49342811758477</v>
      </c>
      <c r="C879">
        <v>24.988243396196161</v>
      </c>
      <c r="D879">
        <v>13.620384570273167</v>
      </c>
      <c r="E879">
        <v>25.115199848884558</v>
      </c>
      <c r="F879">
        <v>13.915304005984371</v>
      </c>
      <c r="G879">
        <v>25.410119284595762</v>
      </c>
      <c r="H879">
        <v>14.595668492227993</v>
      </c>
      <c r="I879">
        <v>26.090483770839384</v>
      </c>
      <c r="J879">
        <v>16.140447268231988</v>
      </c>
      <c r="K879">
        <v>27.635262546843379</v>
      </c>
      <c r="L879">
        <v>19.524595411543515</v>
      </c>
      <c r="M879">
        <v>31.019410690154906</v>
      </c>
      <c r="N879">
        <v>26.390263776263811</v>
      </c>
      <c r="O879">
        <v>37.885079054875206</v>
      </c>
      <c r="P879">
        <v>38.377998453822805</v>
      </c>
      <c r="Q879">
        <v>49.872813732434203</v>
      </c>
      <c r="R879">
        <v>54.6955618582626</v>
      </c>
      <c r="S879">
        <v>66.190377136873991</v>
      </c>
      <c r="T879">
        <v>70.734295153898501</v>
      </c>
      <c r="U879">
        <v>82.229110432509884</v>
      </c>
      <c r="V879">
        <v>82.17225690443901</v>
      </c>
      <c r="W879">
        <v>93.667072183050394</v>
      </c>
      <c r="X879">
        <v>88.596226799957037</v>
      </c>
      <c r="Y879">
        <v>100.09104207856842</v>
      </c>
      <c r="Z879">
        <v>91.729444163011038</v>
      </c>
      <c r="AA879">
        <v>103.22425944162242</v>
      </c>
      <c r="AB879">
        <v>93.152476463305149</v>
      </c>
      <c r="AC879">
        <v>104.64729174191653</v>
      </c>
      <c r="AD879">
        <v>93.777796400439911</v>
      </c>
      <c r="AE879">
        <v>105.27261167905129</v>
      </c>
      <c r="AF879">
        <v>94.048585685361957</v>
      </c>
      <c r="AG879">
        <v>105.54340096397334</v>
      </c>
      <c r="AH879">
        <v>94.165104438051614</v>
      </c>
      <c r="AI879">
        <v>105.659919716663</v>
      </c>
      <c r="AJ879">
        <v>94.215104244746698</v>
      </c>
      <c r="AK879">
        <v>105.70991952335808</v>
      </c>
      <c r="AL879">
        <v>94.236534580847646</v>
      </c>
      <c r="AM879">
        <v>105.73134985945903</v>
      </c>
      <c r="AN879">
        <v>94.245715162254299</v>
      </c>
      <c r="AO879">
        <v>105.74053044086568</v>
      </c>
      <c r="AP879">
        <v>94.249647197155241</v>
      </c>
      <c r="AQ879">
        <v>105.74446247576662</v>
      </c>
    </row>
    <row r="880" spans="1:43">
      <c r="A880">
        <v>1.4982365524229961</v>
      </c>
      <c r="B880">
        <v>14.499784705651315</v>
      </c>
      <c r="C880">
        <v>21.409664070745812</v>
      </c>
      <c r="D880">
        <v>14.68162202071484</v>
      </c>
      <c r="E880">
        <v>21.591501385809337</v>
      </c>
      <c r="F880">
        <v>15.080713994029928</v>
      </c>
      <c r="G880">
        <v>21.990593359124425</v>
      </c>
      <c r="H880">
        <v>15.949217621602319</v>
      </c>
      <c r="I880">
        <v>22.859096986696816</v>
      </c>
      <c r="J880">
        <v>17.804786018863659</v>
      </c>
      <c r="K880">
        <v>24.714665383958156</v>
      </c>
      <c r="L880">
        <v>21.617898305121685</v>
      </c>
      <c r="M880">
        <v>28.527777670216182</v>
      </c>
      <c r="N880">
        <v>28.862815252974741</v>
      </c>
      <c r="O880">
        <v>35.772694618069238</v>
      </c>
      <c r="P880">
        <v>40.781325303303355</v>
      </c>
      <c r="Q880">
        <v>47.691204668397852</v>
      </c>
      <c r="R880">
        <v>56.405466851298186</v>
      </c>
      <c r="S880">
        <v>63.315346216392683</v>
      </c>
      <c r="T880">
        <v>71.757241951168709</v>
      </c>
      <c r="U880">
        <v>78.667121316263206</v>
      </c>
      <c r="V880">
        <v>83.112831627687044</v>
      </c>
      <c r="W880">
        <v>90.022710992781541</v>
      </c>
      <c r="X880">
        <v>89.871065645129306</v>
      </c>
      <c r="Y880">
        <v>96.780945010223803</v>
      </c>
      <c r="Z880">
        <v>93.385240824290861</v>
      </c>
      <c r="AA880">
        <v>100.29512018938536</v>
      </c>
      <c r="AB880">
        <v>95.084813615237806</v>
      </c>
      <c r="AC880">
        <v>101.9946929803323</v>
      </c>
      <c r="AD880">
        <v>95.877952723277886</v>
      </c>
      <c r="AE880">
        <v>102.78783208837238</v>
      </c>
      <c r="AF880">
        <v>96.241912564967464</v>
      </c>
      <c r="AG880">
        <v>103.15179193006196</v>
      </c>
      <c r="AH880">
        <v>96.407638288451636</v>
      </c>
      <c r="AI880">
        <v>103.31751765354613</v>
      </c>
      <c r="AJ880">
        <v>96.482833418422956</v>
      </c>
      <c r="AK880">
        <v>103.39271278351745</v>
      </c>
      <c r="AL880">
        <v>96.516897100927835</v>
      </c>
      <c r="AM880">
        <v>103.42677646602233</v>
      </c>
      <c r="AN880">
        <v>96.53231684564463</v>
      </c>
      <c r="AO880">
        <v>103.44219621073913</v>
      </c>
      <c r="AP880">
        <v>96.539294662469217</v>
      </c>
      <c r="AQ880">
        <v>103.44917402756371</v>
      </c>
    </row>
    <row r="881" spans="1:43">
      <c r="A881">
        <v>1.6828260955540604</v>
      </c>
      <c r="B881">
        <v>14.692118884771023</v>
      </c>
      <c r="C881">
        <v>22.453326748713582</v>
      </c>
      <c r="D881">
        <v>14.788908119046884</v>
      </c>
      <c r="E881">
        <v>22.550115982989443</v>
      </c>
      <c r="F881">
        <v>15.026544964799758</v>
      </c>
      <c r="G881">
        <v>22.787752828742317</v>
      </c>
      <c r="H881">
        <v>15.606507417686696</v>
      </c>
      <c r="I881">
        <v>23.367715281629255</v>
      </c>
      <c r="J881">
        <v>17.001481717374102</v>
      </c>
      <c r="K881">
        <v>24.762689581316661</v>
      </c>
      <c r="L881">
        <v>20.242521054402697</v>
      </c>
      <c r="M881">
        <v>28.003728918345256</v>
      </c>
      <c r="N881">
        <v>27.202519263147565</v>
      </c>
      <c r="O881">
        <v>34.963727127090124</v>
      </c>
      <c r="P881">
        <v>39.912940861299489</v>
      </c>
      <c r="Q881">
        <v>47.674148725242048</v>
      </c>
      <c r="R881">
        <v>57.481104051118919</v>
      </c>
      <c r="S881">
        <v>65.242311915061478</v>
      </c>
      <c r="T881">
        <v>74.296926763550715</v>
      </c>
      <c r="U881">
        <v>82.058134627493274</v>
      </c>
      <c r="V881">
        <v>85.592077524613174</v>
      </c>
      <c r="W881">
        <v>93.353285388555733</v>
      </c>
      <c r="X881">
        <v>91.494105297703214</v>
      </c>
      <c r="Y881">
        <v>99.255313161645773</v>
      </c>
      <c r="Z881">
        <v>94.177756751672433</v>
      </c>
      <c r="AA881">
        <v>101.93896461561499</v>
      </c>
      <c r="AB881">
        <v>95.320502985755724</v>
      </c>
      <c r="AC881">
        <v>103.08171084969828</v>
      </c>
      <c r="AD881">
        <v>95.793444920523939</v>
      </c>
      <c r="AE881">
        <v>103.5546527844665</v>
      </c>
      <c r="AF881">
        <v>95.986866697068635</v>
      </c>
      <c r="AG881">
        <v>103.74807456101119</v>
      </c>
      <c r="AH881">
        <v>96.065586678771766</v>
      </c>
      <c r="AI881">
        <v>103.82679454271432</v>
      </c>
      <c r="AJ881">
        <v>96.097561003929769</v>
      </c>
      <c r="AK881">
        <v>103.85876886787233</v>
      </c>
      <c r="AL881">
        <v>96.11053778459889</v>
      </c>
      <c r="AM881">
        <v>103.87174564854145</v>
      </c>
      <c r="AN881">
        <v>96.115802684576053</v>
      </c>
      <c r="AO881">
        <v>103.87701054851861</v>
      </c>
      <c r="AP881">
        <v>96.117938459577204</v>
      </c>
      <c r="AQ881">
        <v>103.87914632351976</v>
      </c>
    </row>
    <row r="882" spans="1:43">
      <c r="A882">
        <v>1.6889948730344255</v>
      </c>
      <c r="B882">
        <v>11.215808837845332</v>
      </c>
      <c r="C882">
        <v>19.005467154522137</v>
      </c>
      <c r="D882">
        <v>11.451095543481548</v>
      </c>
      <c r="E882">
        <v>19.240753860158353</v>
      </c>
      <c r="F882">
        <v>11.952934273637556</v>
      </c>
      <c r="G882">
        <v>19.742592590314363</v>
      </c>
      <c r="H882">
        <v>13.012754219356314</v>
      </c>
      <c r="I882">
        <v>20.80241253603312</v>
      </c>
      <c r="J882">
        <v>15.20490669585952</v>
      </c>
      <c r="K882">
        <v>22.994565012536327</v>
      </c>
      <c r="L882">
        <v>19.550371002730149</v>
      </c>
      <c r="M882">
        <v>27.340029319406955</v>
      </c>
      <c r="N882">
        <v>27.481165610226331</v>
      </c>
      <c r="O882">
        <v>35.270823926903134</v>
      </c>
      <c r="P882">
        <v>39.98910779149255</v>
      </c>
      <c r="Q882">
        <v>47.778766108169357</v>
      </c>
      <c r="R882">
        <v>55.796563923265289</v>
      </c>
      <c r="S882">
        <v>63.586222239942096</v>
      </c>
      <c r="T882">
        <v>71.007645280162734</v>
      </c>
      <c r="U882">
        <v>78.797303596839527</v>
      </c>
      <c r="V882">
        <v>82.253877118648745</v>
      </c>
      <c r="W882">
        <v>90.043535435325538</v>
      </c>
      <c r="X882">
        <v>89.053003623040468</v>
      </c>
      <c r="Y882">
        <v>96.84266193971726</v>
      </c>
      <c r="Z882">
        <v>92.675344462918289</v>
      </c>
      <c r="AA882">
        <v>100.46500277959508</v>
      </c>
      <c r="AB882">
        <v>94.475915494926682</v>
      </c>
      <c r="AC882">
        <v>102.26557381160347</v>
      </c>
      <c r="AD882">
        <v>95.340088498642345</v>
      </c>
      <c r="AE882">
        <v>103.12974681531914</v>
      </c>
      <c r="AF882">
        <v>95.747857920237493</v>
      </c>
      <c r="AG882">
        <v>103.53751623691429</v>
      </c>
      <c r="AH882">
        <v>95.938725571151096</v>
      </c>
      <c r="AI882">
        <v>103.72838388782789</v>
      </c>
      <c r="AJ882">
        <v>96.027729661192652</v>
      </c>
      <c r="AK882">
        <v>103.81738797786944</v>
      </c>
      <c r="AL882">
        <v>96.069160340929216</v>
      </c>
      <c r="AM882">
        <v>103.85881865760601</v>
      </c>
      <c r="AN882">
        <v>96.088430159760691</v>
      </c>
      <c r="AO882">
        <v>103.87808847643748</v>
      </c>
      <c r="AP882">
        <v>96.097389320871969</v>
      </c>
      <c r="AQ882">
        <v>103.88704763754876</v>
      </c>
    </row>
    <row r="883" spans="1:43">
      <c r="A883">
        <v>1.5699500398939819</v>
      </c>
      <c r="B883">
        <v>14.482461561309828</v>
      </c>
      <c r="C883">
        <v>21.723084123447101</v>
      </c>
      <c r="D883">
        <v>14.718633190063352</v>
      </c>
      <c r="E883">
        <v>21.959255752200626</v>
      </c>
      <c r="F883">
        <v>15.217315103481953</v>
      </c>
      <c r="G883">
        <v>22.457937665619227</v>
      </c>
      <c r="H883">
        <v>16.259775225054412</v>
      </c>
      <c r="I883">
        <v>23.500397787191687</v>
      </c>
      <c r="J883">
        <v>18.393951288769287</v>
      </c>
      <c r="K883">
        <v>25.634573850906555</v>
      </c>
      <c r="L883">
        <v>22.582284355460452</v>
      </c>
      <c r="M883">
        <v>29.82290691759772</v>
      </c>
      <c r="N883">
        <v>30.159768421189291</v>
      </c>
      <c r="O883">
        <v>37.400390983326567</v>
      </c>
      <c r="P883">
        <v>42.046433383399844</v>
      </c>
      <c r="Q883">
        <v>49.287055945537119</v>
      </c>
      <c r="R883">
        <v>57.077716707717649</v>
      </c>
      <c r="S883">
        <v>64.318339269854917</v>
      </c>
      <c r="T883">
        <v>71.652781300816372</v>
      </c>
      <c r="U883">
        <v>78.893403862953647</v>
      </c>
      <c r="V883">
        <v>82.566888669953542</v>
      </c>
      <c r="W883">
        <v>89.807511232090818</v>
      </c>
      <c r="X883">
        <v>89.261284719689371</v>
      </c>
      <c r="Y883">
        <v>96.501907281826647</v>
      </c>
      <c r="Z883">
        <v>92.877603626895294</v>
      </c>
      <c r="AA883">
        <v>100.11822618903257</v>
      </c>
      <c r="AB883">
        <v>94.697947847532376</v>
      </c>
      <c r="AC883">
        <v>101.93857040966965</v>
      </c>
      <c r="AD883">
        <v>95.581703324549636</v>
      </c>
      <c r="AE883">
        <v>102.82232588668691</v>
      </c>
      <c r="AF883">
        <v>96.003218867163753</v>
      </c>
      <c r="AG883">
        <v>103.24384142930103</v>
      </c>
      <c r="AH883">
        <v>96.202564548296877</v>
      </c>
      <c r="AI883">
        <v>103.44318711043415</v>
      </c>
      <c r="AJ883">
        <v>96.296461588184002</v>
      </c>
      <c r="AK883">
        <v>103.53708415032128</v>
      </c>
      <c r="AL883">
        <v>96.340605687690541</v>
      </c>
      <c r="AM883">
        <v>103.58122824982782</v>
      </c>
      <c r="AN883">
        <v>96.361340766619961</v>
      </c>
      <c r="AO883">
        <v>103.60196332875724</v>
      </c>
      <c r="AP883">
        <v>96.371076228453575</v>
      </c>
      <c r="AQ883">
        <v>103.61169879059085</v>
      </c>
    </row>
    <row r="884" spans="1:43">
      <c r="A884">
        <v>1.5862217979609738</v>
      </c>
      <c r="B884">
        <v>14.152263945194449</v>
      </c>
      <c r="C884">
        <v>21.467931990048776</v>
      </c>
      <c r="D884">
        <v>14.331313863987457</v>
      </c>
      <c r="E884">
        <v>21.646981908841784</v>
      </c>
      <c r="F884">
        <v>14.732459370472238</v>
      </c>
      <c r="G884">
        <v>22.048127415326565</v>
      </c>
      <c r="H884">
        <v>15.623320476703281</v>
      </c>
      <c r="I884">
        <v>22.938988521557608</v>
      </c>
      <c r="J884">
        <v>17.563671519766135</v>
      </c>
      <c r="K884">
        <v>24.879339564620462</v>
      </c>
      <c r="L884">
        <v>21.616689313137329</v>
      </c>
      <c r="M884">
        <v>28.932357357991656</v>
      </c>
      <c r="N884">
        <v>29.388939849083219</v>
      </c>
      <c r="O884">
        <v>36.704607893937542</v>
      </c>
      <c r="P884">
        <v>42.115130137126727</v>
      </c>
      <c r="Q884">
        <v>49.430798181981046</v>
      </c>
      <c r="R884">
        <v>58.391321787672439</v>
      </c>
      <c r="S884">
        <v>65.706989832526759</v>
      </c>
      <c r="T884">
        <v>73.715179194419235</v>
      </c>
      <c r="U884">
        <v>81.030847239273569</v>
      </c>
      <c r="V884">
        <v>84.502200634424568</v>
      </c>
      <c r="W884">
        <v>91.817868679278902</v>
      </c>
      <c r="X884">
        <v>90.63800185220839</v>
      </c>
      <c r="Y884">
        <v>97.953669897062724</v>
      </c>
      <c r="Z884">
        <v>93.712668569689853</v>
      </c>
      <c r="AA884">
        <v>101.02833661454419</v>
      </c>
      <c r="AB884">
        <v>95.155684980638469</v>
      </c>
      <c r="AC884">
        <v>102.4713530254928</v>
      </c>
      <c r="AD884">
        <v>95.812069203821608</v>
      </c>
      <c r="AE884">
        <v>103.12773724867594</v>
      </c>
      <c r="AF884">
        <v>96.106384092381262</v>
      </c>
      <c r="AG884">
        <v>103.4220521372356</v>
      </c>
      <c r="AH884">
        <v>96.237501563919068</v>
      </c>
      <c r="AI884">
        <v>103.5531696087734</v>
      </c>
      <c r="AJ884">
        <v>96.295746301033944</v>
      </c>
      <c r="AK884">
        <v>103.61141434588828</v>
      </c>
      <c r="AL884">
        <v>96.321586515471338</v>
      </c>
      <c r="AM884">
        <v>103.63725456032567</v>
      </c>
      <c r="AN884">
        <v>96.333043978644085</v>
      </c>
      <c r="AO884">
        <v>103.64871202349842</v>
      </c>
      <c r="AP884">
        <v>96.338122897337755</v>
      </c>
      <c r="AQ884">
        <v>103.65379094219209</v>
      </c>
    </row>
    <row r="885" spans="1:43">
      <c r="A885">
        <v>1.5150127945640444</v>
      </c>
      <c r="B885">
        <v>11.447545290996956</v>
      </c>
      <c r="C885">
        <v>18.434796823528423</v>
      </c>
      <c r="D885">
        <v>11.78576452758578</v>
      </c>
      <c r="E885">
        <v>18.773016060117246</v>
      </c>
      <c r="F885">
        <v>12.473257321397336</v>
      </c>
      <c r="G885">
        <v>19.4605088539288</v>
      </c>
      <c r="H885">
        <v>13.853251068353902</v>
      </c>
      <c r="I885">
        <v>20.840502600885369</v>
      </c>
      <c r="J885">
        <v>16.55467724813364</v>
      </c>
      <c r="K885">
        <v>23.541928780665106</v>
      </c>
      <c r="L885">
        <v>21.592412851704442</v>
      </c>
      <c r="M885">
        <v>28.579664384235908</v>
      </c>
      <c r="N885">
        <v>30.18983603319025</v>
      </c>
      <c r="O885">
        <v>37.177087565721713</v>
      </c>
      <c r="P885">
        <v>42.857698029593948</v>
      </c>
      <c r="Q885">
        <v>49.844949562125407</v>
      </c>
      <c r="R885">
        <v>57.994018963184601</v>
      </c>
      <c r="S885">
        <v>64.981270495716061</v>
      </c>
      <c r="T885">
        <v>72.139132984208075</v>
      </c>
      <c r="U885">
        <v>79.126384516739549</v>
      </c>
      <c r="V885">
        <v>82.627383213561288</v>
      </c>
      <c r="W885">
        <v>89.614634746092761</v>
      </c>
      <c r="X885">
        <v>89.145839963967362</v>
      </c>
      <c r="Y885">
        <v>96.133091496498835</v>
      </c>
      <c r="Z885">
        <v>92.763089750682326</v>
      </c>
      <c r="AA885">
        <v>99.7503412832138</v>
      </c>
      <c r="AB885">
        <v>94.645092057273047</v>
      </c>
      <c r="AC885">
        <v>101.63234358980452</v>
      </c>
      <c r="AD885">
        <v>95.591488334808588</v>
      </c>
      <c r="AE885">
        <v>102.57873986734006</v>
      </c>
      <c r="AF885">
        <v>96.059251662821822</v>
      </c>
      <c r="AG885">
        <v>103.0465031953533</v>
      </c>
      <c r="AH885">
        <v>96.288473683296004</v>
      </c>
      <c r="AI885">
        <v>103.27572521582748</v>
      </c>
      <c r="AJ885">
        <v>96.400329380612902</v>
      </c>
      <c r="AK885">
        <v>103.38758091314438</v>
      </c>
      <c r="AL885">
        <v>96.454800550506079</v>
      </c>
      <c r="AM885">
        <v>103.44205208303755</v>
      </c>
      <c r="AN885">
        <v>96.48130019870203</v>
      </c>
      <c r="AO885">
        <v>103.4685517312335</v>
      </c>
      <c r="AP885">
        <v>96.494185712644381</v>
      </c>
      <c r="AQ885">
        <v>103.48143724517585</v>
      </c>
    </row>
    <row r="886" spans="1:43">
      <c r="A886">
        <v>1.9738821497380707</v>
      </c>
      <c r="B886">
        <v>11.768250466362961</v>
      </c>
      <c r="C886">
        <v>20.871811258245639</v>
      </c>
      <c r="D886">
        <v>11.982985088736712</v>
      </c>
      <c r="E886">
        <v>21.08654588061939</v>
      </c>
      <c r="F886">
        <v>12.450138441688775</v>
      </c>
      <c r="G886">
        <v>21.553699233571454</v>
      </c>
      <c r="H886">
        <v>13.456684670241309</v>
      </c>
      <c r="I886">
        <v>22.560245462123987</v>
      </c>
      <c r="J886">
        <v>15.581124425287499</v>
      </c>
      <c r="K886">
        <v>24.684685217170177</v>
      </c>
      <c r="L886">
        <v>19.875979893304741</v>
      </c>
      <c r="M886">
        <v>28.97954068518742</v>
      </c>
      <c r="N886">
        <v>27.849169868234984</v>
      </c>
      <c r="O886">
        <v>36.952730660117659</v>
      </c>
      <c r="P886">
        <v>40.552537370000934</v>
      </c>
      <c r="Q886">
        <v>49.656098161883605</v>
      </c>
      <c r="R886">
        <v>56.575270983555967</v>
      </c>
      <c r="S886">
        <v>65.678831775438638</v>
      </c>
      <c r="T886">
        <v>71.747956358816239</v>
      </c>
      <c r="U886">
        <v>80.851517150698911</v>
      </c>
      <c r="V886">
        <v>82.679387199777537</v>
      </c>
      <c r="W886">
        <v>91.782947991660208</v>
      </c>
      <c r="X886">
        <v>89.100809686626206</v>
      </c>
      <c r="Y886">
        <v>98.204370478508878</v>
      </c>
      <c r="Z886">
        <v>92.430011401587521</v>
      </c>
      <c r="AA886">
        <v>101.53357219347019</v>
      </c>
      <c r="AB886">
        <v>94.044672553281515</v>
      </c>
      <c r="AC886">
        <v>103.14823334516419</v>
      </c>
      <c r="AD886">
        <v>94.8024331266232</v>
      </c>
      <c r="AE886">
        <v>103.90599391850587</v>
      </c>
      <c r="AF886">
        <v>95.152553515356928</v>
      </c>
      <c r="AG886">
        <v>104.2561143072396</v>
      </c>
      <c r="AH886">
        <v>95.313160288508001</v>
      </c>
      <c r="AI886">
        <v>104.41672108039067</v>
      </c>
      <c r="AJ886">
        <v>95.386589286560508</v>
      </c>
      <c r="AK886">
        <v>104.49015007844318</v>
      </c>
      <c r="AL886">
        <v>95.420109837694554</v>
      </c>
      <c r="AM886">
        <v>104.52367062957723</v>
      </c>
      <c r="AN886">
        <v>95.435401446959503</v>
      </c>
      <c r="AO886">
        <v>104.53896223884217</v>
      </c>
      <c r="AP886">
        <v>95.442375057107526</v>
      </c>
      <c r="AQ886">
        <v>104.5459358489902</v>
      </c>
    </row>
    <row r="887" spans="1:43">
      <c r="A887">
        <v>2.8217113906232258</v>
      </c>
      <c r="B887">
        <v>12.415636271312106</v>
      </c>
      <c r="C887">
        <v>25.429392530820824</v>
      </c>
      <c r="D887">
        <v>12.557440682952656</v>
      </c>
      <c r="E887">
        <v>25.571196942461373</v>
      </c>
      <c r="F887">
        <v>12.881603449354152</v>
      </c>
      <c r="G887">
        <v>25.89535970886287</v>
      </c>
      <c r="H887">
        <v>13.617159487913334</v>
      </c>
      <c r="I887">
        <v>26.630915747422051</v>
      </c>
      <c r="J887">
        <v>15.25848341655103</v>
      </c>
      <c r="K887">
        <v>28.272239676059748</v>
      </c>
      <c r="L887">
        <v>18.787921673858786</v>
      </c>
      <c r="M887">
        <v>31.801677933367504</v>
      </c>
      <c r="N887">
        <v>25.808502705870158</v>
      </c>
      <c r="O887">
        <v>38.822258965378879</v>
      </c>
      <c r="P887">
        <v>37.834730606520949</v>
      </c>
      <c r="Q887">
        <v>50.848486866029674</v>
      </c>
      <c r="R887">
        <v>53.977678813508774</v>
      </c>
      <c r="S887">
        <v>66.991435073017499</v>
      </c>
      <c r="T887">
        <v>69.786477005594122</v>
      </c>
      <c r="U887">
        <v>82.800233265102833</v>
      </c>
      <c r="V887">
        <v>81.144831117916269</v>
      </c>
      <c r="W887">
        <v>94.158587377424979</v>
      </c>
      <c r="X887">
        <v>87.617445509082245</v>
      </c>
      <c r="Y887">
        <v>100.63120176859096</v>
      </c>
      <c r="Z887">
        <v>90.828625263014843</v>
      </c>
      <c r="AA887">
        <v>103.84238152252355</v>
      </c>
      <c r="AB887">
        <v>92.31234389754205</v>
      </c>
      <c r="AC887">
        <v>105.32610015705076</v>
      </c>
      <c r="AD887">
        <v>92.975305726152769</v>
      </c>
      <c r="AE887">
        <v>105.98906198566148</v>
      </c>
      <c r="AF887">
        <v>93.267091359575772</v>
      </c>
      <c r="AG887">
        <v>106.28084761908448</v>
      </c>
      <c r="AH887">
        <v>93.394658596304524</v>
      </c>
      <c r="AI887">
        <v>106.40841485581323</v>
      </c>
      <c r="AJ887">
        <v>93.450267467895458</v>
      </c>
      <c r="AK887">
        <v>106.46402372740417</v>
      </c>
      <c r="AL887">
        <v>93.47447746899104</v>
      </c>
      <c r="AM887">
        <v>106.48823372849975</v>
      </c>
      <c r="AN887">
        <v>93.485011732254264</v>
      </c>
      <c r="AO887">
        <v>106.49876799176297</v>
      </c>
      <c r="AP887">
        <v>93.489594295690935</v>
      </c>
      <c r="AQ887">
        <v>106.50335055519965</v>
      </c>
    </row>
    <row r="888" spans="1:43">
      <c r="A888">
        <v>2.3737001950788947</v>
      </c>
      <c r="B888">
        <v>12.739487661553877</v>
      </c>
      <c r="C888">
        <v>23.687012583683579</v>
      </c>
      <c r="D888">
        <v>12.984732148424321</v>
      </c>
      <c r="E888">
        <v>23.932257070554023</v>
      </c>
      <c r="F888">
        <v>13.493582287321271</v>
      </c>
      <c r="G888">
        <v>24.441107209450973</v>
      </c>
      <c r="H888">
        <v>14.538894365397731</v>
      </c>
      <c r="I888">
        <v>25.486419287527433</v>
      </c>
      <c r="J888">
        <v>16.642886218543367</v>
      </c>
      <c r="K888">
        <v>27.590411140673069</v>
      </c>
      <c r="L888">
        <v>20.709129273850198</v>
      </c>
      <c r="M888">
        <v>31.6566541959799</v>
      </c>
      <c r="N888">
        <v>27.984518675887614</v>
      </c>
      <c r="O888">
        <v>38.932043598017316</v>
      </c>
      <c r="P888">
        <v>39.369043406023671</v>
      </c>
      <c r="Q888">
        <v>50.316568328153373</v>
      </c>
      <c r="R888">
        <v>53.918412055963586</v>
      </c>
      <c r="S888">
        <v>64.865936978093288</v>
      </c>
      <c r="T888">
        <v>68.368182685535771</v>
      </c>
      <c r="U888">
        <v>79.315707607665473</v>
      </c>
      <c r="V888">
        <v>79.537546707521713</v>
      </c>
      <c r="W888">
        <v>90.485071629651415</v>
      </c>
      <c r="X888">
        <v>86.613313581703466</v>
      </c>
      <c r="Y888">
        <v>97.560838503833168</v>
      </c>
      <c r="Z888">
        <v>90.54710689052925</v>
      </c>
      <c r="AA888">
        <v>101.49463181265895</v>
      </c>
      <c r="AB888">
        <v>92.576724480351459</v>
      </c>
      <c r="AC888">
        <v>103.52424940248116</v>
      </c>
      <c r="AD888">
        <v>93.583609520318817</v>
      </c>
      <c r="AE888">
        <v>104.53113444244852</v>
      </c>
      <c r="AF888">
        <v>94.073399645801359</v>
      </c>
      <c r="AG888">
        <v>105.02092456793106</v>
      </c>
      <c r="AH888">
        <v>94.309375285291068</v>
      </c>
      <c r="AI888">
        <v>105.25690020742077</v>
      </c>
      <c r="AJ888">
        <v>94.422539420793996</v>
      </c>
      <c r="AK888">
        <v>105.3700643429237</v>
      </c>
      <c r="AL888">
        <v>94.476687459031893</v>
      </c>
      <c r="AM888">
        <v>105.4242123811616</v>
      </c>
      <c r="AN888">
        <v>94.502569190597129</v>
      </c>
      <c r="AO888">
        <v>105.45009411272683</v>
      </c>
      <c r="AP888">
        <v>94.514933857257233</v>
      </c>
      <c r="AQ888">
        <v>105.46245877938694</v>
      </c>
    </row>
    <row r="889" spans="1:43">
      <c r="A889">
        <v>1.6326667242892969</v>
      </c>
      <c r="B889">
        <v>14.987541644743839</v>
      </c>
      <c r="C889">
        <v>22.517414073765938</v>
      </c>
      <c r="D889">
        <v>15.142292659154943</v>
      </c>
      <c r="E889">
        <v>22.672165088177042</v>
      </c>
      <c r="F889">
        <v>15.492820447253521</v>
      </c>
      <c r="G889">
        <v>23.02269287627562</v>
      </c>
      <c r="H889">
        <v>16.28055793817121</v>
      </c>
      <c r="I889">
        <v>23.810430367193309</v>
      </c>
      <c r="J889">
        <v>18.019840936968546</v>
      </c>
      <c r="K889">
        <v>25.549713365990645</v>
      </c>
      <c r="L889">
        <v>21.71472154866261</v>
      </c>
      <c r="M889">
        <v>29.244593977684708</v>
      </c>
      <c r="N889">
        <v>28.958590746713728</v>
      </c>
      <c r="O889">
        <v>36.488463175735824</v>
      </c>
      <c r="P889">
        <v>41.16089779921387</v>
      </c>
      <c r="Q889">
        <v>48.690770228235962</v>
      </c>
      <c r="R889">
        <v>57.269502681582345</v>
      </c>
      <c r="S889">
        <v>64.799375110604444</v>
      </c>
      <c r="T889">
        <v>72.85571678875786</v>
      </c>
      <c r="U889">
        <v>80.385589217779966</v>
      </c>
      <c r="V889">
        <v>84.005533675968067</v>
      </c>
      <c r="W889">
        <v>91.535406104990173</v>
      </c>
      <c r="X889">
        <v>90.37523132752284</v>
      </c>
      <c r="Y889">
        <v>97.905103756544946</v>
      </c>
      <c r="Z889">
        <v>93.555860292017641</v>
      </c>
      <c r="AA889">
        <v>101.08573272103975</v>
      </c>
      <c r="AB889">
        <v>95.037472730115255</v>
      </c>
      <c r="AC889">
        <v>102.56734515913736</v>
      </c>
      <c r="AD889">
        <v>95.705262786746971</v>
      </c>
      <c r="AE889">
        <v>103.23513521576908</v>
      </c>
      <c r="AF889">
        <v>96.001769270230923</v>
      </c>
      <c r="AG889">
        <v>103.53164169925303</v>
      </c>
      <c r="AH889">
        <v>96.132544468444749</v>
      </c>
      <c r="AI889">
        <v>103.66241689746685</v>
      </c>
      <c r="AJ889">
        <v>96.190053199585037</v>
      </c>
      <c r="AK889">
        <v>103.71992562860714</v>
      </c>
      <c r="AL889">
        <v>96.215309957713714</v>
      </c>
      <c r="AM889">
        <v>103.74518238673582</v>
      </c>
      <c r="AN889">
        <v>96.226395919624068</v>
      </c>
      <c r="AO889">
        <v>103.75626834864617</v>
      </c>
      <c r="AP889">
        <v>96.23126066672485</v>
      </c>
      <c r="AQ889">
        <v>103.76113309574696</v>
      </c>
    </row>
    <row r="890" spans="1:43">
      <c r="A890">
        <v>1.4640912412466693</v>
      </c>
      <c r="B890">
        <v>13.695127286756112</v>
      </c>
      <c r="C890">
        <v>20.447528194439819</v>
      </c>
      <c r="D890">
        <v>13.934597795611438</v>
      </c>
      <c r="E890">
        <v>20.686998703295146</v>
      </c>
      <c r="F890">
        <v>14.441657264254228</v>
      </c>
      <c r="G890">
        <v>21.194058171937936</v>
      </c>
      <c r="H890">
        <v>15.504498538284352</v>
      </c>
      <c r="I890">
        <v>22.25689944596806</v>
      </c>
      <c r="J890">
        <v>17.685777972638704</v>
      </c>
      <c r="K890">
        <v>24.438178880322411</v>
      </c>
      <c r="L890">
        <v>21.974677974743539</v>
      </c>
      <c r="M890">
        <v>28.727078882427246</v>
      </c>
      <c r="N890">
        <v>29.739283331643982</v>
      </c>
      <c r="O890">
        <v>36.491684239327689</v>
      </c>
      <c r="P890">
        <v>41.901050988431635</v>
      </c>
      <c r="Q890">
        <v>48.653451896115342</v>
      </c>
      <c r="R890">
        <v>57.212746022044264</v>
      </c>
      <c r="S890">
        <v>63.965146929727972</v>
      </c>
      <c r="T890">
        <v>71.958688960242597</v>
      </c>
      <c r="U890">
        <v>78.711089867926319</v>
      </c>
      <c r="V890">
        <v>82.916734378141797</v>
      </c>
      <c r="W890">
        <v>89.669135285825519</v>
      </c>
      <c r="X890">
        <v>89.591858646446241</v>
      </c>
      <c r="Y890">
        <v>96.344259554129962</v>
      </c>
      <c r="Z890">
        <v>93.177642294947589</v>
      </c>
      <c r="AA890">
        <v>99.93004320263131</v>
      </c>
      <c r="AB890">
        <v>94.974557102246791</v>
      </c>
      <c r="AC890">
        <v>101.72695800993051</v>
      </c>
      <c r="AD890">
        <v>95.843686132344132</v>
      </c>
      <c r="AE890">
        <v>102.59608704002785</v>
      </c>
      <c r="AF890">
        <v>96.2568580046905</v>
      </c>
      <c r="AG890">
        <v>103.00925891237422</v>
      </c>
      <c r="AH890">
        <v>96.451658815192502</v>
      </c>
      <c r="AI890">
        <v>103.20405972287622</v>
      </c>
      <c r="AJ890">
        <v>96.543145131013688</v>
      </c>
      <c r="AK890">
        <v>103.29554603869741</v>
      </c>
      <c r="AL890">
        <v>96.586032047976886</v>
      </c>
      <c r="AM890">
        <v>103.33843295566061</v>
      </c>
      <c r="AN890">
        <v>96.606119269113748</v>
      </c>
      <c r="AO890">
        <v>103.35852017679747</v>
      </c>
      <c r="AP890">
        <v>96.615523858603993</v>
      </c>
      <c r="AQ890">
        <v>103.36792476628771</v>
      </c>
    </row>
    <row r="891" spans="1:43">
      <c r="A891">
        <v>1.5036984020640431</v>
      </c>
      <c r="B891">
        <v>12.401698292421296</v>
      </c>
      <c r="C891">
        <v>19.33676775321122</v>
      </c>
      <c r="D891">
        <v>12.74034887664209</v>
      </c>
      <c r="E891">
        <v>19.675418337432014</v>
      </c>
      <c r="F891">
        <v>13.417904107632362</v>
      </c>
      <c r="G891">
        <v>20.352973568422286</v>
      </c>
      <c r="H891">
        <v>14.757071275770718</v>
      </c>
      <c r="I891">
        <v>21.692140736560642</v>
      </c>
      <c r="J891">
        <v>17.341150566463519</v>
      </c>
      <c r="K891">
        <v>24.276220027253444</v>
      </c>
      <c r="L891">
        <v>22.104268068799357</v>
      </c>
      <c r="M891">
        <v>29.039337529589282</v>
      </c>
      <c r="N891">
        <v>30.185961793569948</v>
      </c>
      <c r="O891">
        <v>37.12103125435987</v>
      </c>
      <c r="P891">
        <v>42.14585913969934</v>
      </c>
      <c r="Q891">
        <v>49.080928600489258</v>
      </c>
      <c r="R891">
        <v>56.69093592094513</v>
      </c>
      <c r="S891">
        <v>63.626005381735048</v>
      </c>
      <c r="T891">
        <v>70.688528212948825</v>
      </c>
      <c r="U891">
        <v>77.623597673738743</v>
      </c>
      <c r="V891">
        <v>81.432486028502524</v>
      </c>
      <c r="W891">
        <v>88.367555489292442</v>
      </c>
      <c r="X891">
        <v>88.334555783611378</v>
      </c>
      <c r="Y891">
        <v>95.269625244401297</v>
      </c>
      <c r="Z891">
        <v>92.275374747119983</v>
      </c>
      <c r="AA891">
        <v>99.210444207909902</v>
      </c>
      <c r="AB891">
        <v>94.375382212147613</v>
      </c>
      <c r="AC891">
        <v>101.31045167293753</v>
      </c>
      <c r="AD891">
        <v>95.453400430348552</v>
      </c>
      <c r="AE891">
        <v>102.38846989113847</v>
      </c>
      <c r="AF891">
        <v>95.996181375091609</v>
      </c>
      <c r="AG891">
        <v>102.93125083588153</v>
      </c>
      <c r="AH891">
        <v>96.266807641881869</v>
      </c>
      <c r="AI891">
        <v>103.20187710267179</v>
      </c>
      <c r="AJ891">
        <v>96.401080895703942</v>
      </c>
      <c r="AK891">
        <v>103.33615035649386</v>
      </c>
      <c r="AL891">
        <v>96.467539781186019</v>
      </c>
      <c r="AM891">
        <v>103.40260924197594</v>
      </c>
      <c r="AN891">
        <v>96.500394185006101</v>
      </c>
      <c r="AO891">
        <v>103.43546364579602</v>
      </c>
      <c r="AP891">
        <v>96.516626314499049</v>
      </c>
      <c r="AQ891">
        <v>103.45169577528897</v>
      </c>
    </row>
    <row r="892" spans="1:43">
      <c r="A892">
        <v>1.4431942198995873</v>
      </c>
      <c r="B892">
        <v>14.33998102299436</v>
      </c>
      <c r="C892">
        <v>20.996004695478046</v>
      </c>
      <c r="D892">
        <v>14.569530186303693</v>
      </c>
      <c r="E892">
        <v>21.225553858787379</v>
      </c>
      <c r="F892">
        <v>15.061455426010268</v>
      </c>
      <c r="G892">
        <v>21.717479098493953</v>
      </c>
      <c r="H892">
        <v>16.105082916497935</v>
      </c>
      <c r="I892">
        <v>22.761106588981619</v>
      </c>
      <c r="J892">
        <v>18.272577290043859</v>
      </c>
      <c r="K892">
        <v>24.928600962527543</v>
      </c>
      <c r="L892">
        <v>22.581883800939014</v>
      </c>
      <c r="M892">
        <v>29.237907473422698</v>
      </c>
      <c r="N892">
        <v>30.451164655126412</v>
      </c>
      <c r="O892">
        <v>37.107188327610096</v>
      </c>
      <c r="P892">
        <v>42.817537151702638</v>
      </c>
      <c r="Q892">
        <v>49.473560824186322</v>
      </c>
      <c r="R892">
        <v>58.306805377872529</v>
      </c>
      <c r="S892">
        <v>64.96282905035622</v>
      </c>
      <c r="T892">
        <v>73.016154107269017</v>
      </c>
      <c r="U892">
        <v>79.672177779752701</v>
      </c>
      <c r="V892">
        <v>83.737526927574095</v>
      </c>
      <c r="W892">
        <v>90.393550600057779</v>
      </c>
      <c r="X892">
        <v>90.138925279848806</v>
      </c>
      <c r="Y892">
        <v>96.79494895233249</v>
      </c>
      <c r="Z892">
        <v>93.515876368484754</v>
      </c>
      <c r="AA892">
        <v>100.17190004096844</v>
      </c>
      <c r="AB892">
        <v>95.181509910134693</v>
      </c>
      <c r="AC892">
        <v>101.83753358261838</v>
      </c>
      <c r="AD892">
        <v>95.975817472250156</v>
      </c>
      <c r="AE892">
        <v>102.63184114473384</v>
      </c>
      <c r="AF892">
        <v>96.348511283504649</v>
      </c>
      <c r="AG892">
        <v>103.00453495598833</v>
      </c>
      <c r="AH892">
        <v>96.522049654430276</v>
      </c>
      <c r="AI892">
        <v>103.17807332691396</v>
      </c>
      <c r="AJ892">
        <v>96.60256705090913</v>
      </c>
      <c r="AK892">
        <v>103.25859072339281</v>
      </c>
      <c r="AL892">
        <v>96.639863242555862</v>
      </c>
      <c r="AM892">
        <v>103.29588691503955</v>
      </c>
      <c r="AN892">
        <v>96.657125828470399</v>
      </c>
      <c r="AO892">
        <v>103.31314950095408</v>
      </c>
      <c r="AP892">
        <v>96.665112997444737</v>
      </c>
      <c r="AQ892">
        <v>103.32113666992842</v>
      </c>
    </row>
    <row r="893" spans="1:43">
      <c r="A893">
        <v>1.6994089870401499</v>
      </c>
      <c r="B893">
        <v>10.947776668419769</v>
      </c>
      <c r="C893">
        <v>18.785464964980271</v>
      </c>
      <c r="D893">
        <v>11.228612693265363</v>
      </c>
      <c r="E893">
        <v>19.066300989825866</v>
      </c>
      <c r="F893">
        <v>11.812461151838656</v>
      </c>
      <c r="G893">
        <v>19.650149448399159</v>
      </c>
      <c r="H893">
        <v>13.012930656851635</v>
      </c>
      <c r="I893">
        <v>20.850618953412138</v>
      </c>
      <c r="J893">
        <v>15.426151731249982</v>
      </c>
      <c r="K893">
        <v>23.263840027810485</v>
      </c>
      <c r="L893">
        <v>20.064384338314266</v>
      </c>
      <c r="M893">
        <v>27.902072634874767</v>
      </c>
      <c r="N893">
        <v>28.256393238671585</v>
      </c>
      <c r="O893">
        <v>36.094081535232085</v>
      </c>
      <c r="P893">
        <v>40.774515723990852</v>
      </c>
      <c r="Q893">
        <v>48.612204020551353</v>
      </c>
      <c r="R893">
        <v>56.224619347540106</v>
      </c>
      <c r="S893">
        <v>64.062307644100613</v>
      </c>
      <c r="T893">
        <v>70.962423161633183</v>
      </c>
      <c r="U893">
        <v>78.800111458193697</v>
      </c>
      <c r="V893">
        <v>81.94274028961641</v>
      </c>
      <c r="W893">
        <v>89.780428586176924</v>
      </c>
      <c r="X893">
        <v>88.7101692617765</v>
      </c>
      <c r="Y893">
        <v>96.547857558337014</v>
      </c>
      <c r="Z893">
        <v>92.405438125375227</v>
      </c>
      <c r="AA893">
        <v>100.24312642193574</v>
      </c>
      <c r="AB893">
        <v>94.290685789611928</v>
      </c>
      <c r="AC893">
        <v>102.12837408617244</v>
      </c>
      <c r="AD893">
        <v>95.219203759244067</v>
      </c>
      <c r="AE893">
        <v>103.05689205580458</v>
      </c>
      <c r="AF893">
        <v>95.668578946810129</v>
      </c>
      <c r="AG893">
        <v>103.50626724337064</v>
      </c>
      <c r="AH893">
        <v>95.884220054087365</v>
      </c>
      <c r="AI893">
        <v>103.72190835064788</v>
      </c>
      <c r="AJ893">
        <v>95.987276781298092</v>
      </c>
      <c r="AK893">
        <v>103.82496507785861</v>
      </c>
      <c r="AL893">
        <v>96.03643211713333</v>
      </c>
      <c r="AM893">
        <v>103.87412041369384</v>
      </c>
      <c r="AN893">
        <v>96.059856012985165</v>
      </c>
      <c r="AO893">
        <v>103.89754430954568</v>
      </c>
      <c r="AP893">
        <v>96.071013185236538</v>
      </c>
      <c r="AQ893">
        <v>103.90870148179705</v>
      </c>
    </row>
    <row r="894" spans="1:43">
      <c r="A894">
        <v>1.2996073394586718</v>
      </c>
      <c r="B894">
        <v>13.194479503719712</v>
      </c>
      <c r="C894">
        <v>19.188279296634846</v>
      </c>
      <c r="D894">
        <v>13.381418771147516</v>
      </c>
      <c r="E894">
        <v>19.375218564062649</v>
      </c>
      <c r="F894">
        <v>13.796077785642215</v>
      </c>
      <c r="G894">
        <v>19.789877578557348</v>
      </c>
      <c r="H894">
        <v>14.707808304093962</v>
      </c>
      <c r="I894">
        <v>20.701608097009096</v>
      </c>
      <c r="J894">
        <v>16.674321930233244</v>
      </c>
      <c r="K894">
        <v>22.668121723148378</v>
      </c>
      <c r="L894">
        <v>20.745538200345642</v>
      </c>
      <c r="M894">
        <v>26.739337993260776</v>
      </c>
      <c r="N894">
        <v>28.502099267188026</v>
      </c>
      <c r="O894">
        <v>34.495899060103156</v>
      </c>
      <c r="P894">
        <v>41.186476492436903</v>
      </c>
      <c r="Q894">
        <v>47.180276285352029</v>
      </c>
      <c r="R894">
        <v>57.520608764208546</v>
      </c>
      <c r="S894">
        <v>63.514408557123673</v>
      </c>
      <c r="T894">
        <v>73.129449004476868</v>
      </c>
      <c r="U894">
        <v>79.123248797391994</v>
      </c>
      <c r="V894">
        <v>84.326287913003398</v>
      </c>
      <c r="W894">
        <v>90.320087705918525</v>
      </c>
      <c r="X894">
        <v>90.812773354590163</v>
      </c>
      <c r="Y894">
        <v>96.80657314750529</v>
      </c>
      <c r="Z894">
        <v>94.114730542334172</v>
      </c>
      <c r="AA894">
        <v>100.1085303352493</v>
      </c>
      <c r="AB894">
        <v>95.685249744776513</v>
      </c>
      <c r="AC894">
        <v>101.67904953769164</v>
      </c>
      <c r="AD894">
        <v>96.408083828812124</v>
      </c>
      <c r="AE894">
        <v>102.40188362172725</v>
      </c>
      <c r="AF894">
        <v>96.735729850039235</v>
      </c>
      <c r="AG894">
        <v>102.72952964295436</v>
      </c>
      <c r="AH894">
        <v>96.883216868271575</v>
      </c>
      <c r="AI894">
        <v>102.8770166611867</v>
      </c>
      <c r="AJ894">
        <v>96.949399167474638</v>
      </c>
      <c r="AK894">
        <v>102.94319896038976</v>
      </c>
      <c r="AL894">
        <v>96.979055587475131</v>
      </c>
      <c r="AM894">
        <v>102.97285538039026</v>
      </c>
      <c r="AN894">
        <v>96.992336307407754</v>
      </c>
      <c r="AO894">
        <v>102.98613610032288</v>
      </c>
      <c r="AP894">
        <v>96.99828199106625</v>
      </c>
      <c r="AQ894">
        <v>102.99208178398138</v>
      </c>
    </row>
    <row r="895" spans="1:43">
      <c r="A895">
        <v>1.2459298184747718</v>
      </c>
      <c r="B895">
        <v>13.47655472265847</v>
      </c>
      <c r="C895">
        <v>19.222793345065355</v>
      </c>
      <c r="D895">
        <v>13.767647283705127</v>
      </c>
      <c r="E895">
        <v>19.513885906112012</v>
      </c>
      <c r="F895">
        <v>14.362877807518313</v>
      </c>
      <c r="G895">
        <v>20.109116429925198</v>
      </c>
      <c r="H895">
        <v>15.566502121809762</v>
      </c>
      <c r="I895">
        <v>21.312740744216647</v>
      </c>
      <c r="J895">
        <v>17.946344218758149</v>
      </c>
      <c r="K895">
        <v>23.692582841165034</v>
      </c>
      <c r="L895">
        <v>22.449707837406248</v>
      </c>
      <c r="M895">
        <v>28.195946459813133</v>
      </c>
      <c r="N895">
        <v>30.304274376567445</v>
      </c>
      <c r="O895">
        <v>36.050512998974327</v>
      </c>
      <c r="P895">
        <v>42.23626029129484</v>
      </c>
      <c r="Q895">
        <v>47.982498913701718</v>
      </c>
      <c r="R895">
        <v>57.032542552475064</v>
      </c>
      <c r="S895">
        <v>62.778781174881942</v>
      </c>
      <c r="T895">
        <v>71.377547290990933</v>
      </c>
      <c r="U895">
        <v>77.123785913397811</v>
      </c>
      <c r="V895">
        <v>82.32357571057176</v>
      </c>
      <c r="W895">
        <v>88.069814332978638</v>
      </c>
      <c r="X895">
        <v>89.246741289348108</v>
      </c>
      <c r="Y895">
        <v>94.992979911754986</v>
      </c>
      <c r="Z895">
        <v>93.11980125518555</v>
      </c>
      <c r="AA895">
        <v>98.866039877592428</v>
      </c>
      <c r="AB895">
        <v>95.139027229762405</v>
      </c>
      <c r="AC895">
        <v>100.88526585216928</v>
      </c>
      <c r="AD895">
        <v>96.153133452960759</v>
      </c>
      <c r="AE895">
        <v>101.89937207536764</v>
      </c>
      <c r="AF895">
        <v>96.652884755681598</v>
      </c>
      <c r="AG895">
        <v>102.39912337808848</v>
      </c>
      <c r="AH895">
        <v>96.896862473322713</v>
      </c>
      <c r="AI895">
        <v>102.64310109572959</v>
      </c>
      <c r="AJ895">
        <v>97.015426399612323</v>
      </c>
      <c r="AK895">
        <v>102.7616650220192</v>
      </c>
      <c r="AL895">
        <v>97.072915421064835</v>
      </c>
      <c r="AM895">
        <v>102.81915404347171</v>
      </c>
      <c r="AN895">
        <v>97.100760382871982</v>
      </c>
      <c r="AO895">
        <v>102.84699900527886</v>
      </c>
      <c r="AP895">
        <v>97.114240085777467</v>
      </c>
      <c r="AQ895">
        <v>102.86047870818435</v>
      </c>
    </row>
    <row r="896" spans="1:43">
      <c r="A896">
        <v>1.0904524940318858</v>
      </c>
      <c r="B896">
        <v>16.244007513865505</v>
      </c>
      <c r="C896">
        <v>21.273183430673221</v>
      </c>
      <c r="D896">
        <v>16.373899658712126</v>
      </c>
      <c r="E896">
        <v>21.403075575519843</v>
      </c>
      <c r="F896">
        <v>16.671793081735501</v>
      </c>
      <c r="G896">
        <v>21.700968998543217</v>
      </c>
      <c r="H896">
        <v>17.350327697227129</v>
      </c>
      <c r="I896">
        <v>22.379503614034846</v>
      </c>
      <c r="J896">
        <v>18.872116379956953</v>
      </c>
      <c r="K896">
        <v>23.901292296764669</v>
      </c>
      <c r="L896">
        <v>22.169644095310613</v>
      </c>
      <c r="M896">
        <v>27.198820012118329</v>
      </c>
      <c r="N896">
        <v>28.811021483963856</v>
      </c>
      <c r="O896">
        <v>33.840197400771572</v>
      </c>
      <c r="P896">
        <v>40.413828470907376</v>
      </c>
      <c r="Q896">
        <v>45.443004387715092</v>
      </c>
      <c r="R896">
        <v>56.412784234606619</v>
      </c>
      <c r="S896">
        <v>61.441960151414335</v>
      </c>
      <c r="T896">
        <v>72.537155963520405</v>
      </c>
      <c r="U896">
        <v>77.566331880328136</v>
      </c>
      <c r="V896">
        <v>84.389968543550012</v>
      </c>
      <c r="W896">
        <v>89.419144460357742</v>
      </c>
      <c r="X896">
        <v>91.235641826972483</v>
      </c>
      <c r="Y896">
        <v>96.264817743780213</v>
      </c>
      <c r="Z896">
        <v>94.651333756856246</v>
      </c>
      <c r="AA896">
        <v>99.680509673663977</v>
      </c>
      <c r="AB896">
        <v>96.231419237185932</v>
      </c>
      <c r="AC896">
        <v>101.26059515399366</v>
      </c>
      <c r="AD896">
        <v>96.936715694853092</v>
      </c>
      <c r="AE896">
        <v>101.96589161166082</v>
      </c>
      <c r="AF896">
        <v>97.246508131355029</v>
      </c>
      <c r="AG896">
        <v>102.27568404816276</v>
      </c>
      <c r="AH896">
        <v>97.381617322463342</v>
      </c>
      <c r="AI896">
        <v>102.41079323927107</v>
      </c>
      <c r="AJ896">
        <v>97.440359604780525</v>
      </c>
      <c r="AK896">
        <v>102.46953552158826</v>
      </c>
      <c r="AL896">
        <v>97.465864883600901</v>
      </c>
      <c r="AM896">
        <v>102.49504080040863</v>
      </c>
      <c r="AN896">
        <v>97.47693251061456</v>
      </c>
      <c r="AO896">
        <v>102.50610842742229</v>
      </c>
      <c r="AP896">
        <v>97.481733915833132</v>
      </c>
      <c r="AQ896">
        <v>102.51090983264086</v>
      </c>
    </row>
    <row r="897" spans="1:43">
      <c r="A897">
        <v>1.8526087149208372</v>
      </c>
      <c r="B897">
        <v>14.626645336525366</v>
      </c>
      <c r="C897">
        <v>23.1708920445122</v>
      </c>
      <c r="D897">
        <v>14.838034927490037</v>
      </c>
      <c r="E897">
        <v>23.382281635476872</v>
      </c>
      <c r="F897">
        <v>15.291980803699731</v>
      </c>
      <c r="G897">
        <v>23.836227511686566</v>
      </c>
      <c r="H897">
        <v>16.257615256762847</v>
      </c>
      <c r="I897">
        <v>24.801861964749683</v>
      </c>
      <c r="J897">
        <v>18.27097324336026</v>
      </c>
      <c r="K897">
        <v>26.815219951347096</v>
      </c>
      <c r="L897">
        <v>22.29890257414187</v>
      </c>
      <c r="M897">
        <v>30.843149282128699</v>
      </c>
      <c r="N897">
        <v>29.729949884223778</v>
      </c>
      <c r="O897">
        <v>38.274196592210608</v>
      </c>
      <c r="P897">
        <v>41.592134578386933</v>
      </c>
      <c r="Q897">
        <v>50.136381286373762</v>
      </c>
      <c r="R897">
        <v>56.757855296961615</v>
      </c>
      <c r="S897">
        <v>65.302102004948452</v>
      </c>
      <c r="T897">
        <v>71.47113400752815</v>
      </c>
      <c r="U897">
        <v>80.015380715514993</v>
      </c>
      <c r="V897">
        <v>82.38151240036531</v>
      </c>
      <c r="W897">
        <v>90.925759108352153</v>
      </c>
      <c r="X897">
        <v>88.966388787672557</v>
      </c>
      <c r="Y897">
        <v>97.5106354956594</v>
      </c>
      <c r="Z897">
        <v>92.458731587820068</v>
      </c>
      <c r="AA897">
        <v>101.00297829580691</v>
      </c>
      <c r="AB897">
        <v>94.184616357966391</v>
      </c>
      <c r="AC897">
        <v>102.72886306595323</v>
      </c>
      <c r="AD897">
        <v>95.007762519266549</v>
      </c>
      <c r="AE897">
        <v>103.55200922725339</v>
      </c>
      <c r="AF897">
        <v>95.393697911761279</v>
      </c>
      <c r="AG897">
        <v>103.93794461974812</v>
      </c>
      <c r="AH897">
        <v>95.573193598763311</v>
      </c>
      <c r="AI897">
        <v>104.11744030675015</v>
      </c>
      <c r="AJ897">
        <v>95.65636287383704</v>
      </c>
      <c r="AK897">
        <v>104.20060958182388</v>
      </c>
      <c r="AL897">
        <v>95.694832286554757</v>
      </c>
      <c r="AM897">
        <v>104.2390789945416</v>
      </c>
      <c r="AN897">
        <v>95.712611732805073</v>
      </c>
      <c r="AO897">
        <v>104.25685844079192</v>
      </c>
      <c r="AP897">
        <v>95.720825816535438</v>
      </c>
      <c r="AQ897">
        <v>104.26507252452228</v>
      </c>
    </row>
    <row r="898" spans="1:43">
      <c r="A898">
        <v>1.5767004451214104</v>
      </c>
      <c r="B898">
        <v>14.851235276141125</v>
      </c>
      <c r="C898">
        <v>22.122990762990185</v>
      </c>
      <c r="D898">
        <v>15.019475333484412</v>
      </c>
      <c r="E898">
        <v>22.291230820333471</v>
      </c>
      <c r="F898">
        <v>15.396570817321695</v>
      </c>
      <c r="G898">
        <v>22.668326304170755</v>
      </c>
      <c r="H898">
        <v>16.234777534270886</v>
      </c>
      <c r="I898">
        <v>23.506533021119946</v>
      </c>
      <c r="J898">
        <v>18.063889853048337</v>
      </c>
      <c r="K898">
        <v>25.335645339897397</v>
      </c>
      <c r="L898">
        <v>21.899512666429544</v>
      </c>
      <c r="M898">
        <v>29.171268153278604</v>
      </c>
      <c r="N898">
        <v>29.311363731056076</v>
      </c>
      <c r="O898">
        <v>36.583119217905136</v>
      </c>
      <c r="P898">
        <v>41.609394694694181</v>
      </c>
      <c r="Q898">
        <v>48.881150181543241</v>
      </c>
      <c r="R898">
        <v>57.637070819421112</v>
      </c>
      <c r="S898">
        <v>64.908826306270171</v>
      </c>
      <c r="T898">
        <v>73.041882293483525</v>
      </c>
      <c r="U898">
        <v>80.313637780332584</v>
      </c>
      <c r="V898">
        <v>84.073684944448203</v>
      </c>
      <c r="W898">
        <v>91.345440431297263</v>
      </c>
      <c r="X898">
        <v>90.419148535210496</v>
      </c>
      <c r="Y898">
        <v>97.690904022059556</v>
      </c>
      <c r="Z898">
        <v>93.618200760658013</v>
      </c>
      <c r="AA898">
        <v>100.88995624750707</v>
      </c>
      <c r="AB898">
        <v>95.124009414163709</v>
      </c>
      <c r="AC898">
        <v>102.39576490101277</v>
      </c>
      <c r="AD898">
        <v>95.809863286378402</v>
      </c>
      <c r="AE898">
        <v>103.08161877322746</v>
      </c>
      <c r="AF898">
        <v>96.117563568095221</v>
      </c>
      <c r="AG898">
        <v>103.38931905494428</v>
      </c>
      <c r="AH898">
        <v>96.254672697380641</v>
      </c>
      <c r="AI898">
        <v>103.5264281842297</v>
      </c>
      <c r="AJ898">
        <v>96.315582105418812</v>
      </c>
      <c r="AK898">
        <v>103.58733759226787</v>
      </c>
      <c r="AL898">
        <v>96.342603968027362</v>
      </c>
      <c r="AM898">
        <v>103.61435945487642</v>
      </c>
      <c r="AN898">
        <v>96.354584762658391</v>
      </c>
      <c r="AO898">
        <v>103.62634024950745</v>
      </c>
      <c r="AP898">
        <v>96.359895323893269</v>
      </c>
      <c r="AQ898">
        <v>103.63165081074233</v>
      </c>
    </row>
    <row r="899" spans="1:43">
      <c r="A899">
        <v>2.0765310435265856</v>
      </c>
      <c r="B899">
        <v>10.376002362598516</v>
      </c>
      <c r="C899">
        <v>19.952980701190985</v>
      </c>
      <c r="D899">
        <v>10.785766820503397</v>
      </c>
      <c r="E899">
        <v>20.362745159095866</v>
      </c>
      <c r="F899">
        <v>11.597231156561815</v>
      </c>
      <c r="G899">
        <v>21.174209495154283</v>
      </c>
      <c r="H899">
        <v>13.181395481224854</v>
      </c>
      <c r="I899">
        <v>22.758373819817322</v>
      </c>
      <c r="J899">
        <v>16.18954868589303</v>
      </c>
      <c r="K899">
        <v>25.766527024485498</v>
      </c>
      <c r="L899">
        <v>21.612444951073513</v>
      </c>
      <c r="M899">
        <v>31.189423289665982</v>
      </c>
      <c r="N899">
        <v>30.530906107895497</v>
      </c>
      <c r="O899">
        <v>40.107884446487965</v>
      </c>
      <c r="P899">
        <v>43.195400639732775</v>
      </c>
      <c r="Q899">
        <v>52.772378978325243</v>
      </c>
      <c r="R899">
        <v>57.881446822353574</v>
      </c>
      <c r="S899">
        <v>67.458425160946049</v>
      </c>
      <c r="T899">
        <v>71.393172972774991</v>
      </c>
      <c r="U899">
        <v>80.970151311367474</v>
      </c>
      <c r="V899">
        <v>81.42177520144385</v>
      </c>
      <c r="W899">
        <v>90.998753540036333</v>
      </c>
      <c r="X899">
        <v>87.741376912039783</v>
      </c>
      <c r="Y899">
        <v>97.318355250632266</v>
      </c>
      <c r="Z899">
        <v>91.322440062070612</v>
      </c>
      <c r="AA899">
        <v>100.89941840066309</v>
      </c>
      <c r="AB899">
        <v>93.230524157941701</v>
      </c>
      <c r="AC899">
        <v>102.80750249653418</v>
      </c>
      <c r="AD899">
        <v>94.213929250561762</v>
      </c>
      <c r="AE899">
        <v>103.79090758915424</v>
      </c>
      <c r="AF899">
        <v>94.712078751305398</v>
      </c>
      <c r="AG899">
        <v>104.28905708989788</v>
      </c>
      <c r="AH899">
        <v>94.962209832720603</v>
      </c>
      <c r="AI899">
        <v>104.53918817131309</v>
      </c>
      <c r="AJ899">
        <v>95.087251190933685</v>
      </c>
      <c r="AK899">
        <v>104.66422952952617</v>
      </c>
      <c r="AL899">
        <v>95.14962149435668</v>
      </c>
      <c r="AM899">
        <v>104.72659983294916</v>
      </c>
      <c r="AN899">
        <v>95.180697271488569</v>
      </c>
      <c r="AO899">
        <v>104.75767561008105</v>
      </c>
      <c r="AP899">
        <v>95.196172137533338</v>
      </c>
      <c r="AQ899">
        <v>104.77315047612582</v>
      </c>
    </row>
    <row r="900" spans="1:43">
      <c r="A900">
        <v>2.1932116646203306</v>
      </c>
      <c r="B900">
        <v>12.710968161538171</v>
      </c>
      <c r="C900">
        <v>22.826078489166811</v>
      </c>
      <c r="D900">
        <v>12.937537716938065</v>
      </c>
      <c r="E900">
        <v>23.052648044566702</v>
      </c>
      <c r="F900">
        <v>13.427875105606903</v>
      </c>
      <c r="G900">
        <v>23.542985433235543</v>
      </c>
      <c r="H900">
        <v>14.478273425318287</v>
      </c>
      <c r="I900">
        <v>24.593383752946927</v>
      </c>
      <c r="J900">
        <v>16.680025198701564</v>
      </c>
      <c r="K900">
        <v>26.795135526330206</v>
      </c>
      <c r="L900">
        <v>21.091829461539014</v>
      </c>
      <c r="M900">
        <v>31.206939789167656</v>
      </c>
      <c r="N900">
        <v>29.184759548093481</v>
      </c>
      <c r="O900">
        <v>39.299869875722123</v>
      </c>
      <c r="P900">
        <v>41.879865578788042</v>
      </c>
      <c r="Q900">
        <v>51.994975906416684</v>
      </c>
      <c r="R900">
        <v>57.613570861224098</v>
      </c>
      <c r="S900">
        <v>67.728681188852732</v>
      </c>
      <c r="T900">
        <v>72.282487664079511</v>
      </c>
      <c r="U900">
        <v>82.397597991708139</v>
      </c>
      <c r="V900">
        <v>82.746067783717137</v>
      </c>
      <c r="W900">
        <v>92.861178111345765</v>
      </c>
      <c r="X900">
        <v>88.868952014175207</v>
      </c>
      <c r="Y900">
        <v>98.984062341803835</v>
      </c>
      <c r="Z900">
        <v>92.044824277170505</v>
      </c>
      <c r="AA900">
        <v>102.15993460479913</v>
      </c>
      <c r="AB900">
        <v>93.589439514335993</v>
      </c>
      <c r="AC900">
        <v>103.70454984196462</v>
      </c>
      <c r="AD900">
        <v>94.317151019015</v>
      </c>
      <c r="AE900">
        <v>104.43226134664363</v>
      </c>
      <c r="AF900">
        <v>94.654852637924805</v>
      </c>
      <c r="AG900">
        <v>104.76996296555343</v>
      </c>
      <c r="AH900">
        <v>94.810466447708365</v>
      </c>
      <c r="AI900">
        <v>104.92557677533699</v>
      </c>
      <c r="AJ900">
        <v>94.881940910135839</v>
      </c>
      <c r="AK900">
        <v>104.99705123776447</v>
      </c>
      <c r="AL900">
        <v>94.914720569991118</v>
      </c>
      <c r="AM900">
        <v>105.02983089761975</v>
      </c>
      <c r="AN900">
        <v>94.929743689530142</v>
      </c>
      <c r="AO900">
        <v>105.04485401715877</v>
      </c>
      <c r="AP900">
        <v>94.936626713223419</v>
      </c>
      <c r="AQ900">
        <v>105.05173704085205</v>
      </c>
    </row>
    <row r="901" spans="1:43">
      <c r="A901">
        <v>2.683116354615974</v>
      </c>
      <c r="B901">
        <v>9.0287871532555108</v>
      </c>
      <c r="C901">
        <v>21.403341960989305</v>
      </c>
      <c r="D901">
        <v>9.2862480009039743</v>
      </c>
      <c r="E901">
        <v>21.660802808637769</v>
      </c>
      <c r="F901">
        <v>9.8292875264727364</v>
      </c>
      <c r="G901">
        <v>22.203842334206531</v>
      </c>
      <c r="H901">
        <v>10.962657552715704</v>
      </c>
      <c r="I901">
        <v>23.337212360449499</v>
      </c>
      <c r="J901">
        <v>13.276892315860465</v>
      </c>
      <c r="K901">
        <v>25.651447123594259</v>
      </c>
      <c r="L901">
        <v>17.798074744801326</v>
      </c>
      <c r="M901">
        <v>30.17262955253512</v>
      </c>
      <c r="N901">
        <v>25.914444690709129</v>
      </c>
      <c r="O901">
        <v>38.288999498442919</v>
      </c>
      <c r="P901">
        <v>38.49191360082667</v>
      </c>
      <c r="Q901">
        <v>50.866468408560458</v>
      </c>
      <c r="R901">
        <v>54.140140748953485</v>
      </c>
      <c r="S901">
        <v>66.514695556687272</v>
      </c>
      <c r="T901">
        <v>69.053035546646726</v>
      </c>
      <c r="U901">
        <v>81.427590354380527</v>
      </c>
      <c r="V901">
        <v>80.060461636739802</v>
      </c>
      <c r="W901">
        <v>92.435016444473604</v>
      </c>
      <c r="X901">
        <v>86.748076240522224</v>
      </c>
      <c r="Y901">
        <v>99.122631048256025</v>
      </c>
      <c r="Z901">
        <v>90.341952677284908</v>
      </c>
      <c r="AA901">
        <v>102.71650748501871</v>
      </c>
      <c r="AB901">
        <v>92.146654878182801</v>
      </c>
      <c r="AC901">
        <v>104.5212096859166</v>
      </c>
      <c r="AD901">
        <v>93.022061930324327</v>
      </c>
      <c r="AE901">
        <v>105.39661673805813</v>
      </c>
      <c r="AF901">
        <v>93.439560548661305</v>
      </c>
      <c r="AG901">
        <v>105.81411535639511</v>
      </c>
      <c r="AH901">
        <v>93.637063959518343</v>
      </c>
      <c r="AI901">
        <v>106.01161876725214</v>
      </c>
      <c r="AJ901">
        <v>93.730136770604801</v>
      </c>
      <c r="AK901">
        <v>106.1046915783386</v>
      </c>
      <c r="AL901">
        <v>93.773917465816112</v>
      </c>
      <c r="AM901">
        <v>106.14847227354991</v>
      </c>
      <c r="AN901">
        <v>93.794493962610687</v>
      </c>
      <c r="AO901">
        <v>106.16904877034449</v>
      </c>
      <c r="AP901">
        <v>93.804160830777249</v>
      </c>
      <c r="AQ901">
        <v>106.17871563851105</v>
      </c>
    </row>
    <row r="902" spans="1:43">
      <c r="A902">
        <v>1.990239791899201</v>
      </c>
      <c r="B902">
        <v>11.859045621783046</v>
      </c>
      <c r="C902">
        <v>21.038047994534914</v>
      </c>
      <c r="D902">
        <v>12.073208427032846</v>
      </c>
      <c r="E902">
        <v>21.252210799784713</v>
      </c>
      <c r="F902">
        <v>12.543418343799654</v>
      </c>
      <c r="G902">
        <v>21.722420716551522</v>
      </c>
      <c r="H902">
        <v>13.565682872722999</v>
      </c>
      <c r="I902">
        <v>22.744685245474866</v>
      </c>
      <c r="J902">
        <v>15.741343599926171</v>
      </c>
      <c r="K902">
        <v>24.920345972678039</v>
      </c>
      <c r="L902">
        <v>20.169031101268182</v>
      </c>
      <c r="M902">
        <v>29.348033474020049</v>
      </c>
      <c r="N902">
        <v>28.411794945195886</v>
      </c>
      <c r="O902">
        <v>37.590797317947754</v>
      </c>
      <c r="P902">
        <v>41.488571728831737</v>
      </c>
      <c r="Q902">
        <v>50.667574101583604</v>
      </c>
      <c r="R902">
        <v>57.757359859658351</v>
      </c>
      <c r="S902">
        <v>66.936362232410218</v>
      </c>
      <c r="T902">
        <v>72.835280731910146</v>
      </c>
      <c r="U902">
        <v>82.014283104661999</v>
      </c>
      <c r="V902">
        <v>83.443535476219751</v>
      </c>
      <c r="W902">
        <v>92.622537848971604</v>
      </c>
      <c r="X902">
        <v>89.545017584047372</v>
      </c>
      <c r="Y902">
        <v>98.724019956799225</v>
      </c>
      <c r="Z902">
        <v>92.655045022986258</v>
      </c>
      <c r="AA902">
        <v>101.83404739573811</v>
      </c>
      <c r="AB902">
        <v>94.142902364464149</v>
      </c>
      <c r="AC902">
        <v>103.321904737216</v>
      </c>
      <c r="AD902">
        <v>94.833092968627057</v>
      </c>
      <c r="AE902">
        <v>104.01209534137891</v>
      </c>
      <c r="AF902">
        <v>95.148676519883679</v>
      </c>
      <c r="AG902">
        <v>104.32767889263553</v>
      </c>
      <c r="AH902">
        <v>95.292022336345255</v>
      </c>
      <c r="AI902">
        <v>104.47102470909711</v>
      </c>
      <c r="AJ902">
        <v>95.356937714193492</v>
      </c>
      <c r="AK902">
        <v>104.53594008694535</v>
      </c>
      <c r="AL902">
        <v>95.386295093557976</v>
      </c>
      <c r="AM902">
        <v>104.56529746630983</v>
      </c>
      <c r="AN902">
        <v>95.399563499798433</v>
      </c>
      <c r="AO902">
        <v>104.57856587255029</v>
      </c>
      <c r="AP902">
        <v>95.405558635099254</v>
      </c>
      <c r="AQ902">
        <v>104.58456100785111</v>
      </c>
    </row>
    <row r="903" spans="1:43">
      <c r="A903">
        <v>1.1363713567450131</v>
      </c>
      <c r="B903">
        <v>16.16853485740392</v>
      </c>
      <c r="C903">
        <v>21.409488948637375</v>
      </c>
      <c r="D903">
        <v>16.251324569627911</v>
      </c>
      <c r="E903">
        <v>21.492278660861366</v>
      </c>
      <c r="F903">
        <v>16.45810802276398</v>
      </c>
      <c r="G903">
        <v>21.699062113997435</v>
      </c>
      <c r="H903">
        <v>16.971834872054046</v>
      </c>
      <c r="I903">
        <v>22.212788963287501</v>
      </c>
      <c r="J903">
        <v>18.23134154831515</v>
      </c>
      <c r="K903">
        <v>23.472295639548605</v>
      </c>
      <c r="L903">
        <v>21.22160000208304</v>
      </c>
      <c r="M903">
        <v>26.462554093316495</v>
      </c>
      <c r="N903">
        <v>27.809966609139977</v>
      </c>
      <c r="O903">
        <v>33.050920700373432</v>
      </c>
      <c r="P903">
        <v>40.207539320990612</v>
      </c>
      <c r="Q903">
        <v>45.44849341222406</v>
      </c>
      <c r="R903">
        <v>57.860410439085967</v>
      </c>
      <c r="S903">
        <v>63.101364530319415</v>
      </c>
      <c r="T903">
        <v>75.102278052107877</v>
      </c>
      <c r="U903">
        <v>80.343232143341325</v>
      </c>
      <c r="V903">
        <v>86.739002252059024</v>
      </c>
      <c r="W903">
        <v>91.979956343292471</v>
      </c>
      <c r="X903">
        <v>92.77196597491735</v>
      </c>
      <c r="Y903">
        <v>98.012920066150798</v>
      </c>
      <c r="Z903">
        <v>95.476526099201195</v>
      </c>
      <c r="AA903">
        <v>100.71748019043464</v>
      </c>
      <c r="AB903">
        <v>96.609500453052689</v>
      </c>
      <c r="AC903">
        <v>101.85045454428614</v>
      </c>
      <c r="AD903">
        <v>97.070569429107266</v>
      </c>
      <c r="AE903">
        <v>102.31152352034071</v>
      </c>
      <c r="AF903">
        <v>97.255986267531753</v>
      </c>
      <c r="AG903">
        <v>102.4969403587652</v>
      </c>
      <c r="AH903">
        <v>97.330193966043879</v>
      </c>
      <c r="AI903">
        <v>102.57114805727733</v>
      </c>
      <c r="AJ903">
        <v>97.359836389101417</v>
      </c>
      <c r="AK903">
        <v>102.60079048033487</v>
      </c>
      <c r="AL903">
        <v>97.371668021936486</v>
      </c>
      <c r="AM903">
        <v>102.61262211316993</v>
      </c>
      <c r="AN903">
        <v>97.37638911344915</v>
      </c>
      <c r="AO903">
        <v>102.6173432046826</v>
      </c>
      <c r="AP903">
        <v>97.378272706067307</v>
      </c>
      <c r="AQ903">
        <v>102.61922679730075</v>
      </c>
    </row>
    <row r="904" spans="1:43">
      <c r="A904">
        <v>1.6803971646188747</v>
      </c>
      <c r="B904">
        <v>15.077616496479157</v>
      </c>
      <c r="C904">
        <v>22.82762211086964</v>
      </c>
      <c r="D904">
        <v>15.221000884421519</v>
      </c>
      <c r="E904">
        <v>22.971006498812002</v>
      </c>
      <c r="F904">
        <v>15.553396497548158</v>
      </c>
      <c r="G904">
        <v>23.303402111938642</v>
      </c>
      <c r="H904">
        <v>16.318000706333937</v>
      </c>
      <c r="I904">
        <v>24.068006320724418</v>
      </c>
      <c r="J904">
        <v>18.04582782362862</v>
      </c>
      <c r="K904">
        <v>25.795833438019102</v>
      </c>
      <c r="L904">
        <v>21.798275998130929</v>
      </c>
      <c r="M904">
        <v>29.548281612521411</v>
      </c>
      <c r="N904">
        <v>29.288636513287624</v>
      </c>
      <c r="O904">
        <v>37.038642127678109</v>
      </c>
      <c r="P904">
        <v>42.006493455191439</v>
      </c>
      <c r="Q904">
        <v>49.756499069581928</v>
      </c>
      <c r="R904">
        <v>58.639607896580308</v>
      </c>
      <c r="S904">
        <v>66.38961351097079</v>
      </c>
      <c r="T904">
        <v>74.289288855889367</v>
      </c>
      <c r="U904">
        <v>82.039294470279856</v>
      </c>
      <c r="V904">
        <v>85.060764105134908</v>
      </c>
      <c r="W904">
        <v>92.810769719525396</v>
      </c>
      <c r="X904">
        <v>90.979605819024698</v>
      </c>
      <c r="Y904">
        <v>98.729611433415187</v>
      </c>
      <c r="Z904">
        <v>93.83556970383934</v>
      </c>
      <c r="AA904">
        <v>101.58557531822983</v>
      </c>
      <c r="AB904">
        <v>95.127133583205136</v>
      </c>
      <c r="AC904">
        <v>102.87713919759562</v>
      </c>
      <c r="AD904">
        <v>95.694052496838367</v>
      </c>
      <c r="AE904">
        <v>103.44405811122886</v>
      </c>
      <c r="AF904">
        <v>95.939631085661944</v>
      </c>
      <c r="AG904">
        <v>103.68963670005243</v>
      </c>
      <c r="AH904">
        <v>96.045401994639732</v>
      </c>
      <c r="AI904">
        <v>103.79540760903022</v>
      </c>
      <c r="AJ904">
        <v>96.090844904094197</v>
      </c>
      <c r="AK904">
        <v>103.84085051848469</v>
      </c>
      <c r="AL904">
        <v>96.110347996301385</v>
      </c>
      <c r="AM904">
        <v>103.86035361069187</v>
      </c>
      <c r="AN904">
        <v>96.118714466020862</v>
      </c>
      <c r="AO904">
        <v>103.86872008041135</v>
      </c>
      <c r="AP904">
        <v>96.122302824449704</v>
      </c>
      <c r="AQ904">
        <v>103.87230843884019</v>
      </c>
    </row>
    <row r="905" spans="1:43">
      <c r="A905">
        <v>1.9628555384571884</v>
      </c>
      <c r="B905">
        <v>12.79627425408685</v>
      </c>
      <c r="C905">
        <v>21.848980223589532</v>
      </c>
      <c r="D905">
        <v>12.982162687293918</v>
      </c>
      <c r="E905">
        <v>22.034868656796601</v>
      </c>
      <c r="F905">
        <v>13.388282493743091</v>
      </c>
      <c r="G905">
        <v>22.440988463245773</v>
      </c>
      <c r="H905">
        <v>14.268021620362575</v>
      </c>
      <c r="I905">
        <v>23.320727589865257</v>
      </c>
      <c r="J905">
        <v>16.139021219025214</v>
      </c>
      <c r="K905">
        <v>25.191727188527896</v>
      </c>
      <c r="L905">
        <v>19.967217972008264</v>
      </c>
      <c r="M905">
        <v>29.019923941510946</v>
      </c>
      <c r="N905">
        <v>27.21510206192432</v>
      </c>
      <c r="O905">
        <v>36.267808031427002</v>
      </c>
      <c r="P905">
        <v>39.118786993278178</v>
      </c>
      <c r="Q905">
        <v>48.17149296278086</v>
      </c>
      <c r="R905">
        <v>54.747428368430391</v>
      </c>
      <c r="S905">
        <v>63.800134337933073</v>
      </c>
      <c r="T905">
        <v>70.181892332653248</v>
      </c>
      <c r="U905">
        <v>79.234598302155931</v>
      </c>
      <c r="V905">
        <v>81.682785945088511</v>
      </c>
      <c r="W905">
        <v>90.735491914591194</v>
      </c>
      <c r="X905">
        <v>88.580402512253031</v>
      </c>
      <c r="Y905">
        <v>97.633108481755713</v>
      </c>
      <c r="Z905">
        <v>92.192090772054087</v>
      </c>
      <c r="AA905">
        <v>101.24479674155677</v>
      </c>
      <c r="AB905">
        <v>93.949430970254241</v>
      </c>
      <c r="AC905">
        <v>103.00213693975692</v>
      </c>
      <c r="AD905">
        <v>94.773957032476488</v>
      </c>
      <c r="AE905">
        <v>103.82666300197917</v>
      </c>
      <c r="AF905">
        <v>95.154207292231746</v>
      </c>
      <c r="AG905">
        <v>104.20691326173443</v>
      </c>
      <c r="AH905">
        <v>95.328174528854944</v>
      </c>
      <c r="AI905">
        <v>104.38088049835763</v>
      </c>
      <c r="AJ905">
        <v>95.407474989870309</v>
      </c>
      <c r="AK905">
        <v>104.46018095937299</v>
      </c>
      <c r="AL905">
        <v>95.443562639391033</v>
      </c>
      <c r="AM905">
        <v>104.49626860889371</v>
      </c>
      <c r="AN905">
        <v>95.459972739701357</v>
      </c>
      <c r="AO905">
        <v>104.51267870920404</v>
      </c>
      <c r="AP905">
        <v>95.467432307616363</v>
      </c>
      <c r="AQ905">
        <v>104.52013827711905</v>
      </c>
    </row>
    <row r="906" spans="1:43">
      <c r="A906">
        <v>1.7636402433561857</v>
      </c>
      <c r="B906">
        <v>13.165551867275388</v>
      </c>
      <c r="C906">
        <v>21.299475248939437</v>
      </c>
      <c r="D906">
        <v>13.371975120235922</v>
      </c>
      <c r="E906">
        <v>21.505898501899971</v>
      </c>
      <c r="F906">
        <v>13.817792699772914</v>
      </c>
      <c r="G906">
        <v>21.951716081436963</v>
      </c>
      <c r="H906">
        <v>14.77182914035498</v>
      </c>
      <c r="I906">
        <v>22.905752522019029</v>
      </c>
      <c r="J906">
        <v>16.773887963032045</v>
      </c>
      <c r="K906">
        <v>24.9078113446961</v>
      </c>
      <c r="L906">
        <v>20.807996630892966</v>
      </c>
      <c r="M906">
        <v>28.941920012557013</v>
      </c>
      <c r="N906">
        <v>28.309975676351456</v>
      </c>
      <c r="O906">
        <v>36.443899058015504</v>
      </c>
      <c r="P906">
        <v>40.38514559897839</v>
      </c>
      <c r="Q906">
        <v>48.519068980642437</v>
      </c>
      <c r="R906">
        <v>55.933590344957111</v>
      </c>
      <c r="S906">
        <v>64.067513726621158</v>
      </c>
      <c r="T906">
        <v>71.078346629127026</v>
      </c>
      <c r="U906">
        <v>79.212270010791087</v>
      </c>
      <c r="V906">
        <v>82.308201484209661</v>
      </c>
      <c r="W906">
        <v>90.442124865873723</v>
      </c>
      <c r="X906">
        <v>89.0641533592961</v>
      </c>
      <c r="Y906">
        <v>97.198076740960161</v>
      </c>
      <c r="Z906">
        <v>92.629765982857307</v>
      </c>
      <c r="AA906">
        <v>100.76368936452137</v>
      </c>
      <c r="AB906">
        <v>94.382213837264473</v>
      </c>
      <c r="AC906">
        <v>102.51613721892853</v>
      </c>
      <c r="AD906">
        <v>95.213356692998275</v>
      </c>
      <c r="AE906">
        <v>103.34728007466234</v>
      </c>
      <c r="AF906">
        <v>95.600877885748119</v>
      </c>
      <c r="AG906">
        <v>103.73480126741218</v>
      </c>
      <c r="AH906">
        <v>95.780121713962686</v>
      </c>
      <c r="AI906">
        <v>103.91404509562675</v>
      </c>
      <c r="AJ906">
        <v>95.86272247080349</v>
      </c>
      <c r="AK906">
        <v>103.99664585246755</v>
      </c>
      <c r="AL906">
        <v>95.900722301096494</v>
      </c>
      <c r="AM906">
        <v>104.03464568276056</v>
      </c>
      <c r="AN906">
        <v>95.918190080288269</v>
      </c>
      <c r="AO906">
        <v>104.05211346195233</v>
      </c>
      <c r="AP906">
        <v>95.926216773650651</v>
      </c>
      <c r="AQ906">
        <v>104.06014015531471</v>
      </c>
    </row>
    <row r="907" spans="1:43">
      <c r="A907">
        <v>1.6103565150813806</v>
      </c>
      <c r="B907">
        <v>15.589210959980747</v>
      </c>
      <c r="C907">
        <v>23.016188519706397</v>
      </c>
      <c r="D907">
        <v>15.726845243216278</v>
      </c>
      <c r="E907">
        <v>23.153822802941928</v>
      </c>
      <c r="F907">
        <v>16.039242545272241</v>
      </c>
      <c r="G907">
        <v>23.466220104997891</v>
      </c>
      <c r="H907">
        <v>16.743290408835566</v>
      </c>
      <c r="I907">
        <v>24.170267968561216</v>
      </c>
      <c r="J907">
        <v>18.30490372594517</v>
      </c>
      <c r="K907">
        <v>25.73188128567082</v>
      </c>
      <c r="L907">
        <v>21.649428247246231</v>
      </c>
      <c r="M907">
        <v>29.076405806971881</v>
      </c>
      <c r="N907">
        <v>28.304400382625889</v>
      </c>
      <c r="O907">
        <v>35.731377942351543</v>
      </c>
      <c r="P907">
        <v>39.800310154053228</v>
      </c>
      <c r="Q907">
        <v>47.227287713778885</v>
      </c>
      <c r="R907">
        <v>55.530913053101294</v>
      </c>
      <c r="S907">
        <v>62.957890612826951</v>
      </c>
      <c r="T907">
        <v>71.369319623577297</v>
      </c>
      <c r="U907">
        <v>78.796297183302954</v>
      </c>
      <c r="V907">
        <v>83.081994974166335</v>
      </c>
      <c r="W907">
        <v>90.508972533891992</v>
      </c>
      <c r="X907">
        <v>89.91649650256096</v>
      </c>
      <c r="Y907">
        <v>97.343474062286617</v>
      </c>
      <c r="Z907">
        <v>93.366349713969939</v>
      </c>
      <c r="AA907">
        <v>100.7933272736956</v>
      </c>
      <c r="AB907">
        <v>94.980620540494044</v>
      </c>
      <c r="AC907">
        <v>102.4075981002197</v>
      </c>
      <c r="AD907">
        <v>95.709134731879359</v>
      </c>
      <c r="AE907">
        <v>103.13611229160502</v>
      </c>
      <c r="AF907">
        <v>96.03253279513595</v>
      </c>
      <c r="AG907">
        <v>103.45951035486161</v>
      </c>
      <c r="AH907">
        <v>96.17504196556375</v>
      </c>
      <c r="AI907">
        <v>103.60201952528941</v>
      </c>
      <c r="AJ907">
        <v>96.237636705470578</v>
      </c>
      <c r="AK907">
        <v>103.66461426519624</v>
      </c>
      <c r="AL907">
        <v>96.265091160102529</v>
      </c>
      <c r="AM907">
        <v>103.69206871982819</v>
      </c>
      <c r="AN907">
        <v>96.277125318905988</v>
      </c>
      <c r="AO907">
        <v>103.70410287863164</v>
      </c>
      <c r="AP907">
        <v>96.282398824118275</v>
      </c>
      <c r="AQ907">
        <v>103.70937638384393</v>
      </c>
    </row>
    <row r="908" spans="1:43">
      <c r="A908">
        <v>1.6691081304553821</v>
      </c>
      <c r="B908">
        <v>15.001354288655408</v>
      </c>
      <c r="C908">
        <v>22.699294784161957</v>
      </c>
      <c r="D908">
        <v>15.149073641265046</v>
      </c>
      <c r="E908">
        <v>22.847014136771591</v>
      </c>
      <c r="F908">
        <v>15.477751290521644</v>
      </c>
      <c r="G908">
        <v>23.175691786028189</v>
      </c>
      <c r="H908">
        <v>16.203803619322507</v>
      </c>
      <c r="I908">
        <v>23.901744114829057</v>
      </c>
      <c r="J908">
        <v>17.782397235867492</v>
      </c>
      <c r="K908">
        <v>25.480337731374036</v>
      </c>
      <c r="L908">
        <v>21.099188573724931</v>
      </c>
      <c r="M908">
        <v>28.797129069231474</v>
      </c>
      <c r="N908">
        <v>27.593333205901978</v>
      </c>
      <c r="O908">
        <v>35.291273701408528</v>
      </c>
      <c r="P908">
        <v>38.716394501507196</v>
      </c>
      <c r="Q908">
        <v>46.414334997013739</v>
      </c>
      <c r="R908">
        <v>54.016543841131735</v>
      </c>
      <c r="S908">
        <v>61.714484336638279</v>
      </c>
      <c r="T908">
        <v>69.754730756094588</v>
      </c>
      <c r="U908">
        <v>77.452671251601132</v>
      </c>
      <c r="V908">
        <v>81.773969316429159</v>
      </c>
      <c r="W908">
        <v>89.471909811935703</v>
      </c>
      <c r="X908">
        <v>89.030558283160403</v>
      </c>
      <c r="Y908">
        <v>96.728498778666946</v>
      </c>
      <c r="Z908">
        <v>92.807570207057395</v>
      </c>
      <c r="AA908">
        <v>100.50551070256394</v>
      </c>
      <c r="AB908">
        <v>94.62239211056125</v>
      </c>
      <c r="AC908">
        <v>102.32033260606779</v>
      </c>
      <c r="AD908">
        <v>95.460857631996035</v>
      </c>
      <c r="AE908">
        <v>103.15879812750258</v>
      </c>
      <c r="AF908">
        <v>95.841207442316346</v>
      </c>
      <c r="AG908">
        <v>103.53914793782289</v>
      </c>
      <c r="AH908">
        <v>96.012309550620103</v>
      </c>
      <c r="AI908">
        <v>103.71025004612665</v>
      </c>
      <c r="AJ908">
        <v>96.088991416311458</v>
      </c>
      <c r="AK908">
        <v>103.786931911818</v>
      </c>
      <c r="AL908">
        <v>96.123299506220718</v>
      </c>
      <c r="AM908">
        <v>103.82124000172726</v>
      </c>
      <c r="AN908">
        <v>96.138637625384575</v>
      </c>
      <c r="AO908">
        <v>103.83657812089112</v>
      </c>
      <c r="AP908">
        <v>96.145492521404179</v>
      </c>
      <c r="AQ908">
        <v>103.84343301691072</v>
      </c>
    </row>
    <row r="909" spans="1:43">
      <c r="A909">
        <v>1.3122287105613004</v>
      </c>
      <c r="B909">
        <v>13.646247148188388</v>
      </c>
      <c r="C909">
        <v>19.698256808964647</v>
      </c>
      <c r="D909">
        <v>13.912369485539939</v>
      </c>
      <c r="E909">
        <v>19.964379146316197</v>
      </c>
      <c r="F909">
        <v>14.468847204970322</v>
      </c>
      <c r="G909">
        <v>20.52085686574658</v>
      </c>
      <c r="H909">
        <v>15.619917190565873</v>
      </c>
      <c r="I909">
        <v>21.671926851342132</v>
      </c>
      <c r="J909">
        <v>17.948350369280753</v>
      </c>
      <c r="K909">
        <v>24.00036003005701</v>
      </c>
      <c r="L909">
        <v>22.452776301052204</v>
      </c>
      <c r="M909">
        <v>28.50478596182846</v>
      </c>
      <c r="N909">
        <v>30.459630130207682</v>
      </c>
      <c r="O909">
        <v>36.511639790983942</v>
      </c>
      <c r="P909">
        <v>42.761159862836834</v>
      </c>
      <c r="Q909">
        <v>48.813169523613098</v>
      </c>
      <c r="R909">
        <v>57.988442656964551</v>
      </c>
      <c r="S909">
        <v>64.040452317740815</v>
      </c>
      <c r="T909">
        <v>72.503905776941792</v>
      </c>
      <c r="U909">
        <v>78.555915437718056</v>
      </c>
      <c r="V909">
        <v>83.275432355373084</v>
      </c>
      <c r="W909">
        <v>89.327442016149348</v>
      </c>
      <c r="X909">
        <v>89.874985401420247</v>
      </c>
      <c r="Y909">
        <v>95.926995062196511</v>
      </c>
      <c r="Z909">
        <v>93.455197937483149</v>
      </c>
      <c r="AA909">
        <v>99.507207598259413</v>
      </c>
      <c r="AB909">
        <v>95.270050951582121</v>
      </c>
      <c r="AC909">
        <v>101.32206061235838</v>
      </c>
      <c r="AD909">
        <v>96.158412990070616</v>
      </c>
      <c r="AE909">
        <v>102.21042265084688</v>
      </c>
      <c r="AF909">
        <v>96.585818022509869</v>
      </c>
      <c r="AG909">
        <v>102.63782768328613</v>
      </c>
      <c r="AH909">
        <v>96.789740579469608</v>
      </c>
      <c r="AI909">
        <v>102.84175024024587</v>
      </c>
      <c r="AJ909">
        <v>96.886648228052081</v>
      </c>
      <c r="AK909">
        <v>102.93865788882835</v>
      </c>
      <c r="AL909">
        <v>96.932613147187126</v>
      </c>
      <c r="AM909">
        <v>102.98462280796339</v>
      </c>
      <c r="AN909">
        <v>96.954395447947661</v>
      </c>
      <c r="AO909">
        <v>103.00640510872392</v>
      </c>
      <c r="AP909">
        <v>96.964713449125</v>
      </c>
      <c r="AQ909">
        <v>103.01672310990126</v>
      </c>
    </row>
    <row r="910" spans="1:43">
      <c r="A910">
        <v>1.7061864216845251</v>
      </c>
      <c r="B910">
        <v>14.58902590699291</v>
      </c>
      <c r="C910">
        <v>22.4579717881596</v>
      </c>
      <c r="D910">
        <v>14.708801823194586</v>
      </c>
      <c r="E910">
        <v>22.577747704361276</v>
      </c>
      <c r="F910">
        <v>14.992229269269538</v>
      </c>
      <c r="G910">
        <v>22.861175150436228</v>
      </c>
      <c r="H910">
        <v>15.658376231018201</v>
      </c>
      <c r="I910">
        <v>23.527322112184891</v>
      </c>
      <c r="J910">
        <v>17.199401123358065</v>
      </c>
      <c r="K910">
        <v>25.068347004524753</v>
      </c>
      <c r="L910">
        <v>20.637169144130922</v>
      </c>
      <c r="M910">
        <v>28.506115025297611</v>
      </c>
      <c r="N910">
        <v>27.721717607603264</v>
      </c>
      <c r="O910">
        <v>35.590663488769955</v>
      </c>
      <c r="P910">
        <v>40.199848434804125</v>
      </c>
      <c r="Q910">
        <v>48.06879431597082</v>
      </c>
      <c r="R910">
        <v>57.112684555335136</v>
      </c>
      <c r="S910">
        <v>64.981630436501831</v>
      </c>
      <c r="T910">
        <v>73.417779045545984</v>
      </c>
      <c r="U910">
        <v>81.286724926712679</v>
      </c>
      <c r="V910">
        <v>84.715723608529359</v>
      </c>
      <c r="W910">
        <v>92.584669489696054</v>
      </c>
      <c r="X910">
        <v>90.874241890852289</v>
      </c>
      <c r="Y910">
        <v>98.743187772018985</v>
      </c>
      <c r="Z910">
        <v>93.798958196148604</v>
      </c>
      <c r="AA910">
        <v>101.6679040773153</v>
      </c>
      <c r="AB910">
        <v>95.096819753509578</v>
      </c>
      <c r="AC910">
        <v>102.96576563467627</v>
      </c>
      <c r="AD910">
        <v>95.655356019808991</v>
      </c>
      <c r="AE910">
        <v>103.52430190097569</v>
      </c>
      <c r="AF910">
        <v>95.892543224496862</v>
      </c>
      <c r="AG910">
        <v>103.76148910566356</v>
      </c>
      <c r="AH910">
        <v>95.992696663641453</v>
      </c>
      <c r="AI910">
        <v>103.86164254480815</v>
      </c>
      <c r="AJ910">
        <v>96.034885524382233</v>
      </c>
      <c r="AK910">
        <v>103.90383140554893</v>
      </c>
      <c r="AL910">
        <v>96.052639278595436</v>
      </c>
      <c r="AM910">
        <v>103.92158515976213</v>
      </c>
      <c r="AN910">
        <v>96.060107163131889</v>
      </c>
      <c r="AO910">
        <v>103.92905304429858</v>
      </c>
      <c r="AP910">
        <v>96.063247868181378</v>
      </c>
      <c r="AQ910">
        <v>103.93219374934807</v>
      </c>
    </row>
    <row r="911" spans="1:43">
      <c r="A911">
        <v>1.9932683354024945</v>
      </c>
      <c r="B911">
        <v>13.884125033823663</v>
      </c>
      <c r="C911">
        <v>23.077095074248469</v>
      </c>
      <c r="D911">
        <v>14.028239076636</v>
      </c>
      <c r="E911">
        <v>23.221209117060809</v>
      </c>
      <c r="F911">
        <v>14.357195334430445</v>
      </c>
      <c r="G911">
        <v>23.550165374855254</v>
      </c>
      <c r="H911">
        <v>15.102486987276427</v>
      </c>
      <c r="I911">
        <v>24.295457027701232</v>
      </c>
      <c r="J911">
        <v>16.762837120035044</v>
      </c>
      <c r="K911">
        <v>25.955807160459848</v>
      </c>
      <c r="L911">
        <v>20.326879437951831</v>
      </c>
      <c r="M911">
        <v>29.519849478376635</v>
      </c>
      <c r="N911">
        <v>27.402587613250162</v>
      </c>
      <c r="O911">
        <v>36.595557653674973</v>
      </c>
      <c r="P911">
        <v>39.499340830752068</v>
      </c>
      <c r="Q911">
        <v>48.692310871176879</v>
      </c>
      <c r="R911">
        <v>55.71085719377119</v>
      </c>
      <c r="S911">
        <v>64.903827234196001</v>
      </c>
      <c r="T911">
        <v>71.57542199001351</v>
      </c>
      <c r="U911">
        <v>80.768392030438307</v>
      </c>
      <c r="V911">
        <v>82.977846683707881</v>
      </c>
      <c r="W911">
        <v>92.170816724132678</v>
      </c>
      <c r="X911">
        <v>89.482781236111819</v>
      </c>
      <c r="Y911">
        <v>98.675751276536616</v>
      </c>
      <c r="Z911">
        <v>92.714642994062046</v>
      </c>
      <c r="AA911">
        <v>101.90761303448684</v>
      </c>
      <c r="AB911">
        <v>94.210182942775759</v>
      </c>
      <c r="AC911">
        <v>103.40315298320056</v>
      </c>
      <c r="AD911">
        <v>94.879431765387423</v>
      </c>
      <c r="AE911">
        <v>104.07240180581222</v>
      </c>
      <c r="AF911">
        <v>95.174419010411071</v>
      </c>
      <c r="AG911">
        <v>104.36738905083587</v>
      </c>
      <c r="AH911">
        <v>95.303573335191189</v>
      </c>
      <c r="AI911">
        <v>104.49654337561599</v>
      </c>
      <c r="AJ911">
        <v>95.359955042596354</v>
      </c>
      <c r="AK911">
        <v>104.55292508302115</v>
      </c>
      <c r="AL911">
        <v>95.384536623278521</v>
      </c>
      <c r="AM911">
        <v>104.57750666370332</v>
      </c>
      <c r="AN911">
        <v>95.395247823987305</v>
      </c>
      <c r="AO911">
        <v>104.5882178644121</v>
      </c>
      <c r="AP911">
        <v>95.399913993435604</v>
      </c>
      <c r="AQ911">
        <v>104.5928840338604</v>
      </c>
    </row>
    <row r="912" spans="1:43">
      <c r="A912">
        <v>1.8386354222321852</v>
      </c>
      <c r="B912">
        <v>10.148773851580906</v>
      </c>
      <c r="C912">
        <v>18.628575618176079</v>
      </c>
      <c r="D912">
        <v>10.516352495195573</v>
      </c>
      <c r="E912">
        <v>18.996154261790746</v>
      </c>
      <c r="F912">
        <v>11.25148964180009</v>
      </c>
      <c r="G912">
        <v>19.731291408395265</v>
      </c>
      <c r="H912">
        <v>12.70270708787675</v>
      </c>
      <c r="I912">
        <v>21.182508854471923</v>
      </c>
      <c r="J912">
        <v>15.495283770645603</v>
      </c>
      <c r="K912">
        <v>23.975085537240776</v>
      </c>
      <c r="L912">
        <v>20.614226942145674</v>
      </c>
      <c r="M912">
        <v>29.094028708740847</v>
      </c>
      <c r="N912">
        <v>29.212931628965897</v>
      </c>
      <c r="O912">
        <v>37.692733395561071</v>
      </c>
      <c r="P912">
        <v>41.737241849524047</v>
      </c>
      <c r="Q912">
        <v>50.21704361611922</v>
      </c>
      <c r="R912">
        <v>56.650088124268393</v>
      </c>
      <c r="S912">
        <v>65.129889890863566</v>
      </c>
      <c r="T912">
        <v>70.678045638882622</v>
      </c>
      <c r="U912">
        <v>79.157847405477781</v>
      </c>
      <c r="V912">
        <v>81.234089595409984</v>
      </c>
      <c r="W912">
        <v>89.713891362005171</v>
      </c>
      <c r="X912">
        <v>87.919563468346553</v>
      </c>
      <c r="Y912">
        <v>96.399365234941712</v>
      </c>
      <c r="Z912">
        <v>91.702835002707843</v>
      </c>
      <c r="AA912">
        <v>100.182636769303</v>
      </c>
      <c r="AB912">
        <v>93.708509921890283</v>
      </c>
      <c r="AC912">
        <v>102.18831168848544</v>
      </c>
      <c r="AD912">
        <v>94.735102426039475</v>
      </c>
      <c r="AE912">
        <v>103.21490419263463</v>
      </c>
      <c r="AF912">
        <v>95.251114995848241</v>
      </c>
      <c r="AG912">
        <v>103.73091676244343</v>
      </c>
      <c r="AH912">
        <v>95.508122680347952</v>
      </c>
      <c r="AI912">
        <v>103.98792444694311</v>
      </c>
      <c r="AJ912">
        <v>95.635545408443051</v>
      </c>
      <c r="AK912">
        <v>104.11534717503824</v>
      </c>
      <c r="AL912">
        <v>95.69857759695239</v>
      </c>
      <c r="AM912">
        <v>104.17837936354755</v>
      </c>
      <c r="AN912">
        <v>95.729722730295066</v>
      </c>
      <c r="AO912">
        <v>104.20952449689025</v>
      </c>
      <c r="AP912">
        <v>95.74510346088141</v>
      </c>
      <c r="AQ912">
        <v>104.2249052274766</v>
      </c>
    </row>
    <row r="913" spans="1:43">
      <c r="A913">
        <v>0.81890170187723099</v>
      </c>
      <c r="B913">
        <v>16.841496418284368</v>
      </c>
      <c r="C913">
        <v>20.618277836873521</v>
      </c>
      <c r="D913">
        <v>16.990531456547458</v>
      </c>
      <c r="E913">
        <v>20.767312875136611</v>
      </c>
      <c r="F913">
        <v>17.326314280373921</v>
      </c>
      <c r="G913">
        <v>21.103095698963074</v>
      </c>
      <c r="H913">
        <v>18.077193670681968</v>
      </c>
      <c r="I913">
        <v>21.85397508927112</v>
      </c>
      <c r="J913">
        <v>19.728505033799195</v>
      </c>
      <c r="K913">
        <v>23.505286452388347</v>
      </c>
      <c r="L913">
        <v>23.230327328420529</v>
      </c>
      <c r="M913">
        <v>27.007108747009681</v>
      </c>
      <c r="N913">
        <v>30.115636943226512</v>
      </c>
      <c r="O913">
        <v>33.892418361815665</v>
      </c>
      <c r="P913">
        <v>41.842657121871248</v>
      </c>
      <c r="Q913">
        <v>45.619438540460401</v>
      </c>
      <c r="R913">
        <v>57.656737825796121</v>
      </c>
      <c r="S913">
        <v>61.433519244385273</v>
      </c>
      <c r="T913">
        <v>73.398894297276826</v>
      </c>
      <c r="U913">
        <v>77.175675715865992</v>
      </c>
      <c r="V913">
        <v>84.980424633910928</v>
      </c>
      <c r="W913">
        <v>88.757206052500095</v>
      </c>
      <c r="X913">
        <v>91.744107268148099</v>
      </c>
      <c r="Y913">
        <v>95.520888686737237</v>
      </c>
      <c r="Z913">
        <v>95.173859539073931</v>
      </c>
      <c r="AA913">
        <v>98.950640957663097</v>
      </c>
      <c r="AB913">
        <v>96.78880506168926</v>
      </c>
      <c r="AC913">
        <v>100.5655864802784</v>
      </c>
      <c r="AD913">
        <v>97.522644503357384</v>
      </c>
      <c r="AE913">
        <v>101.29942592194652</v>
      </c>
      <c r="AF913">
        <v>97.850705468486495</v>
      </c>
      <c r="AG913">
        <v>101.62748688707566</v>
      </c>
      <c r="AH913">
        <v>97.996293052023191</v>
      </c>
      <c r="AI913">
        <v>101.77307447061233</v>
      </c>
      <c r="AJ913">
        <v>98.060691937904409</v>
      </c>
      <c r="AK913">
        <v>101.83747335649355</v>
      </c>
      <c r="AL913">
        <v>98.089136912848147</v>
      </c>
      <c r="AM913">
        <v>101.86591833143729</v>
      </c>
      <c r="AN913">
        <v>98.101693042213299</v>
      </c>
      <c r="AO913">
        <v>101.87847446080244</v>
      </c>
      <c r="AP913">
        <v>98.10723398573893</v>
      </c>
      <c r="AQ913">
        <v>101.8840154043281</v>
      </c>
    </row>
    <row r="914" spans="1:43">
      <c r="A914">
        <v>1.2032868665935861</v>
      </c>
      <c r="B914">
        <v>14.965579590523001</v>
      </c>
      <c r="C914">
        <v>20.515148566341708</v>
      </c>
      <c r="D914">
        <v>15.085371756266808</v>
      </c>
      <c r="E914">
        <v>20.634940732085514</v>
      </c>
      <c r="F914">
        <v>15.371005619753292</v>
      </c>
      <c r="G914">
        <v>20.920574595571999</v>
      </c>
      <c r="H914">
        <v>16.047431249502019</v>
      </c>
      <c r="I914">
        <v>21.597000225320727</v>
      </c>
      <c r="J914">
        <v>17.623689835761244</v>
      </c>
      <c r="K914">
        <v>23.173258811579952</v>
      </c>
      <c r="L914">
        <v>21.162748168811408</v>
      </c>
      <c r="M914">
        <v>26.712317144630116</v>
      </c>
      <c r="N914">
        <v>28.485908134908289</v>
      </c>
      <c r="O914">
        <v>34.035477110726994</v>
      </c>
      <c r="P914">
        <v>41.371568676965786</v>
      </c>
      <c r="Q914">
        <v>46.921137652784488</v>
      </c>
      <c r="R914">
        <v>58.683887709426443</v>
      </c>
      <c r="S914">
        <v>64.233456685245145</v>
      </c>
      <c r="T914">
        <v>75.109720910525368</v>
      </c>
      <c r="U914">
        <v>80.659289886344084</v>
      </c>
      <c r="V914">
        <v>86.283666924288497</v>
      </c>
      <c r="W914">
        <v>91.833235900107212</v>
      </c>
      <c r="X914">
        <v>92.275858775477815</v>
      </c>
      <c r="Y914">
        <v>97.82542775129653</v>
      </c>
      <c r="Z914">
        <v>95.084770333822277</v>
      </c>
      <c r="AA914">
        <v>100.63433930964099</v>
      </c>
      <c r="AB914">
        <v>96.318220064423983</v>
      </c>
      <c r="AC914">
        <v>101.8677890402427</v>
      </c>
      <c r="AD914">
        <v>96.844259964935773</v>
      </c>
      <c r="AE914">
        <v>102.39382894075449</v>
      </c>
      <c r="AF914">
        <v>97.065804051077777</v>
      </c>
      <c r="AG914">
        <v>102.61537302689649</v>
      </c>
      <c r="AH914">
        <v>97.158614219205845</v>
      </c>
      <c r="AI914">
        <v>102.70818319502456</v>
      </c>
      <c r="AJ914">
        <v>97.197408115029816</v>
      </c>
      <c r="AK914">
        <v>102.74697709084853</v>
      </c>
      <c r="AL914">
        <v>97.213608544797182</v>
      </c>
      <c r="AM914">
        <v>102.7631775206159</v>
      </c>
      <c r="AN914">
        <v>97.220371252683407</v>
      </c>
      <c r="AO914">
        <v>102.76994022850212</v>
      </c>
      <c r="AP914">
        <v>97.223193818945632</v>
      </c>
      <c r="AQ914">
        <v>102.77276279476435</v>
      </c>
    </row>
    <row r="915" spans="1:43">
      <c r="A915">
        <v>2.0540572941585453</v>
      </c>
      <c r="B915">
        <v>9.9643183818360406</v>
      </c>
      <c r="C915">
        <v>19.437647602561654</v>
      </c>
      <c r="D915">
        <v>10.243027884969429</v>
      </c>
      <c r="E915">
        <v>19.716357105695042</v>
      </c>
      <c r="F915">
        <v>10.826565501032288</v>
      </c>
      <c r="G915">
        <v>20.299894721757898</v>
      </c>
      <c r="H915">
        <v>12.034790952154491</v>
      </c>
      <c r="I915">
        <v>21.508120172880101</v>
      </c>
      <c r="J915">
        <v>14.479735786718862</v>
      </c>
      <c r="K915">
        <v>23.953065007444472</v>
      </c>
      <c r="L915">
        <v>19.205481273657401</v>
      </c>
      <c r="M915">
        <v>28.678810494383011</v>
      </c>
      <c r="N915">
        <v>27.579974547019692</v>
      </c>
      <c r="O915">
        <v>37.053303767745305</v>
      </c>
      <c r="P915">
        <v>40.365036868983232</v>
      </c>
      <c r="Q915">
        <v>49.838366089708849</v>
      </c>
      <c r="R915">
        <v>56.037122856657739</v>
      </c>
      <c r="S915">
        <v>65.510452077383349</v>
      </c>
      <c r="T915">
        <v>70.805132339342052</v>
      </c>
      <c r="U915">
        <v>80.278461560067669</v>
      </c>
      <c r="V915">
        <v>81.64743388382756</v>
      </c>
      <c r="W915">
        <v>91.120763104553177</v>
      </c>
      <c r="X915">
        <v>88.236205167775736</v>
      </c>
      <c r="Y915">
        <v>97.709534388501353</v>
      </c>
      <c r="Z915">
        <v>91.79057391239779</v>
      </c>
      <c r="AA915">
        <v>101.26390313312341</v>
      </c>
      <c r="AB915">
        <v>93.585533457385395</v>
      </c>
      <c r="AC915">
        <v>103.05886267811101</v>
      </c>
      <c r="AD915">
        <v>94.461795832917417</v>
      </c>
      <c r="AE915">
        <v>103.93512505364303</v>
      </c>
      <c r="AF915">
        <v>94.882492384792414</v>
      </c>
      <c r="AG915">
        <v>104.35582160551803</v>
      </c>
      <c r="AH915">
        <v>95.082852117463915</v>
      </c>
      <c r="AI915">
        <v>104.55618133818953</v>
      </c>
      <c r="AJ915">
        <v>95.177909252837722</v>
      </c>
      <c r="AK915">
        <v>104.65123847356334</v>
      </c>
      <c r="AL915">
        <v>95.222925286163743</v>
      </c>
      <c r="AM915">
        <v>104.69625450688936</v>
      </c>
      <c r="AN915">
        <v>95.244225040009184</v>
      </c>
      <c r="AO915">
        <v>104.7175542607348</v>
      </c>
      <c r="AP915">
        <v>95.254299097005628</v>
      </c>
      <c r="AQ915">
        <v>104.72762831773125</v>
      </c>
    </row>
    <row r="916" spans="1:43">
      <c r="A916">
        <v>2.3769944478100062</v>
      </c>
      <c r="B916">
        <v>13.724410455451384</v>
      </c>
      <c r="C916">
        <v>24.687128498409237</v>
      </c>
      <c r="D916">
        <v>13.839630840305528</v>
      </c>
      <c r="E916">
        <v>24.802348883263381</v>
      </c>
      <c r="F916">
        <v>14.110020357732438</v>
      </c>
      <c r="G916">
        <v>25.072738400690291</v>
      </c>
      <c r="H916">
        <v>14.740471769369744</v>
      </c>
      <c r="I916">
        <v>25.703189812327597</v>
      </c>
      <c r="J916">
        <v>16.188628186968696</v>
      </c>
      <c r="K916">
        <v>27.151346229926549</v>
      </c>
      <c r="L916">
        <v>19.40373781169993</v>
      </c>
      <c r="M916">
        <v>30.366455854657783</v>
      </c>
      <c r="N916">
        <v>26.032167562941567</v>
      </c>
      <c r="O916">
        <v>36.99488560589942</v>
      </c>
      <c r="P916">
        <v>37.828125573142174</v>
      </c>
      <c r="Q916">
        <v>48.790843616100034</v>
      </c>
      <c r="R916">
        <v>54.201988375991071</v>
      </c>
      <c r="S916">
        <v>65.164706418948924</v>
      </c>
      <c r="T916">
        <v>70.535623102494</v>
      </c>
      <c r="U916">
        <v>81.498341145451846</v>
      </c>
      <c r="V916">
        <v>82.252951538371363</v>
      </c>
      <c r="W916">
        <v>93.215669581329209</v>
      </c>
      <c r="X916">
        <v>88.819045348851731</v>
      </c>
      <c r="Y916">
        <v>99.781763391809577</v>
      </c>
      <c r="Z916">
        <v>91.999230211824397</v>
      </c>
      <c r="AA916">
        <v>102.96194825478224</v>
      </c>
      <c r="AB916">
        <v>93.430656924801099</v>
      </c>
      <c r="AC916">
        <v>104.39337496775894</v>
      </c>
      <c r="AD916">
        <v>94.053631429963332</v>
      </c>
      <c r="AE916">
        <v>105.01634947292118</v>
      </c>
      <c r="AF916">
        <v>94.320778248622389</v>
      </c>
      <c r="AG916">
        <v>105.28349629158024</v>
      </c>
      <c r="AH916">
        <v>94.434610267733362</v>
      </c>
      <c r="AI916">
        <v>105.39732831069121</v>
      </c>
      <c r="AJ916">
        <v>94.482982754663112</v>
      </c>
      <c r="AK916">
        <v>105.44570079762096</v>
      </c>
      <c r="AL916">
        <v>94.503514712806734</v>
      </c>
      <c r="AM916">
        <v>105.46623275576458</v>
      </c>
      <c r="AN916">
        <v>94.512225334802437</v>
      </c>
      <c r="AO916">
        <v>105.47494337776028</v>
      </c>
      <c r="AP916">
        <v>94.515920020683637</v>
      </c>
      <c r="AQ916">
        <v>105.47863806364148</v>
      </c>
    </row>
    <row r="917" spans="1:43">
      <c r="A917">
        <v>1.3143617152716731</v>
      </c>
      <c r="B917">
        <v>15.495853720009787</v>
      </c>
      <c r="C917">
        <v>21.55770081614298</v>
      </c>
      <c r="D917">
        <v>15.656590326914827</v>
      </c>
      <c r="E917">
        <v>21.718437423048019</v>
      </c>
      <c r="F917">
        <v>16.017924064052011</v>
      </c>
      <c r="G917">
        <v>22.079771160185203</v>
      </c>
      <c r="H917">
        <v>16.82370189084498</v>
      </c>
      <c r="I917">
        <v>22.885548986978172</v>
      </c>
      <c r="J917">
        <v>18.588862780691503</v>
      </c>
      <c r="K917">
        <v>24.650709876824695</v>
      </c>
      <c r="L917">
        <v>22.309170377948622</v>
      </c>
      <c r="M917">
        <v>28.371017474081814</v>
      </c>
      <c r="N917">
        <v>29.549284179156928</v>
      </c>
      <c r="O917">
        <v>35.61113127529012</v>
      </c>
      <c r="P917">
        <v>41.679918372537124</v>
      </c>
      <c r="Q917">
        <v>47.741765468670316</v>
      </c>
      <c r="R917">
        <v>57.675583657776258</v>
      </c>
      <c r="S917">
        <v>63.73743075390945</v>
      </c>
      <c r="T917">
        <v>73.220437272936991</v>
      </c>
      <c r="U917">
        <v>79.282284369070183</v>
      </c>
      <c r="V917">
        <v>84.437202040315995</v>
      </c>
      <c r="W917">
        <v>90.499049136449187</v>
      </c>
      <c r="X917">
        <v>90.910928428564006</v>
      </c>
      <c r="Y917">
        <v>96.972775524697198</v>
      </c>
      <c r="Z917">
        <v>94.175701907041656</v>
      </c>
      <c r="AA917">
        <v>100.23754900317485</v>
      </c>
      <c r="AB917">
        <v>95.71038392324887</v>
      </c>
      <c r="AC917">
        <v>101.77223101938206</v>
      </c>
      <c r="AD917">
        <v>96.40791433989034</v>
      </c>
      <c r="AE917">
        <v>102.46976143602353</v>
      </c>
      <c r="AF917">
        <v>96.720091833941282</v>
      </c>
      <c r="AG917">
        <v>102.78193893007447</v>
      </c>
      <c r="AH917">
        <v>96.858839547450899</v>
      </c>
      <c r="AI917">
        <v>102.92068664358409</v>
      </c>
      <c r="AJ917">
        <v>96.920315863313093</v>
      </c>
      <c r="AK917">
        <v>102.98216295944628</v>
      </c>
      <c r="AL917">
        <v>96.947517472549734</v>
      </c>
      <c r="AM917">
        <v>103.00936456868293</v>
      </c>
      <c r="AN917">
        <v>96.959546150181481</v>
      </c>
      <c r="AO917">
        <v>103.02139324631467</v>
      </c>
      <c r="AP917">
        <v>96.964863860120772</v>
      </c>
      <c r="AQ917">
        <v>103.02671095625396</v>
      </c>
    </row>
    <row r="918" spans="1:43">
      <c r="A918">
        <v>1.4438487324067197</v>
      </c>
      <c r="B918">
        <v>16.400971166840343</v>
      </c>
      <c r="C918">
        <v>23.060013456417515</v>
      </c>
      <c r="D918">
        <v>16.579643996358413</v>
      </c>
      <c r="E918">
        <v>23.238686285935586</v>
      </c>
      <c r="F918">
        <v>16.971226411952717</v>
      </c>
      <c r="G918">
        <v>23.630268701529889</v>
      </c>
      <c r="H918">
        <v>17.822156413056042</v>
      </c>
      <c r="I918">
        <v>24.481198702633215</v>
      </c>
      <c r="J918">
        <v>19.637575397515683</v>
      </c>
      <c r="K918">
        <v>26.296617687092855</v>
      </c>
      <c r="L918">
        <v>23.363146434585833</v>
      </c>
      <c r="M918">
        <v>30.022188724163005</v>
      </c>
      <c r="N918">
        <v>30.434044029078329</v>
      </c>
      <c r="O918">
        <v>37.093086318655502</v>
      </c>
      <c r="P918">
        <v>42.060782652880953</v>
      </c>
      <c r="Q918">
        <v>48.719824942458125</v>
      </c>
      <c r="R918">
        <v>57.310880657761054</v>
      </c>
      <c r="S918">
        <v>63.969922947338226</v>
      </c>
      <c r="T918">
        <v>72.32034609497461</v>
      </c>
      <c r="U918">
        <v>78.979388384551783</v>
      </c>
      <c r="V918">
        <v>83.449180665151758</v>
      </c>
      <c r="W918">
        <v>90.10822295472893</v>
      </c>
      <c r="X918">
        <v>90.088821899787447</v>
      </c>
      <c r="Y918">
        <v>96.74786418936462</v>
      </c>
      <c r="Z918">
        <v>93.548975343794368</v>
      </c>
      <c r="AA918">
        <v>100.20801763337154</v>
      </c>
      <c r="AB918">
        <v>95.225629878993331</v>
      </c>
      <c r="AC918">
        <v>101.8846721685705</v>
      </c>
      <c r="AD918">
        <v>96.009404410089971</v>
      </c>
      <c r="AE918">
        <v>102.66844669966714</v>
      </c>
      <c r="AF918">
        <v>96.369631325657835</v>
      </c>
      <c r="AG918">
        <v>103.02867361523501</v>
      </c>
      <c r="AH918">
        <v>96.533902665642444</v>
      </c>
      <c r="AI918">
        <v>103.19294495521962</v>
      </c>
      <c r="AJ918">
        <v>96.608546501814487</v>
      </c>
      <c r="AK918">
        <v>103.26758879139166</v>
      </c>
      <c r="AL918">
        <v>96.642409040795798</v>
      </c>
      <c r="AM918">
        <v>103.30145133037297</v>
      </c>
      <c r="AN918">
        <v>96.657759606931691</v>
      </c>
      <c r="AO918">
        <v>103.31680189650886</v>
      </c>
      <c r="AP918">
        <v>96.664715996139023</v>
      </c>
      <c r="AQ918">
        <v>103.3237582857162</v>
      </c>
    </row>
    <row r="919" spans="1:43">
      <c r="A919">
        <v>1.8087305862510887</v>
      </c>
      <c r="B919">
        <v>16.253946868018829</v>
      </c>
      <c r="C919">
        <v>24.595827283857922</v>
      </c>
      <c r="D919">
        <v>16.35078733251251</v>
      </c>
      <c r="E919">
        <v>24.692667748351603</v>
      </c>
      <c r="F919">
        <v>16.57860956251201</v>
      </c>
      <c r="G919">
        <v>24.920489978351103</v>
      </c>
      <c r="H919">
        <v>17.111617180475868</v>
      </c>
      <c r="I919">
        <v>25.453497596314961</v>
      </c>
      <c r="J919">
        <v>18.342656545145786</v>
      </c>
      <c r="K919">
        <v>26.684536960984879</v>
      </c>
      <c r="L919">
        <v>21.103151311520548</v>
      </c>
      <c r="M919">
        <v>29.445031727359641</v>
      </c>
      <c r="N919">
        <v>26.903529392036642</v>
      </c>
      <c r="O919">
        <v>35.245409807875731</v>
      </c>
      <c r="P919">
        <v>37.583346745208104</v>
      </c>
      <c r="Q919">
        <v>45.925227161047204</v>
      </c>
      <c r="R919">
        <v>53.189902851488398</v>
      </c>
      <c r="S919">
        <v>61.531783267327484</v>
      </c>
      <c r="T919">
        <v>69.71705647785889</v>
      </c>
      <c r="U919">
        <v>78.058936893697975</v>
      </c>
      <c r="V919">
        <v>82.19779626819691</v>
      </c>
      <c r="W919">
        <v>90.539676684035996</v>
      </c>
      <c r="X919">
        <v>89.426563435161555</v>
      </c>
      <c r="Y919">
        <v>97.76844385100064</v>
      </c>
      <c r="Z919">
        <v>92.98690116342965</v>
      </c>
      <c r="AA919">
        <v>101.32878157926874</v>
      </c>
      <c r="AB919">
        <v>94.600592093728025</v>
      </c>
      <c r="AC919">
        <v>102.94247250956711</v>
      </c>
      <c r="AD919">
        <v>95.304338016858736</v>
      </c>
      <c r="AE919">
        <v>103.64621843269782</v>
      </c>
      <c r="AF919">
        <v>95.60607901871208</v>
      </c>
      <c r="AG919">
        <v>103.94795943455117</v>
      </c>
      <c r="AH919">
        <v>95.734511351528738</v>
      </c>
      <c r="AI919">
        <v>104.07639176736782</v>
      </c>
      <c r="AJ919">
        <v>95.789006611165235</v>
      </c>
      <c r="AK919">
        <v>104.13088702700432</v>
      </c>
      <c r="AL919">
        <v>95.81209891859659</v>
      </c>
      <c r="AM919">
        <v>104.15397933443568</v>
      </c>
      <c r="AN919">
        <v>95.821878761271932</v>
      </c>
      <c r="AO919">
        <v>104.16375917711102</v>
      </c>
      <c r="AP919">
        <v>95.826019644890664</v>
      </c>
      <c r="AQ919">
        <v>104.16790006072975</v>
      </c>
    </row>
    <row r="920" spans="1:43">
      <c r="A920">
        <v>2.1300335170552427</v>
      </c>
      <c r="B920">
        <v>9.3160742572045265</v>
      </c>
      <c r="C920">
        <v>19.139806445994616</v>
      </c>
      <c r="D920">
        <v>9.6716128997772088</v>
      </c>
      <c r="E920">
        <v>19.495345088567301</v>
      </c>
      <c r="F920">
        <v>10.391676255204022</v>
      </c>
      <c r="G920">
        <v>20.215408443994111</v>
      </c>
      <c r="H920">
        <v>11.831183394199275</v>
      </c>
      <c r="I920">
        <v>21.654915582989364</v>
      </c>
      <c r="J920">
        <v>14.635664055749661</v>
      </c>
      <c r="K920">
        <v>24.45939624453975</v>
      </c>
      <c r="L920">
        <v>19.83469937436216</v>
      </c>
      <c r="M920">
        <v>29.658431563152249</v>
      </c>
      <c r="N920">
        <v>28.641548327742747</v>
      </c>
      <c r="O920">
        <v>38.465280516532836</v>
      </c>
      <c r="P920">
        <v>41.503311532833074</v>
      </c>
      <c r="Q920">
        <v>51.327043721623163</v>
      </c>
      <c r="R920">
        <v>56.731112892488923</v>
      </c>
      <c r="S920">
        <v>66.554845081279012</v>
      </c>
      <c r="T920">
        <v>70.855313214386115</v>
      </c>
      <c r="U920">
        <v>80.679045403176218</v>
      </c>
      <c r="V920">
        <v>81.282126438690341</v>
      </c>
      <c r="W920">
        <v>91.105858627480444</v>
      </c>
      <c r="X920">
        <v>87.754244841122969</v>
      </c>
      <c r="Y920">
        <v>97.577977029913072</v>
      </c>
      <c r="Z920">
        <v>91.349187982615831</v>
      </c>
      <c r="AA920">
        <v>101.17292017140593</v>
      </c>
      <c r="AB920">
        <v>93.223658987613021</v>
      </c>
      <c r="AC920">
        <v>103.04739117640312</v>
      </c>
      <c r="AD920">
        <v>94.168875870187264</v>
      </c>
      <c r="AE920">
        <v>103.99260805897737</v>
      </c>
      <c r="AF920">
        <v>94.637467539824954</v>
      </c>
      <c r="AG920">
        <v>104.46119972861506</v>
      </c>
      <c r="AH920">
        <v>94.867812396296841</v>
      </c>
      <c r="AI920">
        <v>104.69154458508694</v>
      </c>
      <c r="AJ920">
        <v>94.980571088758609</v>
      </c>
      <c r="AK920">
        <v>104.80430327754871</v>
      </c>
      <c r="AL920">
        <v>95.035656090674181</v>
      </c>
      <c r="AM920">
        <v>104.85938827946428</v>
      </c>
      <c r="AN920">
        <v>95.062539391238403</v>
      </c>
      <c r="AO920">
        <v>104.88627158002851</v>
      </c>
      <c r="AP920">
        <v>95.075652929501885</v>
      </c>
      <c r="AQ920">
        <v>104.89938511829199</v>
      </c>
    </row>
    <row r="921" spans="1:43">
      <c r="A921">
        <v>1.9607887685069463</v>
      </c>
      <c r="B921">
        <v>13.791788933453372</v>
      </c>
      <c r="C921">
        <v>22.834962942860383</v>
      </c>
      <c r="D921">
        <v>13.999223890739284</v>
      </c>
      <c r="E921">
        <v>23.042397900146295</v>
      </c>
      <c r="F921">
        <v>14.445623379215501</v>
      </c>
      <c r="G921">
        <v>23.488797388622512</v>
      </c>
      <c r="H921">
        <v>15.397407397271397</v>
      </c>
      <c r="I921">
        <v>24.440581406678408</v>
      </c>
      <c r="J921">
        <v>17.38721731129678</v>
      </c>
      <c r="K921">
        <v>26.430391320703791</v>
      </c>
      <c r="L921">
        <v>21.381284358802791</v>
      </c>
      <c r="M921">
        <v>30.424458368209802</v>
      </c>
      <c r="N921">
        <v>28.781600258369657</v>
      </c>
      <c r="O921">
        <v>37.824774267776668</v>
      </c>
      <c r="P921">
        <v>40.658860357657318</v>
      </c>
      <c r="Q921">
        <v>49.702034367064329</v>
      </c>
      <c r="R921">
        <v>55.935091781113449</v>
      </c>
      <c r="S921">
        <v>64.978265790520453</v>
      </c>
      <c r="T921">
        <v>70.833501308816295</v>
      </c>
      <c r="U921">
        <v>79.876675318223306</v>
      </c>
      <c r="V921">
        <v>81.917375421784371</v>
      </c>
      <c r="W921">
        <v>90.960549431191382</v>
      </c>
      <c r="X921">
        <v>88.614340856117465</v>
      </c>
      <c r="Y921">
        <v>97.657514865524476</v>
      </c>
      <c r="Z921">
        <v>92.16454072245817</v>
      </c>
      <c r="AA921">
        <v>101.20771473186518</v>
      </c>
      <c r="AB921">
        <v>93.91675800080364</v>
      </c>
      <c r="AC921">
        <v>102.95993201021065</v>
      </c>
      <c r="AD921">
        <v>94.751065404671138</v>
      </c>
      <c r="AE921">
        <v>103.79423941407815</v>
      </c>
      <c r="AF921">
        <v>95.141517645426731</v>
      </c>
      <c r="AG921">
        <v>104.18469165483374</v>
      </c>
      <c r="AH921">
        <v>95.322770720712867</v>
      </c>
      <c r="AI921">
        <v>104.36594473011988</v>
      </c>
      <c r="AJ921">
        <v>95.406593727963994</v>
      </c>
      <c r="AK921">
        <v>104.449767737371</v>
      </c>
      <c r="AL921">
        <v>95.445291152419784</v>
      </c>
      <c r="AM921">
        <v>104.4884651618268</v>
      </c>
      <c r="AN921">
        <v>95.463141649262937</v>
      </c>
      <c r="AO921">
        <v>104.50631565866995</v>
      </c>
      <c r="AP921">
        <v>95.471372728943379</v>
      </c>
      <c r="AQ921">
        <v>104.51454673835039</v>
      </c>
    </row>
    <row r="922" spans="1:43">
      <c r="A922">
        <v>1.8006672793409455</v>
      </c>
      <c r="B922">
        <v>15.091248639980606</v>
      </c>
      <c r="C922">
        <v>23.395941017694</v>
      </c>
      <c r="D922">
        <v>15.236087003091711</v>
      </c>
      <c r="E922">
        <v>23.540779380805105</v>
      </c>
      <c r="F922">
        <v>15.569250347326818</v>
      </c>
      <c r="G922">
        <v>23.873942725040212</v>
      </c>
      <c r="H922">
        <v>16.329711164262118</v>
      </c>
      <c r="I922">
        <v>24.634403541975512</v>
      </c>
      <c r="J922">
        <v>18.035316061571493</v>
      </c>
      <c r="K922">
        <v>26.340008439284887</v>
      </c>
      <c r="L922">
        <v>21.714710913517983</v>
      </c>
      <c r="M922">
        <v>30.019403291231377</v>
      </c>
      <c r="N922">
        <v>29.026046333124583</v>
      </c>
      <c r="O922">
        <v>37.330738710837977</v>
      </c>
      <c r="P922">
        <v>41.442029658709053</v>
      </c>
      <c r="Q922">
        <v>49.746722036422447</v>
      </c>
      <c r="R922">
        <v>57.80038254851663</v>
      </c>
      <c r="S922">
        <v>66.105074926230017</v>
      </c>
      <c r="T922">
        <v>73.410695568955305</v>
      </c>
      <c r="U922">
        <v>81.715387946668699</v>
      </c>
      <c r="V922">
        <v>84.337860238402016</v>
      </c>
      <c r="W922">
        <v>92.64255261611541</v>
      </c>
      <c r="X922">
        <v>90.436184838146573</v>
      </c>
      <c r="Y922">
        <v>98.740877215859967</v>
      </c>
      <c r="Z922">
        <v>93.416639051169696</v>
      </c>
      <c r="AA922">
        <v>101.72133142888309</v>
      </c>
      <c r="AB922">
        <v>94.778812442308222</v>
      </c>
      <c r="AC922">
        <v>103.08350482002162</v>
      </c>
      <c r="AD922">
        <v>95.382246522024673</v>
      </c>
      <c r="AE922">
        <v>103.68693889973807</v>
      </c>
      <c r="AF922">
        <v>95.645862281055713</v>
      </c>
      <c r="AG922">
        <v>103.95055465876911</v>
      </c>
      <c r="AH922">
        <v>95.760323121918745</v>
      </c>
      <c r="AI922">
        <v>104.06501549963214</v>
      </c>
      <c r="AJ922">
        <v>95.809889511686833</v>
      </c>
      <c r="AK922">
        <v>104.11458188940023</v>
      </c>
      <c r="AL922">
        <v>95.831329128167695</v>
      </c>
      <c r="AM922">
        <v>104.13602150588109</v>
      </c>
      <c r="AN922">
        <v>95.840598069246553</v>
      </c>
      <c r="AO922">
        <v>104.14529044695995</v>
      </c>
      <c r="AP922">
        <v>95.844604425531344</v>
      </c>
      <c r="AQ922">
        <v>104.14929680324474</v>
      </c>
    </row>
    <row r="923" spans="1:43">
      <c r="A923">
        <v>1.8181579175715752</v>
      </c>
      <c r="B923">
        <v>13.003090585938658</v>
      </c>
      <c r="C923">
        <v>21.388449931759794</v>
      </c>
      <c r="D923">
        <v>13.136585594692889</v>
      </c>
      <c r="E923">
        <v>21.521944940514025</v>
      </c>
      <c r="F923">
        <v>13.448926533213132</v>
      </c>
      <c r="G923">
        <v>21.834285879034269</v>
      </c>
      <c r="H923">
        <v>14.174448762843546</v>
      </c>
      <c r="I923">
        <v>22.559808108664683</v>
      </c>
      <c r="J923">
        <v>15.831777228286825</v>
      </c>
      <c r="K923">
        <v>24.217136574107961</v>
      </c>
      <c r="L923">
        <v>19.477200777284239</v>
      </c>
      <c r="M923">
        <v>27.862560123105375</v>
      </c>
      <c r="N923">
        <v>26.869151703324359</v>
      </c>
      <c r="O923">
        <v>35.254511049145492</v>
      </c>
      <c r="P923">
        <v>39.660032494825586</v>
      </c>
      <c r="Q923">
        <v>48.045391840646715</v>
      </c>
      <c r="R923">
        <v>56.720189894987314</v>
      </c>
      <c r="S923">
        <v>65.105549240808458</v>
      </c>
      <c r="T923">
        <v>73.01285645081019</v>
      </c>
      <c r="U923">
        <v>81.398215796631334</v>
      </c>
      <c r="V923">
        <v>84.298124739253865</v>
      </c>
      <c r="W923">
        <v>92.683484085075008</v>
      </c>
      <c r="X923">
        <v>90.490406200984424</v>
      </c>
      <c r="Y923">
        <v>98.875765546805567</v>
      </c>
      <c r="Z923">
        <v>93.460572235767913</v>
      </c>
      <c r="AA923">
        <v>101.84593158158906</v>
      </c>
      <c r="AB923">
        <v>94.793213589310184</v>
      </c>
      <c r="AC923">
        <v>103.17857293513133</v>
      </c>
      <c r="AD923">
        <v>95.373170073167614</v>
      </c>
      <c r="AE923">
        <v>103.75852941898876</v>
      </c>
      <c r="AF923">
        <v>95.622205585420943</v>
      </c>
      <c r="AG923">
        <v>104.00756493124209</v>
      </c>
      <c r="AH923">
        <v>95.728526838636768</v>
      </c>
      <c r="AI923">
        <v>104.11388618445791</v>
      </c>
      <c r="AJ923">
        <v>95.773806875716232</v>
      </c>
      <c r="AK923">
        <v>104.15916622153738</v>
      </c>
      <c r="AL923">
        <v>95.793070435438892</v>
      </c>
      <c r="AM923">
        <v>104.17842978126004</v>
      </c>
      <c r="AN923">
        <v>95.801262094487541</v>
      </c>
      <c r="AO923">
        <v>104.18662144030868</v>
      </c>
      <c r="AP923">
        <v>95.804744862084164</v>
      </c>
      <c r="AQ923">
        <v>104.19010420790531</v>
      </c>
    </row>
    <row r="924" spans="1:43">
      <c r="A924">
        <v>1.2194451652895431</v>
      </c>
      <c r="B924">
        <v>14.001962627026501</v>
      </c>
      <c r="C924">
        <v>19.626053810005125</v>
      </c>
      <c r="D924">
        <v>14.128738059222254</v>
      </c>
      <c r="E924">
        <v>19.752829242200878</v>
      </c>
      <c r="F924">
        <v>14.42256137089905</v>
      </c>
      <c r="G924">
        <v>20.046652553877674</v>
      </c>
      <c r="H924">
        <v>15.099011292678703</v>
      </c>
      <c r="I924">
        <v>20.723102475657328</v>
      </c>
      <c r="J924">
        <v>16.632686448228217</v>
      </c>
      <c r="K924">
        <v>22.256777631206841</v>
      </c>
      <c r="L924">
        <v>19.992335683778293</v>
      </c>
      <c r="M924">
        <v>25.616426866756917</v>
      </c>
      <c r="N924">
        <v>26.827962402170989</v>
      </c>
      <c r="O924">
        <v>32.452053585149613</v>
      </c>
      <c r="P924">
        <v>38.859444625727228</v>
      </c>
      <c r="Q924">
        <v>44.483535808705845</v>
      </c>
      <c r="R924">
        <v>55.475054926686816</v>
      </c>
      <c r="S924">
        <v>61.099146109665433</v>
      </c>
      <c r="T924">
        <v>72.113655178927559</v>
      </c>
      <c r="U924">
        <v>77.737746361906176</v>
      </c>
      <c r="V924">
        <v>84.19055466385106</v>
      </c>
      <c r="W924">
        <v>89.814645846829677</v>
      </c>
      <c r="X924">
        <v>91.062782103305921</v>
      </c>
      <c r="Y924">
        <v>96.686873286284538</v>
      </c>
      <c r="Z924">
        <v>94.443293175847515</v>
      </c>
      <c r="AA924">
        <v>100.06738435882613</v>
      </c>
      <c r="AB924">
        <v>95.987121804470846</v>
      </c>
      <c r="AC924">
        <v>101.61121298744946</v>
      </c>
      <c r="AD924">
        <v>96.668175640957713</v>
      </c>
      <c r="AE924">
        <v>102.29226682393633</v>
      </c>
      <c r="AF924">
        <v>96.964022663767665</v>
      </c>
      <c r="AG924">
        <v>102.58811384674628</v>
      </c>
      <c r="AH924">
        <v>97.091675743196276</v>
      </c>
      <c r="AI924">
        <v>102.71576692617489</v>
      </c>
      <c r="AJ924">
        <v>97.146595970553847</v>
      </c>
      <c r="AK924">
        <v>102.77068715353246</v>
      </c>
      <c r="AL924">
        <v>97.170194747696996</v>
      </c>
      <c r="AM924">
        <v>102.79428593067561</v>
      </c>
      <c r="AN924">
        <v>97.180329494349806</v>
      </c>
      <c r="AO924">
        <v>102.80442067732842</v>
      </c>
      <c r="AP924">
        <v>97.184680963229496</v>
      </c>
      <c r="AQ924">
        <v>102.80877214620811</v>
      </c>
    </row>
    <row r="925" spans="1:43">
      <c r="A925">
        <v>1.4092925439375723</v>
      </c>
      <c r="B925">
        <v>11.927541570898264</v>
      </c>
      <c r="C925">
        <v>18.427210433593601</v>
      </c>
      <c r="D925">
        <v>12.300172326439583</v>
      </c>
      <c r="E925">
        <v>18.79984118913492</v>
      </c>
      <c r="F925">
        <v>13.039089446642439</v>
      </c>
      <c r="G925">
        <v>19.538758309337776</v>
      </c>
      <c r="H925">
        <v>14.48538111455651</v>
      </c>
      <c r="I925">
        <v>20.985049977251848</v>
      </c>
      <c r="J925">
        <v>17.245399245896554</v>
      </c>
      <c r="K925">
        <v>23.745068108591891</v>
      </c>
      <c r="L925">
        <v>22.266563760383658</v>
      </c>
      <c r="M925">
        <v>28.766232623078995</v>
      </c>
      <c r="N925">
        <v>30.65407077252809</v>
      </c>
      <c r="O925">
        <v>37.153739635223431</v>
      </c>
      <c r="P925">
        <v>42.849845206908661</v>
      </c>
      <c r="Q925">
        <v>49.349514069604005</v>
      </c>
      <c r="R925">
        <v>57.428349290343931</v>
      </c>
      <c r="S925">
        <v>63.928018153039275</v>
      </c>
      <c r="T925">
        <v>71.273754577033216</v>
      </c>
      <c r="U925">
        <v>77.773423439728546</v>
      </c>
      <c r="V925">
        <v>81.829744872673729</v>
      </c>
      <c r="W925">
        <v>88.329413735369059</v>
      </c>
      <c r="X925">
        <v>88.608243286103487</v>
      </c>
      <c r="Y925">
        <v>95.107912148798817</v>
      </c>
      <c r="Z925">
        <v>92.493724741857662</v>
      </c>
      <c r="AA925">
        <v>98.993393604552992</v>
      </c>
      <c r="AB925">
        <v>94.577269054584704</v>
      </c>
      <c r="AC925">
        <v>101.07693791728003</v>
      </c>
      <c r="AD925">
        <v>95.654714056324892</v>
      </c>
      <c r="AE925">
        <v>102.15438291902022</v>
      </c>
      <c r="AF925">
        <v>96.201432049685877</v>
      </c>
      <c r="AG925">
        <v>102.70110091238121</v>
      </c>
      <c r="AH925">
        <v>96.476182920462008</v>
      </c>
      <c r="AI925">
        <v>102.97585178315734</v>
      </c>
      <c r="AJ925">
        <v>96.613587998038525</v>
      </c>
      <c r="AK925">
        <v>103.11325686073386</v>
      </c>
      <c r="AL925">
        <v>96.682138236692595</v>
      </c>
      <c r="AM925">
        <v>103.18180709938792</v>
      </c>
      <c r="AN925">
        <v>96.716295829223043</v>
      </c>
      <c r="AO925">
        <v>103.21596469191837</v>
      </c>
      <c r="AP925">
        <v>96.733305754554422</v>
      </c>
      <c r="AQ925">
        <v>103.23297461724975</v>
      </c>
    </row>
    <row r="926" spans="1:43">
      <c r="A926">
        <v>1.2647595810030059</v>
      </c>
      <c r="B926">
        <v>13.04383793903374</v>
      </c>
      <c r="C926">
        <v>18.876919581878923</v>
      </c>
      <c r="D926">
        <v>13.29630315015096</v>
      </c>
      <c r="E926">
        <v>19.129384792996142</v>
      </c>
      <c r="F926">
        <v>13.823867564935219</v>
      </c>
      <c r="G926">
        <v>19.6569492077804</v>
      </c>
      <c r="H926">
        <v>14.915122700974942</v>
      </c>
      <c r="I926">
        <v>20.748204343820124</v>
      </c>
      <c r="J926">
        <v>17.12555485274164</v>
      </c>
      <c r="K926">
        <v>22.95863649558682</v>
      </c>
      <c r="L926">
        <v>21.41883600232455</v>
      </c>
      <c r="M926">
        <v>27.25191764516973</v>
      </c>
      <c r="N926">
        <v>29.116349995992419</v>
      </c>
      <c r="O926">
        <v>34.949431638837602</v>
      </c>
      <c r="P926">
        <v>41.123928592903539</v>
      </c>
      <c r="Q926">
        <v>46.957010235748726</v>
      </c>
      <c r="R926">
        <v>56.315415221392563</v>
      </c>
      <c r="S926">
        <v>62.14849686423775</v>
      </c>
      <c r="T926">
        <v>71.159453868600991</v>
      </c>
      <c r="U926">
        <v>76.992535511446164</v>
      </c>
      <c r="V926">
        <v>82.420483155117694</v>
      </c>
      <c r="W926">
        <v>88.253564797962866</v>
      </c>
      <c r="X926">
        <v>89.431427396017042</v>
      </c>
      <c r="Y926">
        <v>95.264509038862215</v>
      </c>
      <c r="Z926">
        <v>93.273644941228568</v>
      </c>
      <c r="AA926">
        <v>99.106726584073741</v>
      </c>
      <c r="AB926">
        <v>95.233208861726098</v>
      </c>
      <c r="AC926">
        <v>101.06629050457127</v>
      </c>
      <c r="AD926">
        <v>96.195995424614324</v>
      </c>
      <c r="AE926">
        <v>102.0290770674595</v>
      </c>
      <c r="AF926">
        <v>96.660363260128918</v>
      </c>
      <c r="AG926">
        <v>102.49344490297409</v>
      </c>
      <c r="AH926">
        <v>96.882335453143611</v>
      </c>
      <c r="AI926">
        <v>102.71541709598878</v>
      </c>
      <c r="AJ926">
        <v>96.987985206779626</v>
      </c>
      <c r="AK926">
        <v>102.8210668496248</v>
      </c>
      <c r="AL926">
        <v>97.03816732778958</v>
      </c>
      <c r="AM926">
        <v>102.87124897063475</v>
      </c>
      <c r="AN926">
        <v>97.061979930313939</v>
      </c>
      <c r="AO926">
        <v>102.89506157315911</v>
      </c>
      <c r="AP926">
        <v>97.073274354425664</v>
      </c>
      <c r="AQ926">
        <v>102.90635599727084</v>
      </c>
    </row>
    <row r="927" spans="1:43">
      <c r="A927">
        <v>2.2321202208426847</v>
      </c>
      <c r="B927">
        <v>9.7787968267217877</v>
      </c>
      <c r="C927">
        <v>20.073353737289327</v>
      </c>
      <c r="D927">
        <v>10.068797762154801</v>
      </c>
      <c r="E927">
        <v>20.363354672722341</v>
      </c>
      <c r="F927">
        <v>10.67672677600774</v>
      </c>
      <c r="G927">
        <v>20.971283686575276</v>
      </c>
      <c r="H927">
        <v>11.936351920145079</v>
      </c>
      <c r="I927">
        <v>22.230908830712615</v>
      </c>
      <c r="J927">
        <v>14.484354658791748</v>
      </c>
      <c r="K927">
        <v>24.778911569359284</v>
      </c>
      <c r="L927">
        <v>19.396979386017762</v>
      </c>
      <c r="M927">
        <v>29.691536296585298</v>
      </c>
      <c r="N927">
        <v>28.048528050328009</v>
      </c>
      <c r="O927">
        <v>38.343084960895546</v>
      </c>
      <c r="P927">
        <v>41.104938603255171</v>
      </c>
      <c r="Q927">
        <v>51.399495513822707</v>
      </c>
      <c r="R927">
        <v>56.843646033283932</v>
      </c>
      <c r="S927">
        <v>67.138202943851468</v>
      </c>
      <c r="T927">
        <v>71.396087956908616</v>
      </c>
      <c r="U927">
        <v>81.690644867476152</v>
      </c>
      <c r="V927">
        <v>81.901605419850455</v>
      </c>
      <c r="W927">
        <v>92.196162330417991</v>
      </c>
      <c r="X927">
        <v>88.207322737080872</v>
      </c>
      <c r="Y927">
        <v>98.501879647648408</v>
      </c>
      <c r="Z927">
        <v>91.581618737454463</v>
      </c>
      <c r="AA927">
        <v>101.876175648022</v>
      </c>
      <c r="AB927">
        <v>93.276879471044211</v>
      </c>
      <c r="AC927">
        <v>103.57143638161175</v>
      </c>
      <c r="AD927">
        <v>94.101606703841284</v>
      </c>
      <c r="AE927">
        <v>104.39616361440882</v>
      </c>
      <c r="AF927">
        <v>94.496543014336766</v>
      </c>
      <c r="AG927">
        <v>104.7910999249043</v>
      </c>
      <c r="AH927">
        <v>94.684235388414848</v>
      </c>
      <c r="AI927">
        <v>104.97879229898238</v>
      </c>
      <c r="AJ927">
        <v>94.773113762231674</v>
      </c>
      <c r="AK927">
        <v>105.06767067279921</v>
      </c>
      <c r="AL927">
        <v>94.815128472786981</v>
      </c>
      <c r="AM927">
        <v>105.10968538335452</v>
      </c>
      <c r="AN927">
        <v>94.834973636947566</v>
      </c>
      <c r="AO927">
        <v>105.1295305475151</v>
      </c>
      <c r="AP927">
        <v>94.844343683261243</v>
      </c>
      <c r="AQ927">
        <v>105.13890059382878</v>
      </c>
    </row>
    <row r="928" spans="1:43">
      <c r="A928">
        <v>1.7396284120881937</v>
      </c>
      <c r="B928">
        <v>12.361383035565678</v>
      </c>
      <c r="C928">
        <v>20.384563652925586</v>
      </c>
      <c r="D928">
        <v>12.555568786012563</v>
      </c>
      <c r="E928">
        <v>20.57874940337247</v>
      </c>
      <c r="F928">
        <v>12.986773037280818</v>
      </c>
      <c r="G928">
        <v>21.009953654640725</v>
      </c>
      <c r="H928">
        <v>13.935552740198462</v>
      </c>
      <c r="I928">
        <v>21.958733357558373</v>
      </c>
      <c r="J928">
        <v>15.981672110923791</v>
      </c>
      <c r="K928">
        <v>24.004852728283701</v>
      </c>
      <c r="L928">
        <v>20.209444574024339</v>
      </c>
      <c r="M928">
        <v>28.232625191384251</v>
      </c>
      <c r="N928">
        <v>28.221243567194207</v>
      </c>
      <c r="O928">
        <v>36.24442418455412</v>
      </c>
      <c r="P928">
        <v>41.184608159340357</v>
      </c>
      <c r="Q928">
        <v>49.207788776700269</v>
      </c>
      <c r="R928">
        <v>57.609876119684742</v>
      </c>
      <c r="S928">
        <v>65.633056737044654</v>
      </c>
      <c r="T928">
        <v>73.014739189427758</v>
      </c>
      <c r="U928">
        <v>81.03791980678767</v>
      </c>
      <c r="V928">
        <v>83.884510931028828</v>
      </c>
      <c r="W928">
        <v>91.90769154838874</v>
      </c>
      <c r="X928">
        <v>90.108622160252011</v>
      </c>
      <c r="Y928">
        <v>98.131802777611924</v>
      </c>
      <c r="Z928">
        <v>93.25423071834318</v>
      </c>
      <c r="AA928">
        <v>101.27741133570309</v>
      </c>
      <c r="AB928">
        <v>94.743864311489929</v>
      </c>
      <c r="AC928">
        <v>102.76704492884984</v>
      </c>
      <c r="AD928">
        <v>95.427532926695022</v>
      </c>
      <c r="AE928">
        <v>103.45071354405493</v>
      </c>
      <c r="AF928">
        <v>95.736785388998314</v>
      </c>
      <c r="AG928">
        <v>103.75996600635823</v>
      </c>
      <c r="AH928">
        <v>95.87575511938185</v>
      </c>
      <c r="AI928">
        <v>103.89893573674176</v>
      </c>
      <c r="AJ928">
        <v>95.938019477052592</v>
      </c>
      <c r="AK928">
        <v>103.9612000944125</v>
      </c>
      <c r="AL928">
        <v>95.965879493583898</v>
      </c>
      <c r="AM928">
        <v>103.98906011094381</v>
      </c>
      <c r="AN928">
        <v>95.978337964957674</v>
      </c>
      <c r="AO928">
        <v>104.00151858231759</v>
      </c>
      <c r="AP928">
        <v>95.983907674482751</v>
      </c>
      <c r="AQ928">
        <v>104.00708829184266</v>
      </c>
    </row>
    <row r="929" spans="1:43">
      <c r="A929">
        <v>1.2679818348213274</v>
      </c>
      <c r="B929">
        <v>16.131820968305341</v>
      </c>
      <c r="C929">
        <v>21.979763672397702</v>
      </c>
      <c r="D929">
        <v>16.253857473660304</v>
      </c>
      <c r="E929">
        <v>22.101800177752665</v>
      </c>
      <c r="F929">
        <v>16.538496326881756</v>
      </c>
      <c r="G929">
        <v>22.386439030974117</v>
      </c>
      <c r="H929">
        <v>17.197948286905099</v>
      </c>
      <c r="I929">
        <v>23.04589099099746</v>
      </c>
      <c r="J929">
        <v>18.702292675239857</v>
      </c>
      <c r="K929">
        <v>24.550235379332218</v>
      </c>
      <c r="L929">
        <v>22.016044613464899</v>
      </c>
      <c r="M929">
        <v>27.86398731755726</v>
      </c>
      <c r="N929">
        <v>28.784763529274695</v>
      </c>
      <c r="O929">
        <v>34.632706233367053</v>
      </c>
      <c r="P929">
        <v>40.701850559599876</v>
      </c>
      <c r="Q929">
        <v>46.549793263692237</v>
      </c>
      <c r="R929">
        <v>57.06793230787968</v>
      </c>
      <c r="S929">
        <v>62.915875011972041</v>
      </c>
      <c r="T929">
        <v>73.269397948262707</v>
      </c>
      <c r="U929">
        <v>79.117340652355068</v>
      </c>
      <c r="V929">
        <v>84.86304491146926</v>
      </c>
      <c r="W929">
        <v>90.710987615561621</v>
      </c>
      <c r="X929">
        <v>91.373290998934408</v>
      </c>
      <c r="Y929">
        <v>97.221233703026769</v>
      </c>
      <c r="Z929">
        <v>94.541016521220087</v>
      </c>
      <c r="AA929">
        <v>100.38895922531245</v>
      </c>
      <c r="AB929">
        <v>95.974871644535867</v>
      </c>
      <c r="AC929">
        <v>101.82281434862823</v>
      </c>
      <c r="AD929">
        <v>96.602599934568104</v>
      </c>
      <c r="AE929">
        <v>102.45054263866047</v>
      </c>
      <c r="AF929">
        <v>96.87339103662984</v>
      </c>
      <c r="AG929">
        <v>102.7213337407222</v>
      </c>
      <c r="AH929">
        <v>96.989461849689349</v>
      </c>
      <c r="AI929">
        <v>102.83740455378171</v>
      </c>
      <c r="AJ929">
        <v>97.039077699564899</v>
      </c>
      <c r="AK929">
        <v>102.88702040365726</v>
      </c>
      <c r="AL929">
        <v>97.060261712761218</v>
      </c>
      <c r="AM929">
        <v>102.90820441685358</v>
      </c>
      <c r="AN929">
        <v>97.069301920021729</v>
      </c>
      <c r="AO929">
        <v>102.91724462411409</v>
      </c>
      <c r="AP929">
        <v>97.073158973318698</v>
      </c>
      <c r="AQ929">
        <v>102.92110167741106</v>
      </c>
    </row>
    <row r="930" spans="1:43">
      <c r="A930">
        <v>1.4276441811119818</v>
      </c>
      <c r="B930">
        <v>14.964996406932578</v>
      </c>
      <c r="C930">
        <v>21.549303171981904</v>
      </c>
      <c r="D930">
        <v>15.108402170712104</v>
      </c>
      <c r="E930">
        <v>21.692708935761431</v>
      </c>
      <c r="F930">
        <v>15.438354023821883</v>
      </c>
      <c r="G930">
        <v>22.02266078887121</v>
      </c>
      <c r="H930">
        <v>16.191799807486312</v>
      </c>
      <c r="I930">
        <v>22.776106572535639</v>
      </c>
      <c r="J930">
        <v>17.882995299026838</v>
      </c>
      <c r="K930">
        <v>24.467302064076165</v>
      </c>
      <c r="L930">
        <v>21.536983163653858</v>
      </c>
      <c r="M930">
        <v>28.121289928703185</v>
      </c>
      <c r="N930">
        <v>28.819861470178605</v>
      </c>
      <c r="O930">
        <v>35.404168235227928</v>
      </c>
      <c r="P930">
        <v>41.253431312698538</v>
      </c>
      <c r="Q930">
        <v>47.837738077747858</v>
      </c>
      <c r="R930">
        <v>57.760954600355163</v>
      </c>
      <c r="S930">
        <v>64.345261365404497</v>
      </c>
      <c r="T930">
        <v>73.647247543593352</v>
      </c>
      <c r="U930">
        <v>80.231554308642671</v>
      </c>
      <c r="V930">
        <v>84.845185774036977</v>
      </c>
      <c r="W930">
        <v>91.429492539086297</v>
      </c>
      <c r="X930">
        <v>91.122159294261124</v>
      </c>
      <c r="Y930">
        <v>97.706466059310443</v>
      </c>
      <c r="Z930">
        <v>94.196910687982438</v>
      </c>
      <c r="AA930">
        <v>100.78121745303176</v>
      </c>
      <c r="AB930">
        <v>95.603610639468471</v>
      </c>
      <c r="AC930">
        <v>102.18791740451779</v>
      </c>
      <c r="AD930">
        <v>96.227012009914048</v>
      </c>
      <c r="AE930">
        <v>102.81131877496337</v>
      </c>
      <c r="AF930">
        <v>96.499377962518338</v>
      </c>
      <c r="AG930">
        <v>103.08368472756766</v>
      </c>
      <c r="AH930">
        <v>96.617634854729843</v>
      </c>
      <c r="AI930">
        <v>103.20194161977916</v>
      </c>
      <c r="AJ930">
        <v>96.668840845221482</v>
      </c>
      <c r="AK930">
        <v>103.2531476102708</v>
      </c>
      <c r="AL930">
        <v>96.690987290532249</v>
      </c>
      <c r="AM930">
        <v>103.27529405558157</v>
      </c>
      <c r="AN930">
        <v>96.700560690036284</v>
      </c>
      <c r="AO930">
        <v>103.2848674550856</v>
      </c>
      <c r="AP930">
        <v>96.704698139914413</v>
      </c>
      <c r="AQ930">
        <v>103.28900490496373</v>
      </c>
    </row>
    <row r="931" spans="1:43">
      <c r="A931">
        <v>2.1205230892695632</v>
      </c>
      <c r="B931">
        <v>11.32248719984943</v>
      </c>
      <c r="C931">
        <v>21.102357217073081</v>
      </c>
      <c r="D931">
        <v>11.520132272007451</v>
      </c>
      <c r="E931">
        <v>21.300002289231102</v>
      </c>
      <c r="F931">
        <v>11.95333746039735</v>
      </c>
      <c r="G931">
        <v>21.733207477621001</v>
      </c>
      <c r="H931">
        <v>12.894326446826675</v>
      </c>
      <c r="I931">
        <v>22.674196464050326</v>
      </c>
      <c r="J931">
        <v>14.898854438282271</v>
      </c>
      <c r="K931">
        <v>24.678724455505922</v>
      </c>
      <c r="L931">
        <v>18.997169218206505</v>
      </c>
      <c r="M931">
        <v>28.777039235430156</v>
      </c>
      <c r="N931">
        <v>26.714834883588203</v>
      </c>
      <c r="O931">
        <v>36.494704900811854</v>
      </c>
      <c r="P931">
        <v>39.228538876789827</v>
      </c>
      <c r="Q931">
        <v>49.008408894013485</v>
      </c>
      <c r="R931">
        <v>55.310217391122663</v>
      </c>
      <c r="S931">
        <v>65.090087408346307</v>
      </c>
      <c r="T931">
        <v>70.775908212596207</v>
      </c>
      <c r="U931">
        <v>80.555778229819865</v>
      </c>
      <c r="V931">
        <v>82.01436299747624</v>
      </c>
      <c r="W931">
        <v>91.794233014699898</v>
      </c>
      <c r="X931">
        <v>88.626893698307697</v>
      </c>
      <c r="Y931">
        <v>98.406763715531355</v>
      </c>
      <c r="Z931">
        <v>92.044936537792907</v>
      </c>
      <c r="AA931">
        <v>101.82480655501656</v>
      </c>
      <c r="AB931">
        <v>93.6938697056503</v>
      </c>
      <c r="AC931">
        <v>103.47373972287396</v>
      </c>
      <c r="AD931">
        <v>94.462831902781403</v>
      </c>
      <c r="AE931">
        <v>104.24270192000506</v>
      </c>
      <c r="AF931">
        <v>94.8157537709574</v>
      </c>
      <c r="AG931">
        <v>104.59562378818106</v>
      </c>
      <c r="AH931">
        <v>94.97654360636578</v>
      </c>
      <c r="AI931">
        <v>104.75641362358944</v>
      </c>
      <c r="AJ931">
        <v>95.04955333363209</v>
      </c>
      <c r="AK931">
        <v>104.82942335085575</v>
      </c>
      <c r="AL931">
        <v>95.082654269572203</v>
      </c>
      <c r="AM931">
        <v>104.86252428679586</v>
      </c>
      <c r="AN931">
        <v>95.09765109355034</v>
      </c>
      <c r="AO931">
        <v>104.877521110774</v>
      </c>
      <c r="AP931">
        <v>95.104443475991587</v>
      </c>
      <c r="AQ931">
        <v>104.88431349321525</v>
      </c>
    </row>
    <row r="932" spans="1:43">
      <c r="A932">
        <v>0.89822310391470128</v>
      </c>
      <c r="B932">
        <v>12.999246087317363</v>
      </c>
      <c r="C932">
        <v>17.141858467821489</v>
      </c>
      <c r="D932">
        <v>13.239777502369961</v>
      </c>
      <c r="E932">
        <v>17.382389882874087</v>
      </c>
      <c r="F932">
        <v>13.74908854510517</v>
      </c>
      <c r="G932">
        <v>17.8917009256093</v>
      </c>
      <c r="H932">
        <v>14.816869167453017</v>
      </c>
      <c r="I932">
        <v>18.959481547957143</v>
      </c>
      <c r="J932">
        <v>17.009617395936125</v>
      </c>
      <c r="K932">
        <v>21.152229776440251</v>
      </c>
      <c r="L932">
        <v>21.327061064012184</v>
      </c>
      <c r="M932">
        <v>25.46967344451631</v>
      </c>
      <c r="N932">
        <v>29.164931731418388</v>
      </c>
      <c r="O932">
        <v>33.307544111922518</v>
      </c>
      <c r="P932">
        <v>41.499562002209807</v>
      </c>
      <c r="Q932">
        <v>45.642174382713939</v>
      </c>
      <c r="R932">
        <v>57.132714680137298</v>
      </c>
      <c r="S932">
        <v>61.27532706064143</v>
      </c>
      <c r="T932">
        <v>72.300537927157833</v>
      </c>
      <c r="U932">
        <v>76.443150307661952</v>
      </c>
      <c r="V932">
        <v>83.645367229091093</v>
      </c>
      <c r="W932">
        <v>87.787979609595212</v>
      </c>
      <c r="X932">
        <v>90.587640360914151</v>
      </c>
      <c r="Y932">
        <v>94.730252741418269</v>
      </c>
      <c r="Z932">
        <v>94.327188341553239</v>
      </c>
      <c r="AA932">
        <v>98.469800722057357</v>
      </c>
      <c r="AB932">
        <v>96.204030498401394</v>
      </c>
      <c r="AC932">
        <v>100.34664287890551</v>
      </c>
      <c r="AD932">
        <v>97.112588419401121</v>
      </c>
      <c r="AE932">
        <v>101.25520079990524</v>
      </c>
      <c r="AF932">
        <v>97.544718404668401</v>
      </c>
      <c r="AG932">
        <v>101.68733078517252</v>
      </c>
      <c r="AH932">
        <v>97.74852328979091</v>
      </c>
      <c r="AI932">
        <v>101.89113567029503</v>
      </c>
      <c r="AJ932">
        <v>97.844261215866538</v>
      </c>
      <c r="AK932">
        <v>101.98687359637066</v>
      </c>
      <c r="AL932">
        <v>97.889150176719866</v>
      </c>
      <c r="AM932">
        <v>102.03176255722398</v>
      </c>
      <c r="AN932">
        <v>97.910178918475921</v>
      </c>
      <c r="AO932">
        <v>102.05279129898004</v>
      </c>
      <c r="AP932">
        <v>97.920026013360882</v>
      </c>
      <c r="AQ932">
        <v>102.062638393865</v>
      </c>
    </row>
    <row r="933" spans="1:43">
      <c r="A933">
        <v>1.8264597003908067</v>
      </c>
      <c r="B933">
        <v>13.619404901342858</v>
      </c>
      <c r="C933">
        <v>22.043052138153794</v>
      </c>
      <c r="D933">
        <v>13.829270177702433</v>
      </c>
      <c r="E933">
        <v>22.252917414513369</v>
      </c>
      <c r="F933">
        <v>14.285256649298596</v>
      </c>
      <c r="G933">
        <v>22.708903886109532</v>
      </c>
      <c r="H933">
        <v>15.266582332402844</v>
      </c>
      <c r="I933">
        <v>23.690229569213781</v>
      </c>
      <c r="J933">
        <v>17.335730002001565</v>
      </c>
      <c r="K933">
        <v>25.759377238812501</v>
      </c>
      <c r="L933">
        <v>21.516418619150507</v>
      </c>
      <c r="M933">
        <v>29.940065855961443</v>
      </c>
      <c r="N933">
        <v>29.279988131318738</v>
      </c>
      <c r="O933">
        <v>37.703635368129675</v>
      </c>
      <c r="P933">
        <v>41.671257617694451</v>
      </c>
      <c r="Q933">
        <v>50.094904854505387</v>
      </c>
      <c r="R933">
        <v>57.35608389486611</v>
      </c>
      <c r="S933">
        <v>65.779731131677039</v>
      </c>
      <c r="T933">
        <v>72.280584144742875</v>
      </c>
      <c r="U933">
        <v>80.704231381553797</v>
      </c>
      <c r="V933">
        <v>83.085830839021924</v>
      </c>
      <c r="W933">
        <v>91.509478075832874</v>
      </c>
      <c r="X933">
        <v>89.458731562314853</v>
      </c>
      <c r="Y933">
        <v>97.882378799125803</v>
      </c>
      <c r="Z933">
        <v>92.772721052879575</v>
      </c>
      <c r="AA933">
        <v>101.19636828969053</v>
      </c>
      <c r="AB933">
        <v>94.383622394142975</v>
      </c>
      <c r="AC933">
        <v>102.8072696309539</v>
      </c>
      <c r="AD933">
        <v>95.140976890640189</v>
      </c>
      <c r="AE933">
        <v>103.56462412745114</v>
      </c>
      <c r="AF933">
        <v>95.491452674084115</v>
      </c>
      <c r="AG933">
        <v>103.91509991089507</v>
      </c>
      <c r="AH933">
        <v>95.652451772660157</v>
      </c>
      <c r="AI933">
        <v>104.07609900947111</v>
      </c>
      <c r="AJ933">
        <v>95.726160515824461</v>
      </c>
      <c r="AK933">
        <v>104.14980775263541</v>
      </c>
      <c r="AL933">
        <v>95.759853619155308</v>
      </c>
      <c r="AM933">
        <v>104.18350085596623</v>
      </c>
      <c r="AN933">
        <v>95.77524419974003</v>
      </c>
      <c r="AO933">
        <v>104.19889143655098</v>
      </c>
      <c r="AP933">
        <v>95.782272143321649</v>
      </c>
      <c r="AQ933">
        <v>104.2059193801326</v>
      </c>
    </row>
    <row r="934" spans="1:43">
      <c r="A934">
        <v>1.2185821674640671</v>
      </c>
      <c r="B934">
        <v>16.205509399204441</v>
      </c>
      <c r="C934">
        <v>21.825620429077912</v>
      </c>
      <c r="D934">
        <v>16.442062320033436</v>
      </c>
      <c r="E934">
        <v>22.062173349906907</v>
      </c>
      <c r="F934">
        <v>16.947768371659819</v>
      </c>
      <c r="G934">
        <v>22.56787940153329</v>
      </c>
      <c r="H934">
        <v>18.01758487641726</v>
      </c>
      <c r="I934">
        <v>23.63769590629073</v>
      </c>
      <c r="J934">
        <v>20.231354346155193</v>
      </c>
      <c r="K934">
        <v>25.851465376028663</v>
      </c>
      <c r="L934">
        <v>24.610041181227963</v>
      </c>
      <c r="M934">
        <v>30.230152211101434</v>
      </c>
      <c r="N934">
        <v>32.545738308563699</v>
      </c>
      <c r="O934">
        <v>38.16584933843717</v>
      </c>
      <c r="P934">
        <v>44.884792287820737</v>
      </c>
      <c r="Q934">
        <v>50.504903317694207</v>
      </c>
      <c r="R934">
        <v>60.142249105330542</v>
      </c>
      <c r="S934">
        <v>65.76236013520402</v>
      </c>
      <c r="T934">
        <v>74.452515732398155</v>
      </c>
      <c r="U934">
        <v>80.072626762271625</v>
      </c>
      <c r="V934">
        <v>84.788184016367012</v>
      </c>
      <c r="W934">
        <v>90.408295046240482</v>
      </c>
      <c r="X934">
        <v>90.92885491862792</v>
      </c>
      <c r="Y934">
        <v>96.54896594850139</v>
      </c>
      <c r="Z934">
        <v>94.162806079342602</v>
      </c>
      <c r="AA934">
        <v>99.782917109216072</v>
      </c>
      <c r="AB934">
        <v>95.758286562986086</v>
      </c>
      <c r="AC934">
        <v>101.37839759285956</v>
      </c>
      <c r="AD934">
        <v>96.520061647792076</v>
      </c>
      <c r="AE934">
        <v>102.14017267766555</v>
      </c>
      <c r="AF934">
        <v>96.878086458875217</v>
      </c>
      <c r="AG934">
        <v>102.49819748874869</v>
      </c>
      <c r="AH934">
        <v>97.045105938500527</v>
      </c>
      <c r="AI934">
        <v>102.665216968374</v>
      </c>
      <c r="AJ934">
        <v>97.12275035504355</v>
      </c>
      <c r="AK934">
        <v>102.74286138491702</v>
      </c>
      <c r="AL934">
        <v>97.158787492964962</v>
      </c>
      <c r="AM934">
        <v>102.77889852283843</v>
      </c>
      <c r="AN934">
        <v>97.175500858342616</v>
      </c>
      <c r="AO934">
        <v>102.79561188821609</v>
      </c>
      <c r="AP934">
        <v>97.183249509211421</v>
      </c>
      <c r="AQ934">
        <v>102.80336053908489</v>
      </c>
    </row>
    <row r="935" spans="1:43">
      <c r="A935">
        <v>1.1569540752343566</v>
      </c>
      <c r="B935">
        <v>14.869803539666581</v>
      </c>
      <c r="C935">
        <v>20.205685298721949</v>
      </c>
      <c r="D935">
        <v>15.01406345652142</v>
      </c>
      <c r="E935">
        <v>20.349945215576788</v>
      </c>
      <c r="F935">
        <v>15.340788976148776</v>
      </c>
      <c r="G935">
        <v>20.676670735204144</v>
      </c>
      <c r="H935">
        <v>16.075424754077801</v>
      </c>
      <c r="I935">
        <v>21.411306513133169</v>
      </c>
      <c r="J935">
        <v>17.700651017618949</v>
      </c>
      <c r="K935">
        <v>23.036532776674317</v>
      </c>
      <c r="L935">
        <v>21.170539964057195</v>
      </c>
      <c r="M935">
        <v>26.506421723112563</v>
      </c>
      <c r="N935">
        <v>28.047444004708968</v>
      </c>
      <c r="O935">
        <v>33.383325763764333</v>
      </c>
      <c r="P935">
        <v>39.86666224768377</v>
      </c>
      <c r="Q935">
        <v>45.202544006739139</v>
      </c>
      <c r="R935">
        <v>55.947675500997775</v>
      </c>
      <c r="S935">
        <v>61.283557260053144</v>
      </c>
      <c r="T935">
        <v>72.058060798908542</v>
      </c>
      <c r="U935">
        <v>77.393942557963925</v>
      </c>
      <c r="V935">
        <v>83.936440241813386</v>
      </c>
      <c r="W935">
        <v>89.272322000868769</v>
      </c>
      <c r="X935">
        <v>90.862474343651087</v>
      </c>
      <c r="Y935">
        <v>96.19835610270647</v>
      </c>
      <c r="Z935">
        <v>94.361270237616083</v>
      </c>
      <c r="AA935">
        <v>99.697151996671437</v>
      </c>
      <c r="AB935">
        <v>96.000986875164841</v>
      </c>
      <c r="AC935">
        <v>101.3368686342202</v>
      </c>
      <c r="AD935">
        <v>96.742371820696519</v>
      </c>
      <c r="AE935">
        <v>102.07825357975187</v>
      </c>
      <c r="AF935">
        <v>97.072138859673771</v>
      </c>
      <c r="AG935">
        <v>102.40802061872913</v>
      </c>
      <c r="AH935">
        <v>97.217749517228697</v>
      </c>
      <c r="AI935">
        <v>102.55363127628405</v>
      </c>
      <c r="AJ935">
        <v>97.281836989380054</v>
      </c>
      <c r="AK935">
        <v>102.61771874843544</v>
      </c>
      <c r="AL935">
        <v>97.31000354646963</v>
      </c>
      <c r="AM935">
        <v>102.64588530552498</v>
      </c>
      <c r="AN935">
        <v>97.322375038249959</v>
      </c>
      <c r="AO935">
        <v>102.65825679730531</v>
      </c>
      <c r="AP935">
        <v>97.327807425828126</v>
      </c>
      <c r="AQ935">
        <v>102.66368918488348</v>
      </c>
    </row>
    <row r="936" spans="1:43">
      <c r="A936">
        <v>1.2253479335681476</v>
      </c>
      <c r="B936">
        <v>8.928486713542588</v>
      </c>
      <c r="C936">
        <v>14.57980151261795</v>
      </c>
      <c r="D936">
        <v>9.3015036489573344</v>
      </c>
      <c r="E936">
        <v>14.952818448032696</v>
      </c>
      <c r="F936">
        <v>10.055607227666828</v>
      </c>
      <c r="G936">
        <v>15.706922026742189</v>
      </c>
      <c r="H936">
        <v>11.560159464595733</v>
      </c>
      <c r="I936">
        <v>17.211474263671093</v>
      </c>
      <c r="J936">
        <v>14.484533418069494</v>
      </c>
      <c r="K936">
        <v>20.135848217144854</v>
      </c>
      <c r="L936">
        <v>19.890357481732359</v>
      </c>
      <c r="M936">
        <v>25.541672280807724</v>
      </c>
      <c r="N936">
        <v>29.015086362736781</v>
      </c>
      <c r="O936">
        <v>34.666401161812139</v>
      </c>
      <c r="P936">
        <v>42.285876086803341</v>
      </c>
      <c r="Q936">
        <v>47.937190885878707</v>
      </c>
      <c r="R936">
        <v>57.932136355133494</v>
      </c>
      <c r="S936">
        <v>63.583451154208859</v>
      </c>
      <c r="T936">
        <v>72.396054600731944</v>
      </c>
      <c r="U936">
        <v>78.047369399807295</v>
      </c>
      <c r="V936">
        <v>83.05385308281447</v>
      </c>
      <c r="W936">
        <v>88.705167881889821</v>
      </c>
      <c r="X936">
        <v>89.666671970748979</v>
      </c>
      <c r="Y936">
        <v>95.31798676982433</v>
      </c>
      <c r="Z936">
        <v>93.341958118800036</v>
      </c>
      <c r="AA936">
        <v>98.993272917875387</v>
      </c>
      <c r="AB936">
        <v>95.260513432433697</v>
      </c>
      <c r="AC936">
        <v>100.91182823150905</v>
      </c>
      <c r="AD936">
        <v>96.229315133182695</v>
      </c>
      <c r="AE936">
        <v>101.88062993225805</v>
      </c>
      <c r="AF936">
        <v>96.710323586805586</v>
      </c>
      <c r="AG936">
        <v>102.36163838588094</v>
      </c>
      <c r="AH936">
        <v>96.947138661159826</v>
      </c>
      <c r="AI936">
        <v>102.59845346023518</v>
      </c>
      <c r="AJ936">
        <v>97.06324598364948</v>
      </c>
      <c r="AK936">
        <v>102.71456078272483</v>
      </c>
      <c r="AL936">
        <v>97.120055788688305</v>
      </c>
      <c r="AM936">
        <v>102.77137058776366</v>
      </c>
      <c r="AN936">
        <v>97.147824323855403</v>
      </c>
      <c r="AO936">
        <v>102.79913912293075</v>
      </c>
      <c r="AP936">
        <v>97.161390905772137</v>
      </c>
      <c r="AQ936">
        <v>102.81270570484749</v>
      </c>
    </row>
    <row r="937" spans="1:43">
      <c r="A937">
        <v>1.5188181752072953</v>
      </c>
      <c r="B937">
        <v>11.233681249687375</v>
      </c>
      <c r="C937">
        <v>18.238483229203069</v>
      </c>
      <c r="D937">
        <v>11.383701032502408</v>
      </c>
      <c r="E937">
        <v>18.388503012018102</v>
      </c>
      <c r="F937">
        <v>11.733456874829841</v>
      </c>
      <c r="G937">
        <v>18.738258854345535</v>
      </c>
      <c r="H937">
        <v>12.542517458254608</v>
      </c>
      <c r="I937">
        <v>19.547319437770298</v>
      </c>
      <c r="J937">
        <v>14.380626866625185</v>
      </c>
      <c r="K937">
        <v>21.385428846140876</v>
      </c>
      <c r="L937">
        <v>18.390972543905377</v>
      </c>
      <c r="M937">
        <v>25.395774523421068</v>
      </c>
      <c r="N937">
        <v>26.417258740030249</v>
      </c>
      <c r="O937">
        <v>33.422060719545939</v>
      </c>
      <c r="P937">
        <v>40.026213300256764</v>
      </c>
      <c r="Q937">
        <v>47.031015279772454</v>
      </c>
      <c r="R937">
        <v>57.696459497955004</v>
      </c>
      <c r="S937">
        <v>64.701261477470695</v>
      </c>
      <c r="T937">
        <v>74.118482397249934</v>
      </c>
      <c r="U937">
        <v>81.123284376765625</v>
      </c>
      <c r="V937">
        <v>85.26619522562055</v>
      </c>
      <c r="W937">
        <v>92.27099720513624</v>
      </c>
      <c r="X937">
        <v>91.317509160424123</v>
      </c>
      <c r="Y937">
        <v>98.322311139939814</v>
      </c>
      <c r="Z937">
        <v>94.209097323539922</v>
      </c>
      <c r="AA937">
        <v>101.21389930305561</v>
      </c>
      <c r="AB937">
        <v>95.50651417537955</v>
      </c>
      <c r="AC937">
        <v>102.51131615489524</v>
      </c>
      <c r="AD937">
        <v>96.072154733260575</v>
      </c>
      <c r="AE937">
        <v>103.07695671277627</v>
      </c>
      <c r="AF937">
        <v>96.31566401342775</v>
      </c>
      <c r="AG937">
        <v>103.32046599294344</v>
      </c>
      <c r="AH937">
        <v>96.419924619442341</v>
      </c>
      <c r="AI937">
        <v>103.42472659895803</v>
      </c>
      <c r="AJ937">
        <v>96.464460346555811</v>
      </c>
      <c r="AK937">
        <v>103.4692623260715</v>
      </c>
      <c r="AL937">
        <v>96.483465106326776</v>
      </c>
      <c r="AM937">
        <v>103.48826708584247</v>
      </c>
      <c r="AN937">
        <v>96.491571557450555</v>
      </c>
      <c r="AO937">
        <v>103.49637353696625</v>
      </c>
      <c r="AP937">
        <v>96.495028721900752</v>
      </c>
      <c r="AQ937">
        <v>103.49983070141644</v>
      </c>
    </row>
    <row r="938" spans="1:43">
      <c r="A938">
        <v>2.0920198256629527</v>
      </c>
      <c r="B938">
        <v>14.506853471241246</v>
      </c>
      <c r="C938">
        <v>24.155266201086182</v>
      </c>
      <c r="D938">
        <v>14.641416215964963</v>
      </c>
      <c r="E938">
        <v>24.289828945809898</v>
      </c>
      <c r="F938">
        <v>14.948525944367802</v>
      </c>
      <c r="G938">
        <v>24.596938674212737</v>
      </c>
      <c r="H938">
        <v>15.644516444161731</v>
      </c>
      <c r="I938">
        <v>25.292929174006666</v>
      </c>
      <c r="J938">
        <v>17.196943570809228</v>
      </c>
      <c r="K938">
        <v>26.845356300654164</v>
      </c>
      <c r="L938">
        <v>20.540219566092649</v>
      </c>
      <c r="M938">
        <v>30.188632295937584</v>
      </c>
      <c r="N938">
        <v>27.22578307459959</v>
      </c>
      <c r="O938">
        <v>36.874195804444525</v>
      </c>
      <c r="P938">
        <v>38.812083832526945</v>
      </c>
      <c r="Q938">
        <v>48.46049656237188</v>
      </c>
      <c r="R938">
        <v>54.664211466784764</v>
      </c>
      <c r="S938">
        <v>64.312624196629699</v>
      </c>
      <c r="T938">
        <v>70.554948329005782</v>
      </c>
      <c r="U938">
        <v>80.203361058850732</v>
      </c>
      <c r="V938">
        <v>82.218519800440419</v>
      </c>
      <c r="W938">
        <v>91.866932530285368</v>
      </c>
      <c r="X938">
        <v>88.967617477326399</v>
      </c>
      <c r="Y938">
        <v>98.61603020717132</v>
      </c>
      <c r="Z938">
        <v>92.347883100326783</v>
      </c>
      <c r="AA938">
        <v>101.99629583017173</v>
      </c>
      <c r="AB938">
        <v>93.918670972077194</v>
      </c>
      <c r="AC938">
        <v>103.56708370192214</v>
      </c>
      <c r="AD938">
        <v>94.623137209589345</v>
      </c>
      <c r="AE938">
        <v>104.27154993943429</v>
      </c>
      <c r="AF938">
        <v>94.934034991883038</v>
      </c>
      <c r="AG938">
        <v>104.58244772172799</v>
      </c>
      <c r="AH938">
        <v>95.070266783463865</v>
      </c>
      <c r="AI938">
        <v>104.71867951330879</v>
      </c>
      <c r="AJ938">
        <v>95.129775379046379</v>
      </c>
      <c r="AK938">
        <v>104.77818810889133</v>
      </c>
      <c r="AL938">
        <v>95.155734292268278</v>
      </c>
      <c r="AM938">
        <v>104.80414702211323</v>
      </c>
      <c r="AN938">
        <v>95.16705135988056</v>
      </c>
      <c r="AO938">
        <v>104.81546408972551</v>
      </c>
      <c r="AP938">
        <v>95.171983872515113</v>
      </c>
      <c r="AQ938">
        <v>104.82039660236006</v>
      </c>
    </row>
    <row r="939" spans="1:43">
      <c r="A939">
        <v>2.8215955366048067</v>
      </c>
      <c r="B939">
        <v>11.355883087930698</v>
      </c>
      <c r="C939">
        <v>24.369105027748745</v>
      </c>
      <c r="D939">
        <v>11.531297859192639</v>
      </c>
      <c r="E939">
        <v>24.544519799010686</v>
      </c>
      <c r="F939">
        <v>11.920163653255001</v>
      </c>
      <c r="G939">
        <v>24.933385593073048</v>
      </c>
      <c r="H939">
        <v>12.775007161688658</v>
      </c>
      <c r="I939">
        <v>25.788229101506708</v>
      </c>
      <c r="J939">
        <v>14.620009378802498</v>
      </c>
      <c r="K939">
        <v>27.633231318620545</v>
      </c>
      <c r="L939">
        <v>18.448881112815023</v>
      </c>
      <c r="M939">
        <v>31.462103052633069</v>
      </c>
      <c r="N939">
        <v>25.785669797166314</v>
      </c>
      <c r="O939">
        <v>38.798891736984366</v>
      </c>
      <c r="P939">
        <v>37.914626089086916</v>
      </c>
      <c r="Q939">
        <v>50.927848028904968</v>
      </c>
      <c r="R939">
        <v>53.790426196821926</v>
      </c>
      <c r="S939">
        <v>66.803648136639978</v>
      </c>
      <c r="T939">
        <v>69.248913597270089</v>
      </c>
      <c r="U939">
        <v>82.262135537088128</v>
      </c>
      <c r="V939">
        <v>80.522210907515628</v>
      </c>
      <c r="W939">
        <v>93.535432847333666</v>
      </c>
      <c r="X939">
        <v>87.128491707428722</v>
      </c>
      <c r="Y939">
        <v>100.14171364724676</v>
      </c>
      <c r="Z939">
        <v>90.514760432378935</v>
      </c>
      <c r="AA939">
        <v>103.52798237219697</v>
      </c>
      <c r="AB939">
        <v>92.131770849103532</v>
      </c>
      <c r="AC939">
        <v>105.14499278892157</v>
      </c>
      <c r="AD939">
        <v>92.877768155079707</v>
      </c>
      <c r="AE939">
        <v>105.89099009489775</v>
      </c>
      <c r="AF939">
        <v>93.216450570385931</v>
      </c>
      <c r="AG939">
        <v>106.22967251020397</v>
      </c>
      <c r="AH939">
        <v>93.369091226380647</v>
      </c>
      <c r="AI939">
        <v>106.38231316619868</v>
      </c>
      <c r="AJ939">
        <v>93.437657841843802</v>
      </c>
      <c r="AK939">
        <v>106.45087978166184</v>
      </c>
      <c r="AL939">
        <v>93.468412433835155</v>
      </c>
      <c r="AM939">
        <v>106.48163437365319</v>
      </c>
      <c r="AN939">
        <v>93.482197780716035</v>
      </c>
      <c r="AO939">
        <v>106.49541972053407</v>
      </c>
      <c r="AP939">
        <v>93.488375037095366</v>
      </c>
      <c r="AQ939">
        <v>106.5015969769134</v>
      </c>
    </row>
    <row r="940" spans="1:43">
      <c r="A940">
        <v>2.1584417323465908</v>
      </c>
      <c r="B940">
        <v>14.56036040897137</v>
      </c>
      <c r="C940">
        <v>24.51511152152446</v>
      </c>
      <c r="D940">
        <v>14.72347601821243</v>
      </c>
      <c r="E940">
        <v>24.678227130765521</v>
      </c>
      <c r="F940">
        <v>15.084116815423361</v>
      </c>
      <c r="G940">
        <v>25.038867927976451</v>
      </c>
      <c r="H940">
        <v>15.875189346328902</v>
      </c>
      <c r="I940">
        <v>25.829940458881993</v>
      </c>
      <c r="J940">
        <v>17.580690442020515</v>
      </c>
      <c r="K940">
        <v>27.535441554573605</v>
      </c>
      <c r="L940">
        <v>21.124451275602215</v>
      </c>
      <c r="M940">
        <v>31.079202388155306</v>
      </c>
      <c r="N940">
        <v>27.954444583117354</v>
      </c>
      <c r="O940">
        <v>37.909195695670448</v>
      </c>
      <c r="P940">
        <v>39.395994717635318</v>
      </c>
      <c r="Q940">
        <v>49.350745830188401</v>
      </c>
      <c r="R940">
        <v>54.703258995219045</v>
      </c>
      <c r="S940">
        <v>64.658010107772142</v>
      </c>
      <c r="T940">
        <v>70.016710964693601</v>
      </c>
      <c r="U940">
        <v>79.971462077246684</v>
      </c>
      <c r="V940">
        <v>81.47097393091758</v>
      </c>
      <c r="W940">
        <v>91.425725043470663</v>
      </c>
      <c r="X940">
        <v>88.311856931796811</v>
      </c>
      <c r="Y940">
        <v>98.266608044349894</v>
      </c>
      <c r="Z940">
        <v>91.862240830290361</v>
      </c>
      <c r="AA940">
        <v>101.81699194284344</v>
      </c>
      <c r="AB940">
        <v>93.571166408509001</v>
      </c>
      <c r="AC940">
        <v>103.52591752106208</v>
      </c>
      <c r="AD940">
        <v>94.363879630224631</v>
      </c>
      <c r="AE940">
        <v>104.31863074277771</v>
      </c>
      <c r="AF940">
        <v>94.725279397912729</v>
      </c>
      <c r="AG940">
        <v>104.68003051046581</v>
      </c>
      <c r="AH940">
        <v>94.88874054715356</v>
      </c>
      <c r="AI940">
        <v>104.84349165970664</v>
      </c>
      <c r="AJ940">
        <v>94.962408674016615</v>
      </c>
      <c r="AK940">
        <v>104.9171597865697</v>
      </c>
      <c r="AL940">
        <v>94.995555369237579</v>
      </c>
      <c r="AM940">
        <v>104.95030648179066</v>
      </c>
      <c r="AN940">
        <v>95.010458713272101</v>
      </c>
      <c r="AO940">
        <v>104.96520982582518</v>
      </c>
      <c r="AP940">
        <v>95.017157321975617</v>
      </c>
      <c r="AQ940">
        <v>104.9719084345287</v>
      </c>
    </row>
    <row r="941" spans="1:43">
      <c r="A941">
        <v>1.4446804337040111</v>
      </c>
      <c r="B941">
        <v>16.529726738108454</v>
      </c>
      <c r="C941">
        <v>23.192604840944075</v>
      </c>
      <c r="D941">
        <v>16.660014757098722</v>
      </c>
      <c r="E941">
        <v>23.322892859934342</v>
      </c>
      <c r="F941">
        <v>16.958423313367014</v>
      </c>
      <c r="G941">
        <v>23.621301416202634</v>
      </c>
      <c r="H941">
        <v>17.63717472245996</v>
      </c>
      <c r="I941">
        <v>24.30005282529558</v>
      </c>
      <c r="J941">
        <v>19.1570214751188</v>
      </c>
      <c r="K941">
        <v>25.81989957795442</v>
      </c>
      <c r="L941">
        <v>22.443907399398292</v>
      </c>
      <c r="M941">
        <v>29.106785502233912</v>
      </c>
      <c r="N941">
        <v>29.046893689181303</v>
      </c>
      <c r="O941">
        <v>35.709771792016923</v>
      </c>
      <c r="P941">
        <v>40.543843514086191</v>
      </c>
      <c r="Q941">
        <v>47.206721616921811</v>
      </c>
      <c r="R941">
        <v>56.334624850111098</v>
      </c>
      <c r="S941">
        <v>62.997502952946718</v>
      </c>
      <c r="T941">
        <v>72.192106384965001</v>
      </c>
      <c r="U941">
        <v>78.854984487800635</v>
      </c>
      <c r="V941">
        <v>83.822154608289196</v>
      </c>
      <c r="W941">
        <v>90.48503271112483</v>
      </c>
      <c r="X941">
        <v>90.534079699471405</v>
      </c>
      <c r="Y941">
        <v>97.19695780230704</v>
      </c>
      <c r="Z941">
        <v>93.884083861548518</v>
      </c>
      <c r="AA941">
        <v>100.54696196438415</v>
      </c>
      <c r="AB941">
        <v>95.435120317907618</v>
      </c>
      <c r="AC941">
        <v>102.09799842074325</v>
      </c>
      <c r="AD941">
        <v>96.1282107648709</v>
      </c>
      <c r="AE941">
        <v>102.79108886770653</v>
      </c>
      <c r="AF941">
        <v>96.433003544397138</v>
      </c>
      <c r="AG941">
        <v>103.09588164723277</v>
      </c>
      <c r="AH941">
        <v>96.566094335220981</v>
      </c>
      <c r="AI941">
        <v>103.22897243805662</v>
      </c>
      <c r="AJ941">
        <v>96.624030200001073</v>
      </c>
      <c r="AK941">
        <v>103.28690830283671</v>
      </c>
      <c r="AL941">
        <v>96.649216332367544</v>
      </c>
      <c r="AM941">
        <v>103.31209443520318</v>
      </c>
      <c r="AN941">
        <v>96.660158940344587</v>
      </c>
      <c r="AO941">
        <v>103.32303704318022</v>
      </c>
      <c r="AP941">
        <v>96.664911959377633</v>
      </c>
      <c r="AQ941">
        <v>103.32779006221327</v>
      </c>
    </row>
    <row r="942" spans="1:43">
      <c r="A942">
        <v>1.8160296093368538</v>
      </c>
      <c r="B942">
        <v>12.654483523448754</v>
      </c>
      <c r="C942">
        <v>21.030027094097484</v>
      </c>
      <c r="D942">
        <v>12.825644877762716</v>
      </c>
      <c r="E942">
        <v>21.201188448411447</v>
      </c>
      <c r="F942">
        <v>13.214806031866285</v>
      </c>
      <c r="G942">
        <v>21.590349602515015</v>
      </c>
      <c r="H942">
        <v>14.092030994586946</v>
      </c>
      <c r="I942">
        <v>22.467574565235676</v>
      </c>
      <c r="J942">
        <v>16.031585533332265</v>
      </c>
      <c r="K942">
        <v>24.407129103980996</v>
      </c>
      <c r="L942">
        <v>20.142646350864712</v>
      </c>
      <c r="M942">
        <v>28.518189921513443</v>
      </c>
      <c r="N942">
        <v>28.126514584637079</v>
      </c>
      <c r="O942">
        <v>36.502058155285809</v>
      </c>
      <c r="P942">
        <v>41.29377755743014</v>
      </c>
      <c r="Q942">
        <v>49.66932112807887</v>
      </c>
      <c r="R942">
        <v>58.091182669138867</v>
      </c>
      <c r="S942">
        <v>66.466726239787604</v>
      </c>
      <c r="T942">
        <v>73.692019382986302</v>
      </c>
      <c r="U942">
        <v>82.067562953635047</v>
      </c>
      <c r="V942">
        <v>84.449451566404434</v>
      </c>
      <c r="W942">
        <v>92.824995137053179</v>
      </c>
      <c r="X942">
        <v>90.435221043048898</v>
      </c>
      <c r="Y942">
        <v>98.810764613697643</v>
      </c>
      <c r="Z942">
        <v>93.37462265012617</v>
      </c>
      <c r="AA942">
        <v>101.75016622077491</v>
      </c>
      <c r="AB942">
        <v>94.72949689685575</v>
      </c>
      <c r="AC942">
        <v>103.10504046750449</v>
      </c>
      <c r="AD942">
        <v>95.335740543731816</v>
      </c>
      <c r="AE942">
        <v>103.71128411438056</v>
      </c>
      <c r="AF942">
        <v>95.60339812632958</v>
      </c>
      <c r="AG942">
        <v>103.97894169697832</v>
      </c>
      <c r="AH942">
        <v>95.720870185669767</v>
      </c>
      <c r="AI942">
        <v>104.09641375631851</v>
      </c>
      <c r="AJ942">
        <v>95.772293086396715</v>
      </c>
      <c r="AK942">
        <v>104.14783665704546</v>
      </c>
      <c r="AL942">
        <v>95.794777533469386</v>
      </c>
      <c r="AM942">
        <v>104.17032110411813</v>
      </c>
      <c r="AN942">
        <v>95.804603850163005</v>
      </c>
      <c r="AO942">
        <v>104.18014742081175</v>
      </c>
      <c r="AP942">
        <v>95.808897280411017</v>
      </c>
      <c r="AQ942">
        <v>104.18444085105976</v>
      </c>
    </row>
    <row r="943" spans="1:43">
      <c r="A943">
        <v>2.9949806068072999</v>
      </c>
      <c r="B943">
        <v>11.474231275091711</v>
      </c>
      <c r="C943">
        <v>25.287106591988376</v>
      </c>
      <c r="D943">
        <v>11.640683011779181</v>
      </c>
      <c r="E943">
        <v>25.453558328675847</v>
      </c>
      <c r="F943">
        <v>12.009781578275977</v>
      </c>
      <c r="G943">
        <v>25.822656895172642</v>
      </c>
      <c r="H943">
        <v>12.821699868837591</v>
      </c>
      <c r="I943">
        <v>26.634575185734256</v>
      </c>
      <c r="J943">
        <v>14.576609823321977</v>
      </c>
      <c r="K943">
        <v>28.389485140218643</v>
      </c>
      <c r="L943">
        <v>18.229831551645688</v>
      </c>
      <c r="M943">
        <v>32.042706868542354</v>
      </c>
      <c r="N943">
        <v>25.273278799682011</v>
      </c>
      <c r="O943">
        <v>39.086154116578676</v>
      </c>
      <c r="P943">
        <v>37.043910870915518</v>
      </c>
      <c r="Q943">
        <v>50.856786187812183</v>
      </c>
      <c r="R943">
        <v>52.694340173048651</v>
      </c>
      <c r="S943">
        <v>66.50721548994531</v>
      </c>
      <c r="T943">
        <v>68.205790874770514</v>
      </c>
      <c r="U943">
        <v>82.018666191667165</v>
      </c>
      <c r="V943">
        <v>79.691589746834353</v>
      </c>
      <c r="W943">
        <v>93.504465063731004</v>
      </c>
      <c r="X943">
        <v>86.491999077220825</v>
      </c>
      <c r="Y943">
        <v>100.30487439411748</v>
      </c>
      <c r="Z943">
        <v>89.998026217229707</v>
      </c>
      <c r="AA943">
        <v>103.81090153412636</v>
      </c>
      <c r="AB943">
        <v>91.677129728597762</v>
      </c>
      <c r="AC943">
        <v>105.49000504549441</v>
      </c>
      <c r="AD943">
        <v>92.452860188497553</v>
      </c>
      <c r="AE943">
        <v>106.2657355053942</v>
      </c>
      <c r="AF943">
        <v>92.805274786620743</v>
      </c>
      <c r="AG943">
        <v>106.61815010351739</v>
      </c>
      <c r="AH943">
        <v>92.964154979583554</v>
      </c>
      <c r="AI943">
        <v>106.77703029648021</v>
      </c>
      <c r="AJ943">
        <v>93.035535953560583</v>
      </c>
      <c r="AK943">
        <v>106.84841127045723</v>
      </c>
      <c r="AL943">
        <v>93.067555797049479</v>
      </c>
      <c r="AM943">
        <v>106.88043111394613</v>
      </c>
      <c r="AN943">
        <v>93.081909124176818</v>
      </c>
      <c r="AO943">
        <v>106.89478444107347</v>
      </c>
      <c r="AP943">
        <v>93.088341182164342</v>
      </c>
      <c r="AQ943">
        <v>106.90121649906099</v>
      </c>
    </row>
    <row r="944" spans="1:43">
      <c r="A944">
        <v>1.8163334216026272</v>
      </c>
      <c r="B944">
        <v>14.341573440595408</v>
      </c>
      <c r="C944">
        <v>22.71851819592538</v>
      </c>
      <c r="D944">
        <v>14.492520202362513</v>
      </c>
      <c r="E944">
        <v>22.869464957692486</v>
      </c>
      <c r="F944">
        <v>14.831035845580612</v>
      </c>
      <c r="G944">
        <v>23.207980600910584</v>
      </c>
      <c r="H944">
        <v>15.584528849065187</v>
      </c>
      <c r="I944">
        <v>23.961473604395159</v>
      </c>
      <c r="J944">
        <v>17.234090971878128</v>
      </c>
      <c r="K944">
        <v>25.611035727208101</v>
      </c>
      <c r="L944">
        <v>20.717661428648235</v>
      </c>
      <c r="M944">
        <v>29.094606183978208</v>
      </c>
      <c r="N944">
        <v>27.545787756732075</v>
      </c>
      <c r="O944">
        <v>35.922732512062048</v>
      </c>
      <c r="P944">
        <v>39.166458550551553</v>
      </c>
      <c r="Q944">
        <v>47.543403305881526</v>
      </c>
      <c r="R944">
        <v>54.884818394373369</v>
      </c>
      <c r="S944">
        <v>63.261763149703341</v>
      </c>
      <c r="T944">
        <v>70.642304467173318</v>
      </c>
      <c r="U944">
        <v>79.019249222503277</v>
      </c>
      <c r="V944">
        <v>82.342431291983559</v>
      </c>
      <c r="W944">
        <v>90.719376047313546</v>
      </c>
      <c r="X944">
        <v>89.237389101875891</v>
      </c>
      <c r="Y944">
        <v>97.614333857205878</v>
      </c>
      <c r="Z944">
        <v>92.760819951654639</v>
      </c>
      <c r="AA944">
        <v>101.1377647069846</v>
      </c>
      <c r="AB944">
        <v>94.430618370689984</v>
      </c>
      <c r="AC944">
        <v>102.80756312601997</v>
      </c>
      <c r="AD944">
        <v>95.193646369454513</v>
      </c>
      <c r="AE944">
        <v>103.5705911247845</v>
      </c>
      <c r="AF944">
        <v>95.536505236176083</v>
      </c>
      <c r="AG944">
        <v>103.91344999150607</v>
      </c>
      <c r="AH944">
        <v>95.689400572310035</v>
      </c>
      <c r="AI944">
        <v>104.06634532764002</v>
      </c>
      <c r="AJ944">
        <v>95.757352244291781</v>
      </c>
      <c r="AK944">
        <v>104.13429699962174</v>
      </c>
      <c r="AL944">
        <v>95.78750665289715</v>
      </c>
      <c r="AM944">
        <v>104.16445140822714</v>
      </c>
      <c r="AN944">
        <v>95.800879090810298</v>
      </c>
      <c r="AO944">
        <v>104.17782384614026</v>
      </c>
      <c r="AP944">
        <v>95.806807543244389</v>
      </c>
      <c r="AQ944">
        <v>104.18375229857435</v>
      </c>
    </row>
    <row r="945" spans="1:43">
      <c r="A945">
        <v>1.9984586465202878</v>
      </c>
      <c r="B945">
        <v>12.789189075606483</v>
      </c>
      <c r="C945">
        <v>22.006096873812769</v>
      </c>
      <c r="D945">
        <v>12.988938772168744</v>
      </c>
      <c r="E945">
        <v>22.20584657037503</v>
      </c>
      <c r="F945">
        <v>13.43119566481915</v>
      </c>
      <c r="G945">
        <v>22.648103463025436</v>
      </c>
      <c r="H945">
        <v>14.401134565375145</v>
      </c>
      <c r="I945">
        <v>23.618042363581431</v>
      </c>
      <c r="J945">
        <v>16.484817918838303</v>
      </c>
      <c r="K945">
        <v>25.701725717044589</v>
      </c>
      <c r="L945">
        <v>20.768788926475263</v>
      </c>
      <c r="M945">
        <v>29.985696724681549</v>
      </c>
      <c r="N945">
        <v>28.832197485341471</v>
      </c>
      <c r="O945">
        <v>38.04910528354776</v>
      </c>
      <c r="P945">
        <v>41.762880849470164</v>
      </c>
      <c r="Q945">
        <v>50.979788647676443</v>
      </c>
      <c r="R945">
        <v>57.980559504120322</v>
      </c>
      <c r="S945">
        <v>67.197467302326601</v>
      </c>
      <c r="T945">
        <v>73.053831910513338</v>
      </c>
      <c r="U945">
        <v>82.270739708719617</v>
      </c>
      <c r="V945">
        <v>83.628994371548529</v>
      </c>
      <c r="W945">
        <v>92.845902169754808</v>
      </c>
      <c r="X945">
        <v>89.671553442449763</v>
      </c>
      <c r="Y945">
        <v>98.888461240656042</v>
      </c>
      <c r="Z945">
        <v>92.726492076283961</v>
      </c>
      <c r="AA945">
        <v>101.94339987449024</v>
      </c>
      <c r="AB945">
        <v>94.175596540928922</v>
      </c>
      <c r="AC945">
        <v>103.3925043391352</v>
      </c>
      <c r="AD945">
        <v>94.842164825292599</v>
      </c>
      <c r="AE945">
        <v>104.05907262349888</v>
      </c>
      <c r="AF945">
        <v>95.144435989172635</v>
      </c>
      <c r="AG945">
        <v>104.36134378737891</v>
      </c>
      <c r="AH945">
        <v>95.280621070774032</v>
      </c>
      <c r="AI945">
        <v>104.49752886898031</v>
      </c>
      <c r="AJ945">
        <v>95.34179831374405</v>
      </c>
      <c r="AK945">
        <v>104.55870611195033</v>
      </c>
      <c r="AL945">
        <v>95.369244259024498</v>
      </c>
      <c r="AM945">
        <v>104.58615205723078</v>
      </c>
      <c r="AN945">
        <v>95.381550055913848</v>
      </c>
      <c r="AO945">
        <v>104.59845785412013</v>
      </c>
      <c r="AP945">
        <v>95.387066080065694</v>
      </c>
      <c r="AQ945">
        <v>104.60397387827197</v>
      </c>
    </row>
    <row r="946" spans="1:43">
      <c r="A946">
        <v>1.6968416667019857</v>
      </c>
      <c r="B946">
        <v>13.948091818891101</v>
      </c>
      <c r="C946">
        <v>21.773939612828983</v>
      </c>
      <c r="D946">
        <v>14.174919654811486</v>
      </c>
      <c r="E946">
        <v>22.000767448749368</v>
      </c>
      <c r="F946">
        <v>14.660498653367444</v>
      </c>
      <c r="G946">
        <v>22.486346447305326</v>
      </c>
      <c r="H946">
        <v>15.689699433886712</v>
      </c>
      <c r="I946">
        <v>23.515547227824595</v>
      </c>
      <c r="J946">
        <v>17.825828005549866</v>
      </c>
      <c r="K946">
        <v>25.651675799487748</v>
      </c>
      <c r="L946">
        <v>22.072506861551236</v>
      </c>
      <c r="M946">
        <v>29.898354655489118</v>
      </c>
      <c r="N946">
        <v>29.835761693425027</v>
      </c>
      <c r="O946">
        <v>37.661609487362909</v>
      </c>
      <c r="P946">
        <v>42.070630636969092</v>
      </c>
      <c r="Q946">
        <v>49.896478430906974</v>
      </c>
      <c r="R946">
        <v>57.470708986791315</v>
      </c>
      <c r="S946">
        <v>65.296556780729205</v>
      </c>
      <c r="T946">
        <v>72.185836858172536</v>
      </c>
      <c r="U946">
        <v>80.011684652110432</v>
      </c>
      <c r="V946">
        <v>82.975313735001691</v>
      </c>
      <c r="W946">
        <v>90.801161528939588</v>
      </c>
      <c r="X946">
        <v>89.44762080714689</v>
      </c>
      <c r="Y946">
        <v>97.273468601084787</v>
      </c>
      <c r="Z946">
        <v>92.873352172159485</v>
      </c>
      <c r="AA946">
        <v>100.69919996609738</v>
      </c>
      <c r="AB946">
        <v>94.567018017939134</v>
      </c>
      <c r="AC946">
        <v>102.39286581187703</v>
      </c>
      <c r="AD946">
        <v>95.376124685927309</v>
      </c>
      <c r="AE946">
        <v>103.2019724798652</v>
      </c>
      <c r="AF946">
        <v>95.756317310449916</v>
      </c>
      <c r="AG946">
        <v>103.58216510438781</v>
      </c>
      <c r="AH946">
        <v>95.933578196016668</v>
      </c>
      <c r="AI946">
        <v>103.75942598995456</v>
      </c>
      <c r="AJ946">
        <v>96.01592351455497</v>
      </c>
      <c r="AK946">
        <v>103.84177130849287</v>
      </c>
      <c r="AL946">
        <v>96.054111673165849</v>
      </c>
      <c r="AM946">
        <v>103.87995946710375</v>
      </c>
      <c r="AN946">
        <v>96.071807748199134</v>
      </c>
      <c r="AO946">
        <v>103.89765554213703</v>
      </c>
      <c r="AP946">
        <v>96.08000497346849</v>
      </c>
      <c r="AQ946">
        <v>103.90585276740639</v>
      </c>
    </row>
    <row r="947" spans="1:43">
      <c r="A947">
        <v>1.871426945406931</v>
      </c>
      <c r="B947">
        <v>12.555896888405535</v>
      </c>
      <c r="C947">
        <v>21.186933430956984</v>
      </c>
      <c r="D947">
        <v>12.881610722159117</v>
      </c>
      <c r="E947">
        <v>21.512647264710566</v>
      </c>
      <c r="F947">
        <v>13.550509626984834</v>
      </c>
      <c r="G947">
        <v>22.181546169536283</v>
      </c>
      <c r="H947">
        <v>14.906817313468082</v>
      </c>
      <c r="I947">
        <v>23.537853856019531</v>
      </c>
      <c r="J947">
        <v>17.587357247388962</v>
      </c>
      <c r="K947">
        <v>26.218393789940411</v>
      </c>
      <c r="L947">
        <v>22.626433136690789</v>
      </c>
      <c r="M947">
        <v>31.257469679242238</v>
      </c>
      <c r="N947">
        <v>31.265758141625664</v>
      </c>
      <c r="O947">
        <v>39.89679468417711</v>
      </c>
      <c r="P947">
        <v>43.975331836067937</v>
      </c>
      <c r="Q947">
        <v>52.606368378619393</v>
      </c>
      <c r="R947">
        <v>59.013458486913038</v>
      </c>
      <c r="S947">
        <v>67.64449502946448</v>
      </c>
      <c r="T947">
        <v>72.829012864436066</v>
      </c>
      <c r="U947">
        <v>81.460049406987508</v>
      </c>
      <c r="V947">
        <v>82.866393402631203</v>
      </c>
      <c r="W947">
        <v>91.497429945182645</v>
      </c>
      <c r="X947">
        <v>88.983312094776139</v>
      </c>
      <c r="Y947">
        <v>97.614348637327581</v>
      </c>
      <c r="Z947">
        <v>92.32024639905471</v>
      </c>
      <c r="AA947">
        <v>100.95128294160615</v>
      </c>
      <c r="AB947">
        <v>94.03131136126953</v>
      </c>
      <c r="AC947">
        <v>102.66234790382097</v>
      </c>
      <c r="AD947">
        <v>94.880855621053769</v>
      </c>
      <c r="AE947">
        <v>103.51189216360521</v>
      </c>
      <c r="AF947">
        <v>95.2959037331768</v>
      </c>
      <c r="AG947">
        <v>103.92694027572824</v>
      </c>
      <c r="AH947">
        <v>95.497078457369142</v>
      </c>
      <c r="AI947">
        <v>104.12811499992058</v>
      </c>
      <c r="AJ947">
        <v>95.59421415048017</v>
      </c>
      <c r="AK947">
        <v>104.22525069303161</v>
      </c>
      <c r="AL947">
        <v>95.641028322294403</v>
      </c>
      <c r="AM947">
        <v>104.27206486484585</v>
      </c>
      <c r="AN947">
        <v>95.663570027361558</v>
      </c>
      <c r="AO947">
        <v>104.294606569913</v>
      </c>
      <c r="AP947">
        <v>95.67441950400476</v>
      </c>
      <c r="AQ947">
        <v>104.3054560465562</v>
      </c>
    </row>
    <row r="948" spans="1:43">
      <c r="A948">
        <v>2.7887592870992175</v>
      </c>
      <c r="B948">
        <v>12.447677142813404</v>
      </c>
      <c r="C948">
        <v>25.309458028467596</v>
      </c>
      <c r="D948">
        <v>12.642319461017063</v>
      </c>
      <c r="E948">
        <v>25.504100346671255</v>
      </c>
      <c r="F948">
        <v>13.066668964636833</v>
      </c>
      <c r="G948">
        <v>25.928449850291024</v>
      </c>
      <c r="H948">
        <v>13.983478333307552</v>
      </c>
      <c r="I948">
        <v>26.845259218961743</v>
      </c>
      <c r="J948">
        <v>15.926087440329358</v>
      </c>
      <c r="K948">
        <v>28.787868325983549</v>
      </c>
      <c r="L948">
        <v>19.877754021773161</v>
      </c>
      <c r="M948">
        <v>32.739534907427348</v>
      </c>
      <c r="N948">
        <v>27.288736721283595</v>
      </c>
      <c r="O948">
        <v>40.150517606937782</v>
      </c>
      <c r="P948">
        <v>39.2827147427558</v>
      </c>
      <c r="Q948">
        <v>52.144495628409985</v>
      </c>
      <c r="R948">
        <v>54.725124651036857</v>
      </c>
      <c r="S948">
        <v>67.586905536691049</v>
      </c>
      <c r="T948">
        <v>69.664209658509492</v>
      </c>
      <c r="U948">
        <v>82.525990544163676</v>
      </c>
      <c r="V948">
        <v>80.611929969750221</v>
      </c>
      <c r="W948">
        <v>93.473710855404406</v>
      </c>
      <c r="X948">
        <v>87.11028358960894</v>
      </c>
      <c r="Y948">
        <v>99.972064475263124</v>
      </c>
      <c r="Z948">
        <v>90.496123596302525</v>
      </c>
      <c r="AA948">
        <v>103.35790448195671</v>
      </c>
      <c r="AB948">
        <v>92.140919205687766</v>
      </c>
      <c r="AC948">
        <v>105.00270009134195</v>
      </c>
      <c r="AD948">
        <v>92.91273698649718</v>
      </c>
      <c r="AE948">
        <v>105.77451787215136</v>
      </c>
      <c r="AF948">
        <v>93.269019041330921</v>
      </c>
      <c r="AG948">
        <v>106.13079992698511</v>
      </c>
      <c r="AH948">
        <v>93.432237849778389</v>
      </c>
      <c r="AI948">
        <v>106.29401873543257</v>
      </c>
      <c r="AJ948">
        <v>93.506750535689889</v>
      </c>
      <c r="AK948">
        <v>106.36853142134407</v>
      </c>
      <c r="AL948">
        <v>93.540712858309348</v>
      </c>
      <c r="AM948">
        <v>106.40249374396353</v>
      </c>
      <c r="AN948">
        <v>93.556181373021644</v>
      </c>
      <c r="AO948">
        <v>106.41796225867583</v>
      </c>
      <c r="AP948">
        <v>93.563224344384025</v>
      </c>
      <c r="AQ948">
        <v>106.42500523003821</v>
      </c>
    </row>
    <row r="949" spans="1:43">
      <c r="A949">
        <v>1.1407122514302839</v>
      </c>
      <c r="B949">
        <v>15.716361291555828</v>
      </c>
      <c r="C949">
        <v>20.97733562496218</v>
      </c>
      <c r="D949">
        <v>15.950290017787488</v>
      </c>
      <c r="E949">
        <v>21.21126435119384</v>
      </c>
      <c r="F949">
        <v>16.43848554716411</v>
      </c>
      <c r="G949">
        <v>21.699459880570462</v>
      </c>
      <c r="H949">
        <v>17.447509205720326</v>
      </c>
      <c r="I949">
        <v>22.708483539126679</v>
      </c>
      <c r="J949">
        <v>19.491914452936243</v>
      </c>
      <c r="K949">
        <v>24.752888786342595</v>
      </c>
      <c r="L949">
        <v>23.472053737160643</v>
      </c>
      <c r="M949">
        <v>28.733028070566995</v>
      </c>
      <c r="N949">
        <v>30.651589764948618</v>
      </c>
      <c r="O949">
        <v>35.91256409835497</v>
      </c>
      <c r="P949">
        <v>41.982026927868155</v>
      </c>
      <c r="Q949">
        <v>47.243001261274507</v>
      </c>
      <c r="R949">
        <v>56.570799549472852</v>
      </c>
      <c r="S949">
        <v>61.831773882879205</v>
      </c>
      <c r="T949">
        <v>71.125547716322799</v>
      </c>
      <c r="U949">
        <v>76.386522049729152</v>
      </c>
      <c r="V949">
        <v>82.382805274057063</v>
      </c>
      <c r="W949">
        <v>87.643779607463415</v>
      </c>
      <c r="X949">
        <v>89.494925549875816</v>
      </c>
      <c r="Y949">
        <v>94.755899883282169</v>
      </c>
      <c r="Z949">
        <v>93.430682514176439</v>
      </c>
      <c r="AA949">
        <v>98.691656847582792</v>
      </c>
      <c r="AB949">
        <v>95.450351274889641</v>
      </c>
      <c r="AC949">
        <v>100.71132560829599</v>
      </c>
      <c r="AD949">
        <v>96.446681547350906</v>
      </c>
      <c r="AE949">
        <v>101.70765588075726</v>
      </c>
      <c r="AF949">
        <v>96.92862073764303</v>
      </c>
      <c r="AG949">
        <v>102.18959507104938</v>
      </c>
      <c r="AH949">
        <v>97.159525065165141</v>
      </c>
      <c r="AI949">
        <v>102.42049939857149</v>
      </c>
      <c r="AJ949">
        <v>97.269648326141393</v>
      </c>
      <c r="AK949">
        <v>102.53062265954775</v>
      </c>
      <c r="AL949">
        <v>97.322053538602944</v>
      </c>
      <c r="AM949">
        <v>102.5830278720093</v>
      </c>
      <c r="AN949">
        <v>97.34696601032158</v>
      </c>
      <c r="AO949">
        <v>102.60794034372793</v>
      </c>
      <c r="AP949">
        <v>97.358803066306919</v>
      </c>
      <c r="AQ949">
        <v>102.61977739971327</v>
      </c>
    </row>
    <row r="950" spans="1:43">
      <c r="A950">
        <v>1.4553124739419991</v>
      </c>
      <c r="B950">
        <v>18.562683420455926</v>
      </c>
      <c r="C950">
        <v>25.274596580759955</v>
      </c>
      <c r="D950">
        <v>18.637352278578312</v>
      </c>
      <c r="E950">
        <v>25.349265438882341</v>
      </c>
      <c r="F950">
        <v>18.822485509903863</v>
      </c>
      <c r="G950">
        <v>25.534398670207892</v>
      </c>
      <c r="H950">
        <v>19.279245693848569</v>
      </c>
      <c r="I950">
        <v>25.991158854152598</v>
      </c>
      <c r="J950">
        <v>20.392588160976246</v>
      </c>
      <c r="K950">
        <v>27.104501321280274</v>
      </c>
      <c r="L950">
        <v>23.028009842789704</v>
      </c>
      <c r="M950">
        <v>29.739923003093732</v>
      </c>
      <c r="N950">
        <v>28.856353264256168</v>
      </c>
      <c r="O950">
        <v>35.568266424560193</v>
      </c>
      <c r="P950">
        <v>40.010551955054957</v>
      </c>
      <c r="Q950">
        <v>46.722465115358979</v>
      </c>
      <c r="R950">
        <v>56.45952069131291</v>
      </c>
      <c r="S950">
        <v>63.171433851616932</v>
      </c>
      <c r="T950">
        <v>73.315303795170308</v>
      </c>
      <c r="U950">
        <v>80.02721695547433</v>
      </c>
      <c r="V950">
        <v>85.227838720725643</v>
      </c>
      <c r="W950">
        <v>91.939751881029665</v>
      </c>
      <c r="X950">
        <v>91.615536000173179</v>
      </c>
      <c r="Y950">
        <v>98.327449160477201</v>
      </c>
      <c r="Z950">
        <v>94.541756045252768</v>
      </c>
      <c r="AA950">
        <v>101.25366920555679</v>
      </c>
      <c r="AB950">
        <v>95.785139156502424</v>
      </c>
      <c r="AC950">
        <v>102.49705231680645</v>
      </c>
      <c r="AD950">
        <v>96.296493712180833</v>
      </c>
      <c r="AE950">
        <v>103.00840687248485</v>
      </c>
      <c r="AF950">
        <v>96.503961711788776</v>
      </c>
      <c r="AG950">
        <v>103.2158748720928</v>
      </c>
      <c r="AH950">
        <v>96.587672515691693</v>
      </c>
      <c r="AI950">
        <v>103.29958567599571</v>
      </c>
      <c r="AJ950">
        <v>96.621373493854151</v>
      </c>
      <c r="AK950">
        <v>103.33328665415817</v>
      </c>
      <c r="AL950">
        <v>96.634928913630517</v>
      </c>
      <c r="AM950">
        <v>103.34684207393454</v>
      </c>
      <c r="AN950">
        <v>96.640379287736124</v>
      </c>
      <c r="AO950">
        <v>103.35229244804015</v>
      </c>
      <c r="AP950">
        <v>96.642570459743453</v>
      </c>
      <c r="AQ950">
        <v>103.35448362004747</v>
      </c>
    </row>
    <row r="951" spans="1:43">
      <c r="A951">
        <v>2.584767802106275</v>
      </c>
      <c r="B951">
        <v>7.3851979331752968</v>
      </c>
      <c r="C951">
        <v>19.306168403726389</v>
      </c>
      <c r="D951">
        <v>7.6356558602536015</v>
      </c>
      <c r="E951">
        <v>19.55662633080469</v>
      </c>
      <c r="F951">
        <v>8.1826636202526775</v>
      </c>
      <c r="G951">
        <v>20.103634090803766</v>
      </c>
      <c r="H951">
        <v>9.3643181227533461</v>
      </c>
      <c r="I951">
        <v>21.285288593304436</v>
      </c>
      <c r="J951">
        <v>11.857568713678944</v>
      </c>
      <c r="K951">
        <v>23.778539184230034</v>
      </c>
      <c r="L951">
        <v>16.866543982615735</v>
      </c>
      <c r="M951">
        <v>28.787514453166825</v>
      </c>
      <c r="N951">
        <v>26.006908708350309</v>
      </c>
      <c r="O951">
        <v>37.927879178901399</v>
      </c>
      <c r="P951">
        <v>40.091589426040983</v>
      </c>
      <c r="Q951">
        <v>52.01255989659208</v>
      </c>
      <c r="R951">
        <v>56.996427783456568</v>
      </c>
      <c r="S951">
        <v>68.917398254007651</v>
      </c>
      <c r="T951">
        <v>72.130031580016222</v>
      </c>
      <c r="U951">
        <v>84.051002050567305</v>
      </c>
      <c r="V951">
        <v>82.511561342350504</v>
      </c>
      <c r="W951">
        <v>94.432531812901587</v>
      </c>
      <c r="X951">
        <v>88.400960144974505</v>
      </c>
      <c r="Y951">
        <v>100.32193061552559</v>
      </c>
      <c r="Z951">
        <v>91.387501052458987</v>
      </c>
      <c r="AA951">
        <v>103.30847152301007</v>
      </c>
      <c r="AB951">
        <v>92.816005945168712</v>
      </c>
      <c r="AC951">
        <v>104.73697641571979</v>
      </c>
      <c r="AD951">
        <v>93.48015890389992</v>
      </c>
      <c r="AE951">
        <v>105.401129374451</v>
      </c>
      <c r="AF951">
        <v>93.784864072289793</v>
      </c>
      <c r="AG951">
        <v>105.70583454284088</v>
      </c>
      <c r="AH951">
        <v>93.923805784400045</v>
      </c>
      <c r="AI951">
        <v>105.84477625495113</v>
      </c>
      <c r="AJ951">
        <v>93.986984535229723</v>
      </c>
      <c r="AK951">
        <v>105.90795500578081</v>
      </c>
      <c r="AL951">
        <v>94.015676268238821</v>
      </c>
      <c r="AM951">
        <v>105.9366467387899</v>
      </c>
      <c r="AN951">
        <v>94.028698681248031</v>
      </c>
      <c r="AO951">
        <v>105.94966915179911</v>
      </c>
      <c r="AP951">
        <v>94.034607656632673</v>
      </c>
      <c r="AQ951">
        <v>105.95557812718376</v>
      </c>
    </row>
    <row r="952" spans="1:43">
      <c r="A952">
        <v>1.4932315447473827</v>
      </c>
      <c r="B952">
        <v>14.857294158257531</v>
      </c>
      <c r="C952">
        <v>21.74409038657771</v>
      </c>
      <c r="D952">
        <v>15.063993355154452</v>
      </c>
      <c r="E952">
        <v>21.950789583474631</v>
      </c>
      <c r="F952">
        <v>15.513844402590948</v>
      </c>
      <c r="G952">
        <v>22.400640630911127</v>
      </c>
      <c r="H952">
        <v>16.483618633081001</v>
      </c>
      <c r="I952">
        <v>23.37041486140118</v>
      </c>
      <c r="J952">
        <v>18.532051882680083</v>
      </c>
      <c r="K952">
        <v>25.418848111000262</v>
      </c>
      <c r="L952">
        <v>22.678585109124718</v>
      </c>
      <c r="M952">
        <v>29.565381337444897</v>
      </c>
      <c r="N952">
        <v>30.393065840919846</v>
      </c>
      <c r="O952">
        <v>37.279862069240025</v>
      </c>
      <c r="P952">
        <v>42.725732150429543</v>
      </c>
      <c r="Q952">
        <v>49.612528378749722</v>
      </c>
      <c r="R952">
        <v>58.350284058216793</v>
      </c>
      <c r="S952">
        <v>65.23708028653698</v>
      </c>
      <c r="T952">
        <v>73.214672360706089</v>
      </c>
      <c r="U952">
        <v>80.101468589026268</v>
      </c>
      <c r="V952">
        <v>83.963734873846079</v>
      </c>
      <c r="W952">
        <v>90.850531102166258</v>
      </c>
      <c r="X952">
        <v>90.292556421774549</v>
      </c>
      <c r="Y952">
        <v>97.179352650094728</v>
      </c>
      <c r="Z952">
        <v>93.577463267890934</v>
      </c>
      <c r="AA952">
        <v>100.46425949621111</v>
      </c>
      <c r="AB952">
        <v>95.171304889132969</v>
      </c>
      <c r="AC952">
        <v>102.05810111745315</v>
      </c>
      <c r="AD952">
        <v>95.919327740707914</v>
      </c>
      <c r="AE952">
        <v>102.80612396902809</v>
      </c>
      <c r="AF952">
        <v>96.264902349655969</v>
      </c>
      <c r="AG952">
        <v>103.15169857797615</v>
      </c>
      <c r="AH952">
        <v>96.423389531660177</v>
      </c>
      <c r="AI952">
        <v>103.31018575998036</v>
      </c>
      <c r="AJ952">
        <v>96.49583106400884</v>
      </c>
      <c r="AK952">
        <v>103.38262729232902</v>
      </c>
      <c r="AL952">
        <v>96.52889188998742</v>
      </c>
      <c r="AM952">
        <v>103.4156881183076</v>
      </c>
      <c r="AN952">
        <v>96.543969588317097</v>
      </c>
      <c r="AO952">
        <v>103.43076581663728</v>
      </c>
      <c r="AP952">
        <v>96.550843712960642</v>
      </c>
      <c r="AQ952">
        <v>103.43763994128082</v>
      </c>
    </row>
    <row r="953" spans="1:43">
      <c r="A953">
        <v>0.8429419332696646</v>
      </c>
      <c r="B953">
        <v>17.918483389785862</v>
      </c>
      <c r="C953">
        <v>21.806138554287855</v>
      </c>
      <c r="D953">
        <v>18.021558496591098</v>
      </c>
      <c r="E953">
        <v>21.909213661093091</v>
      </c>
      <c r="F953">
        <v>18.268668042208652</v>
      </c>
      <c r="G953">
        <v>22.156323206710645</v>
      </c>
      <c r="H953">
        <v>18.857467510842383</v>
      </c>
      <c r="I953">
        <v>22.745122675344376</v>
      </c>
      <c r="J953">
        <v>20.24020241336201</v>
      </c>
      <c r="K953">
        <v>24.127857577864003</v>
      </c>
      <c r="L953">
        <v>23.379576157827923</v>
      </c>
      <c r="M953">
        <v>27.267231322329916</v>
      </c>
      <c r="N953">
        <v>29.991581374008845</v>
      </c>
      <c r="O953">
        <v>33.879236538510838</v>
      </c>
      <c r="P953">
        <v>41.95279713691707</v>
      </c>
      <c r="Q953">
        <v>45.840452301419063</v>
      </c>
      <c r="R953">
        <v>58.634133216137215</v>
      </c>
      <c r="S953">
        <v>62.521788380639208</v>
      </c>
      <c r="T953">
        <v>75.082216300493741</v>
      </c>
      <c r="U953">
        <v>78.96987146499572</v>
      </c>
      <c r="V953">
        <v>86.595827449064927</v>
      </c>
      <c r="W953">
        <v>90.483482613566906</v>
      </c>
      <c r="X953">
        <v>92.862833395095905</v>
      </c>
      <c r="Y953">
        <v>96.750488559597883</v>
      </c>
      <c r="Z953">
        <v>95.814514446220485</v>
      </c>
      <c r="AA953">
        <v>99.702169610722464</v>
      </c>
      <c r="AB953">
        <v>97.109745814837652</v>
      </c>
      <c r="AC953">
        <v>100.99740097933963</v>
      </c>
      <c r="AD953">
        <v>97.660390586394371</v>
      </c>
      <c r="AE953">
        <v>101.54804575089635</v>
      </c>
      <c r="AF953">
        <v>97.891328484942079</v>
      </c>
      <c r="AG953">
        <v>101.77898364944406</v>
      </c>
      <c r="AH953">
        <v>97.987630305867597</v>
      </c>
      <c r="AI953">
        <v>101.87528547036958</v>
      </c>
      <c r="AJ953">
        <v>98.027692622388884</v>
      </c>
      <c r="AK953">
        <v>101.91534778689086</v>
      </c>
      <c r="AL953">
        <v>98.044342291666524</v>
      </c>
      <c r="AM953">
        <v>101.9319974561685</v>
      </c>
      <c r="AN953">
        <v>98.051258938062276</v>
      </c>
      <c r="AO953">
        <v>101.93891410256425</v>
      </c>
      <c r="AP953">
        <v>98.054131774632381</v>
      </c>
      <c r="AQ953">
        <v>101.94178693913436</v>
      </c>
    </row>
    <row r="954" spans="1:43">
      <c r="A954">
        <v>2.2103935351653594</v>
      </c>
      <c r="B954">
        <v>14.764718906643788</v>
      </c>
      <c r="C954">
        <v>24.959072163261723</v>
      </c>
      <c r="D954">
        <v>14.923539782906678</v>
      </c>
      <c r="E954">
        <v>25.11789303952461</v>
      </c>
      <c r="F954">
        <v>15.287745403455224</v>
      </c>
      <c r="G954">
        <v>25.482098660073156</v>
      </c>
      <c r="H954">
        <v>16.115889915229147</v>
      </c>
      <c r="I954">
        <v>26.310243171847077</v>
      </c>
      <c r="J954">
        <v>17.963216013465434</v>
      </c>
      <c r="K954">
        <v>28.157569270083371</v>
      </c>
      <c r="L954">
        <v>21.913527481477267</v>
      </c>
      <c r="M954">
        <v>32.107880738095197</v>
      </c>
      <c r="N954">
        <v>29.64714165849275</v>
      </c>
      <c r="O954">
        <v>39.84149491511068</v>
      </c>
      <c r="P954">
        <v>42.470581811144818</v>
      </c>
      <c r="Q954">
        <v>52.664935067762748</v>
      </c>
      <c r="R954">
        <v>58.832106931661464</v>
      </c>
      <c r="S954">
        <v>69.026460188279401</v>
      </c>
      <c r="T954">
        <v>73.935027440993338</v>
      </c>
      <c r="U954">
        <v>84.129380697611282</v>
      </c>
      <c r="V954">
        <v>84.24017304117379</v>
      </c>
      <c r="W954">
        <v>94.434526297791734</v>
      </c>
      <c r="X954">
        <v>89.907313455619871</v>
      </c>
      <c r="Y954">
        <v>100.10166671223782</v>
      </c>
      <c r="Z954">
        <v>92.659487525677051</v>
      </c>
      <c r="AA954">
        <v>102.85384078229499</v>
      </c>
      <c r="AB954">
        <v>93.915301858887815</v>
      </c>
      <c r="AC954">
        <v>104.10965511550576</v>
      </c>
      <c r="AD954">
        <v>94.471996320590605</v>
      </c>
      <c r="AE954">
        <v>104.66634957720855</v>
      </c>
      <c r="AF954">
        <v>94.715607154403955</v>
      </c>
      <c r="AG954">
        <v>104.9099604110219</v>
      </c>
      <c r="AH954">
        <v>94.821608565115682</v>
      </c>
      <c r="AI954">
        <v>105.01596182173363</v>
      </c>
      <c r="AJ954">
        <v>94.867618597496531</v>
      </c>
      <c r="AK954">
        <v>105.06197185411447</v>
      </c>
      <c r="AL954">
        <v>94.887567861103179</v>
      </c>
      <c r="AM954">
        <v>105.08192111772112</v>
      </c>
      <c r="AN954">
        <v>94.896213534843284</v>
      </c>
      <c r="AO954">
        <v>105.09056679146123</v>
      </c>
      <c r="AP954">
        <v>94.899959667105747</v>
      </c>
      <c r="AQ954">
        <v>105.09431292372369</v>
      </c>
    </row>
    <row r="955" spans="1:43">
      <c r="A955">
        <v>1.5259465440905802</v>
      </c>
      <c r="B955">
        <v>12.499778299186008</v>
      </c>
      <c r="C955">
        <v>19.537456374918772</v>
      </c>
      <c r="D955">
        <v>12.686517330148199</v>
      </c>
      <c r="E955">
        <v>19.724195405880963</v>
      </c>
      <c r="F955">
        <v>13.105316132449019</v>
      </c>
      <c r="G955">
        <v>20.142994208181783</v>
      </c>
      <c r="H955">
        <v>14.036138300246396</v>
      </c>
      <c r="I955">
        <v>21.07381637597916</v>
      </c>
      <c r="J955">
        <v>16.064227632302238</v>
      </c>
      <c r="K955">
        <v>23.101905708035002</v>
      </c>
      <c r="L955">
        <v>20.297697332276176</v>
      </c>
      <c r="M955">
        <v>27.33537540800894</v>
      </c>
      <c r="N955">
        <v>28.394675504585788</v>
      </c>
      <c r="O955">
        <v>35.432353580318548</v>
      </c>
      <c r="P955">
        <v>41.57672143607563</v>
      </c>
      <c r="Q955">
        <v>48.614399511808386</v>
      </c>
      <c r="R955">
        <v>58.282939584382007</v>
      </c>
      <c r="S955">
        <v>65.320617660114763</v>
      </c>
      <c r="T955">
        <v>73.843289910975798</v>
      </c>
      <c r="U955">
        <v>80.880967986708569</v>
      </c>
      <c r="V955">
        <v>84.691923585566698</v>
      </c>
      <c r="W955">
        <v>91.729601661299469</v>
      </c>
      <c r="X955">
        <v>90.820229679409053</v>
      </c>
      <c r="Y955">
        <v>97.857907755141824</v>
      </c>
      <c r="Z955">
        <v>93.877559676063797</v>
      </c>
      <c r="AA955">
        <v>100.91523775179657</v>
      </c>
      <c r="AB955">
        <v>95.308379027162431</v>
      </c>
      <c r="AC955">
        <v>102.3460571028952</v>
      </c>
      <c r="AD955">
        <v>95.957932421380903</v>
      </c>
      <c r="AE955">
        <v>102.99561049711367</v>
      </c>
      <c r="AF955">
        <v>96.248734130336274</v>
      </c>
      <c r="AG955">
        <v>103.28641220606904</v>
      </c>
      <c r="AH955">
        <v>96.378112298277472</v>
      </c>
      <c r="AI955">
        <v>103.41579037401024</v>
      </c>
      <c r="AJ955">
        <v>96.43551253338282</v>
      </c>
      <c r="AK955">
        <v>103.47319060911559</v>
      </c>
      <c r="AL955">
        <v>96.460947342911368</v>
      </c>
      <c r="AM955">
        <v>103.49862541864414</v>
      </c>
      <c r="AN955">
        <v>96.472211660718202</v>
      </c>
      <c r="AO955">
        <v>103.50988973645097</v>
      </c>
      <c r="AP955">
        <v>96.477199077910143</v>
      </c>
      <c r="AQ955">
        <v>103.51487715364291</v>
      </c>
    </row>
    <row r="956" spans="1:43">
      <c r="A956">
        <v>1.0318758525331475</v>
      </c>
      <c r="B956">
        <v>15.534541447487044</v>
      </c>
      <c r="C956">
        <v>20.293561409473021</v>
      </c>
      <c r="D956">
        <v>15.683934454893418</v>
      </c>
      <c r="E956">
        <v>20.442954416879395</v>
      </c>
      <c r="F956">
        <v>16.027305749415628</v>
      </c>
      <c r="G956">
        <v>20.786325711401606</v>
      </c>
      <c r="H956">
        <v>16.810375877847907</v>
      </c>
      <c r="I956">
        <v>21.569395839833884</v>
      </c>
      <c r="J956">
        <v>18.564776182765137</v>
      </c>
      <c r="K956">
        <v>23.323796144751114</v>
      </c>
      <c r="L956">
        <v>22.343737974930349</v>
      </c>
      <c r="M956">
        <v>27.102757936916326</v>
      </c>
      <c r="N956">
        <v>29.836081813551527</v>
      </c>
      <c r="O956">
        <v>34.595101775537501</v>
      </c>
      <c r="P956">
        <v>42.517804387841579</v>
      </c>
      <c r="Q956">
        <v>47.276824349827564</v>
      </c>
      <c r="R956">
        <v>59.157359828272178</v>
      </c>
      <c r="S956">
        <v>63.916379790258162</v>
      </c>
      <c r="T956">
        <v>74.971947363734927</v>
      </c>
      <c r="U956">
        <v>79.730967325720911</v>
      </c>
      <c r="V956">
        <v>86.010260426450714</v>
      </c>
      <c r="W956">
        <v>90.769280388436698</v>
      </c>
      <c r="X956">
        <v>92.161904623679149</v>
      </c>
      <c r="Y956">
        <v>96.920924585665134</v>
      </c>
      <c r="Z956">
        <v>95.167389041359613</v>
      </c>
      <c r="AA956">
        <v>99.926409003345597</v>
      </c>
      <c r="AB956">
        <v>96.541331117498999</v>
      </c>
      <c r="AC956">
        <v>101.30035107948498</v>
      </c>
      <c r="AD956">
        <v>97.15028775508128</v>
      </c>
      <c r="AE956">
        <v>101.90930771706726</v>
      </c>
      <c r="AF956">
        <v>97.416481522026103</v>
      </c>
      <c r="AG956">
        <v>102.17550148401209</v>
      </c>
      <c r="AH956">
        <v>97.532138961457619</v>
      </c>
      <c r="AI956">
        <v>102.2911589234436</v>
      </c>
      <c r="AJ956">
        <v>97.582257923783587</v>
      </c>
      <c r="AK956">
        <v>102.34127788576957</v>
      </c>
      <c r="AL956">
        <v>97.603951595890052</v>
      </c>
      <c r="AM956">
        <v>102.36297155787604</v>
      </c>
      <c r="AN956">
        <v>97.613336906804449</v>
      </c>
      <c r="AO956">
        <v>102.37235686879043</v>
      </c>
      <c r="AP956">
        <v>97.617396392844185</v>
      </c>
      <c r="AQ956">
        <v>102.37641635483017</v>
      </c>
    </row>
    <row r="957" spans="1:43">
      <c r="A957">
        <v>1.1356094024589911</v>
      </c>
      <c r="B957">
        <v>15.05308696265848</v>
      </c>
      <c r="C957">
        <v>20.290526914426028</v>
      </c>
      <c r="D957">
        <v>15.182581133976218</v>
      </c>
      <c r="E957">
        <v>20.420021085743766</v>
      </c>
      <c r="F957">
        <v>15.487191757944945</v>
      </c>
      <c r="G957">
        <v>20.724631709712494</v>
      </c>
      <c r="H957">
        <v>16.198625091719894</v>
      </c>
      <c r="I957">
        <v>21.436065043487442</v>
      </c>
      <c r="J957">
        <v>17.832821615401439</v>
      </c>
      <c r="K957">
        <v>23.070261567168988</v>
      </c>
      <c r="L957">
        <v>21.447478127059362</v>
      </c>
      <c r="M957">
        <v>26.684918078826911</v>
      </c>
      <c r="N957">
        <v>28.815234027329659</v>
      </c>
      <c r="O957">
        <v>34.052673979097207</v>
      </c>
      <c r="P957">
        <v>41.611658507767586</v>
      </c>
      <c r="Q957">
        <v>46.849098459535142</v>
      </c>
      <c r="R957">
        <v>58.688302929443338</v>
      </c>
      <c r="S957">
        <v>63.925742881210894</v>
      </c>
      <c r="T957">
        <v>74.938797671710134</v>
      </c>
      <c r="U957">
        <v>80.176237623477689</v>
      </c>
      <c r="V957">
        <v>86.121609028729523</v>
      </c>
      <c r="W957">
        <v>91.359048980497079</v>
      </c>
      <c r="X957">
        <v>92.212359567640576</v>
      </c>
      <c r="Y957">
        <v>97.449799519408131</v>
      </c>
      <c r="Z957">
        <v>95.11340663082693</v>
      </c>
      <c r="AA957">
        <v>100.35084658259449</v>
      </c>
      <c r="AB957">
        <v>96.406784762958068</v>
      </c>
      <c r="AC957">
        <v>101.64422471472562</v>
      </c>
      <c r="AD957">
        <v>96.966361904697621</v>
      </c>
      <c r="AE957">
        <v>102.20380185646518</v>
      </c>
      <c r="AF957">
        <v>97.205311449403069</v>
      </c>
      <c r="AG957">
        <v>102.44275140117063</v>
      </c>
      <c r="AH957">
        <v>97.306776005714951</v>
      </c>
      <c r="AI957">
        <v>102.54421595748251</v>
      </c>
      <c r="AJ957">
        <v>97.349757901009482</v>
      </c>
      <c r="AK957">
        <v>102.58719785277704</v>
      </c>
      <c r="AL957">
        <v>97.367947251545644</v>
      </c>
      <c r="AM957">
        <v>102.6053872033132</v>
      </c>
      <c r="AN957">
        <v>97.375641438748119</v>
      </c>
      <c r="AO957">
        <v>102.61308139051567</v>
      </c>
      <c r="AP957">
        <v>97.378895528929959</v>
      </c>
      <c r="AQ957">
        <v>102.61633548069751</v>
      </c>
    </row>
    <row r="958" spans="1:43">
      <c r="A958">
        <v>1.0985497581910806</v>
      </c>
      <c r="B958">
        <v>12.774972641985563</v>
      </c>
      <c r="C958">
        <v>17.841493208032318</v>
      </c>
      <c r="D958">
        <v>13.019158298941401</v>
      </c>
      <c r="E958">
        <v>18.085678864988154</v>
      </c>
      <c r="F958">
        <v>13.535628161537439</v>
      </c>
      <c r="G958">
        <v>18.602148727584193</v>
      </c>
      <c r="H958">
        <v>14.617041575272548</v>
      </c>
      <c r="I958">
        <v>19.683562141319303</v>
      </c>
      <c r="J958">
        <v>16.834326422023409</v>
      </c>
      <c r="K958">
        <v>21.900846988070164</v>
      </c>
      <c r="L958">
        <v>21.19104762032795</v>
      </c>
      <c r="M958">
        <v>26.257568186374705</v>
      </c>
      <c r="N958">
        <v>29.077487858815591</v>
      </c>
      <c r="O958">
        <v>34.144008424862349</v>
      </c>
      <c r="P958">
        <v>41.440618760215926</v>
      </c>
      <c r="Q958">
        <v>46.507139326262674</v>
      </c>
      <c r="R958">
        <v>57.038574922170184</v>
      </c>
      <c r="S958">
        <v>62.105095488216946</v>
      </c>
      <c r="T958">
        <v>72.106937382018572</v>
      </c>
      <c r="U958">
        <v>77.173457948065334</v>
      </c>
      <c r="V958">
        <v>83.342432849720851</v>
      </c>
      <c r="W958">
        <v>88.408953415767613</v>
      </c>
      <c r="X958">
        <v>90.206978150474498</v>
      </c>
      <c r="Y958">
        <v>95.27349871652126</v>
      </c>
      <c r="Z958">
        <v>93.903247030896594</v>
      </c>
      <c r="AA958">
        <v>98.969767596943356</v>
      </c>
      <c r="AB958">
        <v>95.758970853535757</v>
      </c>
      <c r="AC958">
        <v>100.82549141958252</v>
      </c>
      <c r="AD958">
        <v>96.657917186301191</v>
      </c>
      <c r="AE958">
        <v>101.72443775234795</v>
      </c>
      <c r="AF958">
        <v>97.085836722491635</v>
      </c>
      <c r="AG958">
        <v>102.1523572885384</v>
      </c>
      <c r="AH958">
        <v>97.28784069131747</v>
      </c>
      <c r="AI958">
        <v>102.35436125736423</v>
      </c>
      <c r="AJ958">
        <v>97.382822418526786</v>
      </c>
      <c r="AK958">
        <v>102.44934298457355</v>
      </c>
      <c r="AL958">
        <v>97.42739951253823</v>
      </c>
      <c r="AM958">
        <v>102.49392007858499</v>
      </c>
      <c r="AN958">
        <v>97.448302281626937</v>
      </c>
      <c r="AO958">
        <v>102.5148228476737</v>
      </c>
      <c r="AP958">
        <v>97.458099839606191</v>
      </c>
      <c r="AQ958">
        <v>102.52462040565295</v>
      </c>
    </row>
    <row r="959" spans="1:43">
      <c r="A959">
        <v>1.1078727139942028</v>
      </c>
      <c r="B959">
        <v>15.704864274383674</v>
      </c>
      <c r="C959">
        <v>20.814382389663557</v>
      </c>
      <c r="D959">
        <v>15.833009377581771</v>
      </c>
      <c r="E959">
        <v>20.942527492861654</v>
      </c>
      <c r="F959">
        <v>16.133858213243034</v>
      </c>
      <c r="G959">
        <v>21.243376328522917</v>
      </c>
      <c r="H959">
        <v>16.835174571028418</v>
      </c>
      <c r="I959">
        <v>21.944692686308301</v>
      </c>
      <c r="J959">
        <v>18.443343810187777</v>
      </c>
      <c r="K959">
        <v>23.55286192546766</v>
      </c>
      <c r="L959">
        <v>21.995810744957041</v>
      </c>
      <c r="M959">
        <v>27.105328860236924</v>
      </c>
      <c r="N959">
        <v>29.23475565105106</v>
      </c>
      <c r="O959">
        <v>34.344273766330943</v>
      </c>
      <c r="P959">
        <v>41.828537320763239</v>
      </c>
      <c r="Q959">
        <v>46.938055436043122</v>
      </c>
      <c r="R959">
        <v>58.70818126035654</v>
      </c>
      <c r="S959">
        <v>63.817699375636423</v>
      </c>
      <c r="T959">
        <v>74.87502756245469</v>
      </c>
      <c r="U959">
        <v>79.984545677734573</v>
      </c>
      <c r="V959">
        <v>86.074778864070495</v>
      </c>
      <c r="W959">
        <v>91.184296979350378</v>
      </c>
      <c r="X959">
        <v>92.208118729033487</v>
      </c>
      <c r="Y959">
        <v>97.31763684431337</v>
      </c>
      <c r="Z959">
        <v>95.14124938223955</v>
      </c>
      <c r="AA959">
        <v>100.25076749751943</v>
      </c>
      <c r="AB959">
        <v>96.452916975317379</v>
      </c>
      <c r="AC959">
        <v>101.56243509059726</v>
      </c>
      <c r="AD959">
        <v>97.021824809477025</v>
      </c>
      <c r="AE959">
        <v>102.13134292475691</v>
      </c>
      <c r="AF959">
        <v>97.265298884465864</v>
      </c>
      <c r="AG959">
        <v>102.37481699974575</v>
      </c>
      <c r="AH959">
        <v>97.368901013685218</v>
      </c>
      <c r="AI959">
        <v>102.4784191289651</v>
      </c>
      <c r="AJ959">
        <v>97.412877576797015</v>
      </c>
      <c r="AK959">
        <v>102.5223956920769</v>
      </c>
      <c r="AL959">
        <v>97.431525144984647</v>
      </c>
      <c r="AM959">
        <v>102.54104326026453</v>
      </c>
      <c r="AN959">
        <v>97.439428864784688</v>
      </c>
      <c r="AO959">
        <v>102.54894698006457</v>
      </c>
      <c r="AP959">
        <v>97.442778207998373</v>
      </c>
      <c r="AQ959">
        <v>102.55229632327826</v>
      </c>
    </row>
    <row r="960" spans="1:43">
      <c r="A960">
        <v>1.6595836790802114</v>
      </c>
      <c r="B960">
        <v>15.263686027299174</v>
      </c>
      <c r="C960">
        <v>22.91769967432862</v>
      </c>
      <c r="D960">
        <v>15.413231057538029</v>
      </c>
      <c r="E960">
        <v>23.067244704567475</v>
      </c>
      <c r="F960">
        <v>15.753074894170263</v>
      </c>
      <c r="G960">
        <v>23.407088541199709</v>
      </c>
      <c r="H960">
        <v>16.519433124417343</v>
      </c>
      <c r="I960">
        <v>24.173446771446788</v>
      </c>
      <c r="J960">
        <v>18.217891884815536</v>
      </c>
      <c r="K960">
        <v>25.87190553184498</v>
      </c>
      <c r="L960">
        <v>21.84168869028446</v>
      </c>
      <c r="M960">
        <v>29.495702337313904</v>
      </c>
      <c r="N960">
        <v>28.982824563751898</v>
      </c>
      <c r="O960">
        <v>36.636838210781342</v>
      </c>
      <c r="P960">
        <v>41.083430874006581</v>
      </c>
      <c r="Q960">
        <v>48.737444521036025</v>
      </c>
      <c r="R960">
        <v>57.151077048124932</v>
      </c>
      <c r="S960">
        <v>64.805090695154377</v>
      </c>
      <c r="T960">
        <v>72.762355045958728</v>
      </c>
      <c r="U960">
        <v>80.416368692988172</v>
      </c>
      <c r="V960">
        <v>83.946113418499991</v>
      </c>
      <c r="W960">
        <v>91.600127065529435</v>
      </c>
      <c r="X960">
        <v>90.329065780034028</v>
      </c>
      <c r="Y960">
        <v>97.983079427063473</v>
      </c>
      <c r="Z960">
        <v>93.508877173118861</v>
      </c>
      <c r="AA960">
        <v>101.16289082014831</v>
      </c>
      <c r="AB960">
        <v>94.985803646328975</v>
      </c>
      <c r="AC960">
        <v>102.63981729335842</v>
      </c>
      <c r="AD960">
        <v>95.649425607101819</v>
      </c>
      <c r="AE960">
        <v>103.30343925413126</v>
      </c>
      <c r="AF960">
        <v>95.943160260793832</v>
      </c>
      <c r="AG960">
        <v>103.59717390782328</v>
      </c>
      <c r="AH960">
        <v>96.072308448608595</v>
      </c>
      <c r="AI960">
        <v>103.72632209563804</v>
      </c>
      <c r="AJ960">
        <v>96.128925001463202</v>
      </c>
      <c r="AK960">
        <v>103.78293864849265</v>
      </c>
      <c r="AL960">
        <v>96.153712791084729</v>
      </c>
      <c r="AM960">
        <v>103.80772643811417</v>
      </c>
      <c r="AN960">
        <v>96.164559215470533</v>
      </c>
      <c r="AO960">
        <v>103.81857286249998</v>
      </c>
      <c r="AP960">
        <v>96.169304124666098</v>
      </c>
      <c r="AQ960">
        <v>103.82331777169554</v>
      </c>
    </row>
    <row r="961" spans="1:43">
      <c r="A961">
        <v>1.7780679296991651</v>
      </c>
      <c r="B961">
        <v>9.1284155260302278</v>
      </c>
      <c r="C961">
        <v>17.328879516375988</v>
      </c>
      <c r="D961">
        <v>9.3541175892965107</v>
      </c>
      <c r="E961">
        <v>17.554581579642267</v>
      </c>
      <c r="F961">
        <v>9.8483881086124221</v>
      </c>
      <c r="G961">
        <v>18.048852098958182</v>
      </c>
      <c r="H961">
        <v>10.920110110047474</v>
      </c>
      <c r="I961">
        <v>19.120574100393235</v>
      </c>
      <c r="J961">
        <v>13.194705262862719</v>
      </c>
      <c r="K961">
        <v>21.395169253208479</v>
      </c>
      <c r="L961">
        <v>17.810316376155136</v>
      </c>
      <c r="M961">
        <v>26.010780366500896</v>
      </c>
      <c r="N961">
        <v>26.378038785500419</v>
      </c>
      <c r="O961">
        <v>34.578502775846175</v>
      </c>
      <c r="P961">
        <v>39.936836373116044</v>
      </c>
      <c r="Q961">
        <v>48.137300363461797</v>
      </c>
      <c r="R961">
        <v>56.783278388201175</v>
      </c>
      <c r="S961">
        <v>64.983742378546935</v>
      </c>
      <c r="T961">
        <v>72.402790018207099</v>
      </c>
      <c r="U961">
        <v>80.603254008552852</v>
      </c>
      <c r="V961">
        <v>83.41313101871566</v>
      </c>
      <c r="W961">
        <v>91.613595009061413</v>
      </c>
      <c r="X961">
        <v>89.763081968673674</v>
      </c>
      <c r="Y961">
        <v>97.963545959019427</v>
      </c>
      <c r="Z961">
        <v>93.009169986527226</v>
      </c>
      <c r="AA961">
        <v>101.20963397687298</v>
      </c>
      <c r="AB961">
        <v>94.566518023267037</v>
      </c>
      <c r="AC961">
        <v>102.76698201361279</v>
      </c>
      <c r="AD961">
        <v>95.290900915897822</v>
      </c>
      <c r="AE961">
        <v>103.49136490624358</v>
      </c>
      <c r="AF961">
        <v>95.622983492655223</v>
      </c>
      <c r="AG961">
        <v>103.82344748300098</v>
      </c>
      <c r="AH961">
        <v>95.774208069849777</v>
      </c>
      <c r="AI961">
        <v>103.97467206019553</v>
      </c>
      <c r="AJ961">
        <v>95.842863504039983</v>
      </c>
      <c r="AK961">
        <v>104.04332749438574</v>
      </c>
      <c r="AL961">
        <v>95.873989695126397</v>
      </c>
      <c r="AM961">
        <v>104.07445368547215</v>
      </c>
      <c r="AN961">
        <v>95.888092459386826</v>
      </c>
      <c r="AO961">
        <v>104.08855644973258</v>
      </c>
      <c r="AP961">
        <v>95.894480370931092</v>
      </c>
      <c r="AQ961">
        <v>104.09494436127684</v>
      </c>
    </row>
    <row r="962" spans="1:43">
      <c r="A962">
        <v>1.2674120288728292</v>
      </c>
      <c r="B962">
        <v>17.457941322854737</v>
      </c>
      <c r="C962">
        <v>23.303256077202263</v>
      </c>
      <c r="D962">
        <v>17.615046944464769</v>
      </c>
      <c r="E962">
        <v>23.460361698812296</v>
      </c>
      <c r="F962">
        <v>17.961556205647899</v>
      </c>
      <c r="G962">
        <v>23.806870959995425</v>
      </c>
      <c r="H962">
        <v>18.71998082714353</v>
      </c>
      <c r="I962">
        <v>24.565295581491057</v>
      </c>
      <c r="J962">
        <v>20.352521603185814</v>
      </c>
      <c r="K962">
        <v>26.19783635753334</v>
      </c>
      <c r="L962">
        <v>23.743817417490334</v>
      </c>
      <c r="M962">
        <v>29.589132171837861</v>
      </c>
      <c r="N962">
        <v>30.295695337234974</v>
      </c>
      <c r="O962">
        <v>36.141010091582501</v>
      </c>
      <c r="P962">
        <v>41.347430556554905</v>
      </c>
      <c r="Q962">
        <v>47.192745310902431</v>
      </c>
      <c r="R962">
        <v>56.319035548565978</v>
      </c>
      <c r="S962">
        <v>62.164350302913505</v>
      </c>
      <c r="T962">
        <v>71.544225489561654</v>
      </c>
      <c r="U962">
        <v>77.389540243909181</v>
      </c>
      <c r="V962">
        <v>83.118224545427807</v>
      </c>
      <c r="W962">
        <v>88.963539299775334</v>
      </c>
      <c r="X962">
        <v>90.119145806620509</v>
      </c>
      <c r="Y962">
        <v>95.964460560968035</v>
      </c>
      <c r="Z962">
        <v>93.784624285385661</v>
      </c>
      <c r="AA962">
        <v>99.629939039733188</v>
      </c>
      <c r="AB962">
        <v>95.559446575700136</v>
      </c>
      <c r="AC962">
        <v>101.40476133004766</v>
      </c>
      <c r="AD962">
        <v>96.386261408557246</v>
      </c>
      <c r="AE962">
        <v>102.23157616290477</v>
      </c>
      <c r="AF962">
        <v>96.764502045891049</v>
      </c>
      <c r="AG962">
        <v>102.60981680023858</v>
      </c>
      <c r="AH962">
        <v>96.936094941979064</v>
      </c>
      <c r="AI962">
        <v>102.78140969632659</v>
      </c>
      <c r="AJ962">
        <v>97.013644694257948</v>
      </c>
      <c r="AK962">
        <v>102.85895944860548</v>
      </c>
      <c r="AL962">
        <v>97.048632366092747</v>
      </c>
      <c r="AM962">
        <v>102.89394712044027</v>
      </c>
      <c r="AN962">
        <v>97.064405308936529</v>
      </c>
      <c r="AO962">
        <v>102.90972006328406</v>
      </c>
      <c r="AP962">
        <v>97.07151349001856</v>
      </c>
      <c r="AQ962">
        <v>102.91682824436609</v>
      </c>
    </row>
    <row r="963" spans="1:43">
      <c r="A963">
        <v>2.4098252801472442</v>
      </c>
      <c r="B963">
        <v>10.372104593746069</v>
      </c>
      <c r="C963">
        <v>21.486238706842567</v>
      </c>
      <c r="D963">
        <v>10.667453054236699</v>
      </c>
      <c r="E963">
        <v>21.781587167333196</v>
      </c>
      <c r="F963">
        <v>11.272543332808198</v>
      </c>
      <c r="G963">
        <v>22.386677445904695</v>
      </c>
      <c r="H963">
        <v>12.498248712103877</v>
      </c>
      <c r="I963">
        <v>23.612382825200374</v>
      </c>
      <c r="J963">
        <v>14.925104242287723</v>
      </c>
      <c r="K963">
        <v>26.039238355384221</v>
      </c>
      <c r="L963">
        <v>19.520242239242783</v>
      </c>
      <c r="M963">
        <v>30.634376352339281</v>
      </c>
      <c r="N963">
        <v>27.528135371239848</v>
      </c>
      <c r="O963">
        <v>38.642269484336346</v>
      </c>
      <c r="P963">
        <v>39.655076443047278</v>
      </c>
      <c r="Q963">
        <v>50.769210556143776</v>
      </c>
      <c r="R963">
        <v>54.606225961866272</v>
      </c>
      <c r="S963">
        <v>65.72036007496277</v>
      </c>
      <c r="T963">
        <v>68.990366331634064</v>
      </c>
      <c r="U963">
        <v>80.104500444730562</v>
      </c>
      <c r="V963">
        <v>79.879972966952096</v>
      </c>
      <c r="W963">
        <v>90.994107080048593</v>
      </c>
      <c r="X963">
        <v>86.721395768546955</v>
      </c>
      <c r="Y963">
        <v>97.835529881643453</v>
      </c>
      <c r="Z963">
        <v>90.529090700484076</v>
      </c>
      <c r="AA963">
        <v>101.64322481358057</v>
      </c>
      <c r="AB963">
        <v>92.506559301610565</v>
      </c>
      <c r="AC963">
        <v>103.62069341470706</v>
      </c>
      <c r="AD963">
        <v>93.496666005514768</v>
      </c>
      <c r="AE963">
        <v>104.61080011861127</v>
      </c>
      <c r="AF963">
        <v>93.983334614559951</v>
      </c>
      <c r="AG963">
        <v>105.09746872765645</v>
      </c>
      <c r="AH963">
        <v>94.220375654873493</v>
      </c>
      <c r="AI963">
        <v>105.33450976796999</v>
      </c>
      <c r="AJ963">
        <v>94.335317959879333</v>
      </c>
      <c r="AK963">
        <v>105.44945207297583</v>
      </c>
      <c r="AL963">
        <v>94.390933665292437</v>
      </c>
      <c r="AM963">
        <v>105.50506777838893</v>
      </c>
      <c r="AN963">
        <v>94.417815598304344</v>
      </c>
      <c r="AO963">
        <v>105.53194971140084</v>
      </c>
      <c r="AP963">
        <v>94.430802447414749</v>
      </c>
      <c r="AQ963">
        <v>105.54493656051125</v>
      </c>
    </row>
    <row r="964" spans="1:43">
      <c r="A964">
        <v>1.401871339146562</v>
      </c>
      <c r="B964">
        <v>11.152439574896643</v>
      </c>
      <c r="C964">
        <v>17.617881779747723</v>
      </c>
      <c r="D964">
        <v>11.489956971070697</v>
      </c>
      <c r="E964">
        <v>17.955399175921777</v>
      </c>
      <c r="F964">
        <v>12.175314746678072</v>
      </c>
      <c r="G964">
        <v>18.640756951529152</v>
      </c>
      <c r="H964">
        <v>13.5497980707195</v>
      </c>
      <c r="I964">
        <v>20.01524027557058</v>
      </c>
      <c r="J964">
        <v>16.238859122045284</v>
      </c>
      <c r="K964">
        <v>22.704301326896363</v>
      </c>
      <c r="L964">
        <v>21.253647089460941</v>
      </c>
      <c r="M964">
        <v>27.71908929431202</v>
      </c>
      <c r="N964">
        <v>29.821425043770997</v>
      </c>
      <c r="O964">
        <v>36.28686724862208</v>
      </c>
      <c r="P964">
        <v>42.479934290007016</v>
      </c>
      <c r="Q964">
        <v>48.945376494858102</v>
      </c>
      <c r="R964">
        <v>57.67218850723394</v>
      </c>
      <c r="S964">
        <v>64.137630712085027</v>
      </c>
      <c r="T964">
        <v>71.947021169148186</v>
      </c>
      <c r="U964">
        <v>78.412463373999273</v>
      </c>
      <c r="V964">
        <v>82.587474954100585</v>
      </c>
      <c r="W964">
        <v>89.052917158951672</v>
      </c>
      <c r="X964">
        <v>89.228994868150849</v>
      </c>
      <c r="Y964">
        <v>95.694437073001936</v>
      </c>
      <c r="Z964">
        <v>92.92627831072582</v>
      </c>
      <c r="AA964">
        <v>99.391720515576907</v>
      </c>
      <c r="AB964">
        <v>94.85440973846984</v>
      </c>
      <c r="AC964">
        <v>101.31985194332093</v>
      </c>
      <c r="AD964">
        <v>95.825745203454218</v>
      </c>
      <c r="AE964">
        <v>102.2911874083053</v>
      </c>
      <c r="AF964">
        <v>96.306550954057357</v>
      </c>
      <c r="AG964">
        <v>102.77199315890844</v>
      </c>
      <c r="AH964">
        <v>96.542476732268369</v>
      </c>
      <c r="AI964">
        <v>103.00791893711946</v>
      </c>
      <c r="AJ964">
        <v>96.65774638856351</v>
      </c>
      <c r="AK964">
        <v>103.1231885934146</v>
      </c>
      <c r="AL964">
        <v>96.713947102283555</v>
      </c>
      <c r="AM964">
        <v>103.17938930713464</v>
      </c>
      <c r="AN964">
        <v>96.741320165190444</v>
      </c>
      <c r="AO964">
        <v>103.20676237004153</v>
      </c>
      <c r="AP964">
        <v>96.754645803803029</v>
      </c>
      <c r="AQ964">
        <v>103.22008800865412</v>
      </c>
    </row>
    <row r="965" spans="1:43">
      <c r="A965">
        <v>2.1941997943660811</v>
      </c>
      <c r="B965">
        <v>13.8788730906879</v>
      </c>
      <c r="C965">
        <v>23.998540680872413</v>
      </c>
      <c r="D965">
        <v>14.040242492933015</v>
      </c>
      <c r="E965">
        <v>24.159910083117527</v>
      </c>
      <c r="F965">
        <v>14.403560043079572</v>
      </c>
      <c r="G965">
        <v>24.523227633264085</v>
      </c>
      <c r="H965">
        <v>15.214931011175707</v>
      </c>
      <c r="I965">
        <v>25.33459860136022</v>
      </c>
      <c r="J965">
        <v>16.994454626580364</v>
      </c>
      <c r="K965">
        <v>27.114122216764876</v>
      </c>
      <c r="L965">
        <v>20.747257350716581</v>
      </c>
      <c r="M965">
        <v>30.866924940901093</v>
      </c>
      <c r="N965">
        <v>28.045834731115182</v>
      </c>
      <c r="O965">
        <v>38.165502321299698</v>
      </c>
      <c r="P965">
        <v>40.239948966661075</v>
      </c>
      <c r="Q965">
        <v>50.359616556845594</v>
      </c>
      <c r="R965">
        <v>56.230560656275898</v>
      </c>
      <c r="S965">
        <v>66.350228246460418</v>
      </c>
      <c r="T965">
        <v>71.65567022274999</v>
      </c>
      <c r="U965">
        <v>81.775337812934509</v>
      </c>
      <c r="V965">
        <v>82.704583416094948</v>
      </c>
      <c r="W965">
        <v>92.824251006279468</v>
      </c>
      <c r="X965">
        <v>89.044411744301129</v>
      </c>
      <c r="Y965">
        <v>99.164079334485649</v>
      </c>
      <c r="Z965">
        <v>92.228464120384317</v>
      </c>
      <c r="AA965">
        <v>102.34813171056884</v>
      </c>
      <c r="AB965">
        <v>93.720790386458603</v>
      </c>
      <c r="AC965">
        <v>103.84045797664312</v>
      </c>
      <c r="AD965">
        <v>94.397526092874514</v>
      </c>
      <c r="AE965">
        <v>104.51719368305903</v>
      </c>
      <c r="AF965">
        <v>94.6998122242194</v>
      </c>
      <c r="AG965">
        <v>104.81947981440392</v>
      </c>
      <c r="AH965">
        <v>94.833926986713067</v>
      </c>
      <c r="AI965">
        <v>104.95359457689759</v>
      </c>
      <c r="AJ965">
        <v>94.893250622960352</v>
      </c>
      <c r="AK965">
        <v>105.01291821314487</v>
      </c>
      <c r="AL965">
        <v>94.919456593195804</v>
      </c>
      <c r="AM965">
        <v>105.03912418338032</v>
      </c>
      <c r="AN965">
        <v>94.931026157143549</v>
      </c>
      <c r="AO965">
        <v>105.05069374732807</v>
      </c>
      <c r="AP965">
        <v>94.936132627526945</v>
      </c>
      <c r="AQ965">
        <v>105.05580021771146</v>
      </c>
    </row>
    <row r="966" spans="1:43">
      <c r="A966">
        <v>1.3945612372922553</v>
      </c>
      <c r="B966">
        <v>15.456350099345</v>
      </c>
      <c r="C966">
        <v>21.888078054014343</v>
      </c>
      <c r="D966">
        <v>15.602938489577911</v>
      </c>
      <c r="E966">
        <v>22.034666444247254</v>
      </c>
      <c r="F966">
        <v>15.933411127679397</v>
      </c>
      <c r="G966">
        <v>22.36513908234874</v>
      </c>
      <c r="H966">
        <v>16.672955350991497</v>
      </c>
      <c r="I966">
        <v>23.104683305660838</v>
      </c>
      <c r="J966">
        <v>18.300931071085781</v>
      </c>
      <c r="K966">
        <v>24.732659025755122</v>
      </c>
      <c r="L966">
        <v>21.758382744319885</v>
      </c>
      <c r="M966">
        <v>28.190110698989226</v>
      </c>
      <c r="N966">
        <v>28.572774109011874</v>
      </c>
      <c r="O966">
        <v>35.004502063681215</v>
      </c>
      <c r="P966">
        <v>40.222809773658227</v>
      </c>
      <c r="Q966">
        <v>46.654537728327568</v>
      </c>
      <c r="R966">
        <v>56.01370625167543</v>
      </c>
      <c r="S966">
        <v>62.445434206344771</v>
      </c>
      <c r="T966">
        <v>71.819212369789597</v>
      </c>
      <c r="U966">
        <v>78.250940324458952</v>
      </c>
      <c r="V966">
        <v>83.498787326737144</v>
      </c>
      <c r="W966">
        <v>89.9305152814065</v>
      </c>
      <c r="X966">
        <v>90.337855703762813</v>
      </c>
      <c r="Y966">
        <v>96.769583658432168</v>
      </c>
      <c r="Z966">
        <v>93.809918897022953</v>
      </c>
      <c r="AA966">
        <v>100.24164685169231</v>
      </c>
      <c r="AB966">
        <v>95.445262387078898</v>
      </c>
      <c r="AC966">
        <v>101.87699034174825</v>
      </c>
      <c r="AD966">
        <v>96.188256780067846</v>
      </c>
      <c r="AE966">
        <v>102.6199847347372</v>
      </c>
      <c r="AF966">
        <v>96.520292005481707</v>
      </c>
      <c r="AG966">
        <v>102.95201996015106</v>
      </c>
      <c r="AH966">
        <v>96.667577638276896</v>
      </c>
      <c r="AI966">
        <v>103.09930559294625</v>
      </c>
      <c r="AJ966">
        <v>96.732696117950795</v>
      </c>
      <c r="AK966">
        <v>103.16442407262015</v>
      </c>
      <c r="AL966">
        <v>96.761444556291508</v>
      </c>
      <c r="AM966">
        <v>103.19317251096086</v>
      </c>
      <c r="AN966">
        <v>96.774128208150785</v>
      </c>
      <c r="AO966">
        <v>103.20585616282014</v>
      </c>
      <c r="AP966">
        <v>96.779722573598576</v>
      </c>
      <c r="AQ966">
        <v>103.21145052826793</v>
      </c>
    </row>
    <row r="967" spans="1:43">
      <c r="A967">
        <v>2.192834903705692</v>
      </c>
      <c r="B967">
        <v>13.446914637983523</v>
      </c>
      <c r="C967">
        <v>23.560287341159317</v>
      </c>
      <c r="D967">
        <v>13.537854063965897</v>
      </c>
      <c r="E967">
        <v>23.651226767141694</v>
      </c>
      <c r="F967">
        <v>13.76101278582747</v>
      </c>
      <c r="G967">
        <v>23.874385489003267</v>
      </c>
      <c r="H967">
        <v>14.305562408174181</v>
      </c>
      <c r="I967">
        <v>24.418935111349974</v>
      </c>
      <c r="J967">
        <v>15.616359903278157</v>
      </c>
      <c r="K967">
        <v>25.72973260645395</v>
      </c>
      <c r="L967">
        <v>18.670613110215896</v>
      </c>
      <c r="M967">
        <v>28.783985813391695</v>
      </c>
      <c r="N967">
        <v>25.278136755538789</v>
      </c>
      <c r="O967">
        <v>35.39150945871458</v>
      </c>
      <c r="P967">
        <v>37.530436992761473</v>
      </c>
      <c r="Q967">
        <v>47.643809695937271</v>
      </c>
      <c r="R967">
        <v>54.885546109324906</v>
      </c>
      <c r="S967">
        <v>64.998918812500705</v>
      </c>
      <c r="T967">
        <v>71.983070776322492</v>
      </c>
      <c r="U967">
        <v>82.096443479498291</v>
      </c>
      <c r="V967">
        <v>83.751066594963376</v>
      </c>
      <c r="W967">
        <v>93.864439298139175</v>
      </c>
      <c r="X967">
        <v>89.996676166914526</v>
      </c>
      <c r="Y967">
        <v>100.11004887009032</v>
      </c>
      <c r="Z967">
        <v>92.860223397457119</v>
      </c>
      <c r="AA967">
        <v>102.97359610063292</v>
      </c>
      <c r="AB967">
        <v>94.084677087050636</v>
      </c>
      <c r="AC967">
        <v>104.19804979022643</v>
      </c>
      <c r="AD967">
        <v>94.592565538388925</v>
      </c>
      <c r="AE967">
        <v>104.70593824156472</v>
      </c>
      <c r="AF967">
        <v>94.800566457020608</v>
      </c>
      <c r="AG967">
        <v>104.91393916019641</v>
      </c>
      <c r="AH967">
        <v>94.885306616578561</v>
      </c>
      <c r="AI967">
        <v>104.99867931975436</v>
      </c>
      <c r="AJ967">
        <v>94.91975635139994</v>
      </c>
      <c r="AK967">
        <v>105.03312905457574</v>
      </c>
      <c r="AL967">
        <v>94.933749170617418</v>
      </c>
      <c r="AM967">
        <v>105.04712187379322</v>
      </c>
      <c r="AN967">
        <v>94.939430778866992</v>
      </c>
      <c r="AO967">
        <v>105.05280348204279</v>
      </c>
      <c r="AP967">
        <v>94.94173739382947</v>
      </c>
      <c r="AQ967">
        <v>105.05511009700527</v>
      </c>
    </row>
    <row r="968" spans="1:43">
      <c r="A968">
        <v>1.9623328113409204</v>
      </c>
      <c r="B968">
        <v>11.344623080210754</v>
      </c>
      <c r="C968">
        <v>20.394918227932031</v>
      </c>
      <c r="D968">
        <v>11.584528785936868</v>
      </c>
      <c r="E968">
        <v>20.634823933658147</v>
      </c>
      <c r="F968">
        <v>12.110744980249063</v>
      </c>
      <c r="G968">
        <v>21.161040127970342</v>
      </c>
      <c r="H968">
        <v>13.252411604497549</v>
      </c>
      <c r="I968">
        <v>22.302706752218828</v>
      </c>
      <c r="J968">
        <v>15.671641640524204</v>
      </c>
      <c r="K968">
        <v>24.721936788245483</v>
      </c>
      <c r="L968">
        <v>20.551430232706725</v>
      </c>
      <c r="M968">
        <v>29.601725380428004</v>
      </c>
      <c r="N968">
        <v>29.483720373904884</v>
      </c>
      <c r="O968">
        <v>38.534015521626159</v>
      </c>
      <c r="P968">
        <v>43.262608509441492</v>
      </c>
      <c r="Q968">
        <v>52.312903657162778</v>
      </c>
      <c r="R968">
        <v>59.766724787725863</v>
      </c>
      <c r="S968">
        <v>68.817019935447135</v>
      </c>
      <c r="T968">
        <v>74.466456544499621</v>
      </c>
      <c r="U968">
        <v>83.516751692220893</v>
      </c>
      <c r="V968">
        <v>84.482902753199355</v>
      </c>
      <c r="W968">
        <v>93.533197900920626</v>
      </c>
      <c r="X968">
        <v>90.12701452620054</v>
      </c>
      <c r="Y968">
        <v>99.177309673921812</v>
      </c>
      <c r="Z968">
        <v>92.971916194638538</v>
      </c>
      <c r="AA968">
        <v>102.02221134235981</v>
      </c>
      <c r="AB968">
        <v>94.325433724474607</v>
      </c>
      <c r="AC968">
        <v>103.37572887219588</v>
      </c>
      <c r="AD968">
        <v>94.951686819816246</v>
      </c>
      <c r="AE968">
        <v>104.00198196753752</v>
      </c>
      <c r="AF968">
        <v>95.237702911260925</v>
      </c>
      <c r="AG968">
        <v>104.2879980589822</v>
      </c>
      <c r="AH968">
        <v>95.367553410093592</v>
      </c>
      <c r="AI968">
        <v>104.41784855781486</v>
      </c>
      <c r="AJ968">
        <v>95.426345673698279</v>
      </c>
      <c r="AK968">
        <v>104.47664082141955</v>
      </c>
      <c r="AL968">
        <v>95.452932323804475</v>
      </c>
      <c r="AM968">
        <v>104.50322747152575</v>
      </c>
      <c r="AN968">
        <v>95.464948489077827</v>
      </c>
      <c r="AO968">
        <v>104.5152436367991</v>
      </c>
      <c r="AP968">
        <v>95.470377980506228</v>
      </c>
      <c r="AQ968">
        <v>104.5206731282275</v>
      </c>
    </row>
    <row r="969" spans="1:43">
      <c r="A969">
        <v>1.8712712654020589</v>
      </c>
      <c r="B969">
        <v>14.110387631110356</v>
      </c>
      <c r="C969">
        <v>22.74070617619239</v>
      </c>
      <c r="D969">
        <v>14.255860330467694</v>
      </c>
      <c r="E969">
        <v>22.886178875549728</v>
      </c>
      <c r="F969">
        <v>14.585703295552598</v>
      </c>
      <c r="G969">
        <v>23.216021840634632</v>
      </c>
      <c r="H969">
        <v>15.328063027421841</v>
      </c>
      <c r="I969">
        <v>23.958381572503875</v>
      </c>
      <c r="J969">
        <v>16.971341087534775</v>
      </c>
      <c r="K969">
        <v>25.601659632616808</v>
      </c>
      <c r="L969">
        <v>20.478895228101322</v>
      </c>
      <c r="M969">
        <v>29.109213773183356</v>
      </c>
      <c r="N969">
        <v>27.416914995049147</v>
      </c>
      <c r="O969">
        <v>36.047233540131181</v>
      </c>
      <c r="P969">
        <v>39.283741420546932</v>
      </c>
      <c r="Q969">
        <v>47.914059965628965</v>
      </c>
      <c r="R969">
        <v>55.295744947423628</v>
      </c>
      <c r="S969">
        <v>63.926063492505662</v>
      </c>
      <c r="T969">
        <v>71.169056990697413</v>
      </c>
      <c r="U969">
        <v>79.799375535779461</v>
      </c>
      <c r="V969">
        <v>82.756813283533006</v>
      </c>
      <c r="W969">
        <v>91.387131828615026</v>
      </c>
      <c r="X969">
        <v>89.463449483691647</v>
      </c>
      <c r="Y969">
        <v>98.093768028773695</v>
      </c>
      <c r="Z969">
        <v>92.835096246602205</v>
      </c>
      <c r="AA969">
        <v>101.46541479168422</v>
      </c>
      <c r="AB969">
        <v>94.410357098664349</v>
      </c>
      <c r="AC969">
        <v>103.0406756437464</v>
      </c>
      <c r="AD969">
        <v>95.121083425524915</v>
      </c>
      <c r="AE969">
        <v>103.75140197060693</v>
      </c>
      <c r="AF969">
        <v>95.43669042125893</v>
      </c>
      <c r="AG969">
        <v>104.06700896634098</v>
      </c>
      <c r="AH969">
        <v>95.575849233141184</v>
      </c>
      <c r="AI969">
        <v>104.2061677782232</v>
      </c>
      <c r="AJ969">
        <v>95.637015786123413</v>
      </c>
      <c r="AK969">
        <v>104.26733433120543</v>
      </c>
      <c r="AL969">
        <v>95.663864200667604</v>
      </c>
      <c r="AM969">
        <v>104.29418274574962</v>
      </c>
      <c r="AN969">
        <v>95.675641898483946</v>
      </c>
      <c r="AO969">
        <v>104.30596044356599</v>
      </c>
      <c r="AP969">
        <v>95.680807094811996</v>
      </c>
      <c r="AQ969">
        <v>104.31112563989402</v>
      </c>
    </row>
    <row r="970" spans="1:43">
      <c r="A970">
        <v>1.0116188870829548</v>
      </c>
      <c r="B970">
        <v>13.673431991863012</v>
      </c>
      <c r="C970">
        <v>18.339026661736504</v>
      </c>
      <c r="D970">
        <v>14.021268427862331</v>
      </c>
      <c r="E970">
        <v>18.686863097735824</v>
      </c>
      <c r="F970">
        <v>14.72575877768487</v>
      </c>
      <c r="G970">
        <v>19.391353447558362</v>
      </c>
      <c r="H970">
        <v>16.134201224265158</v>
      </c>
      <c r="I970">
        <v>20.799795894138651</v>
      </c>
      <c r="J970">
        <v>18.878350605348469</v>
      </c>
      <c r="K970">
        <v>23.543945275221962</v>
      </c>
      <c r="L970">
        <v>23.966078693547008</v>
      </c>
      <c r="M970">
        <v>28.6316733634205</v>
      </c>
      <c r="N970">
        <v>32.585769544013132</v>
      </c>
      <c r="O970">
        <v>37.251364213886632</v>
      </c>
      <c r="P970">
        <v>45.17707291266543</v>
      </c>
      <c r="Q970">
        <v>49.84266758253893</v>
      </c>
      <c r="R970">
        <v>60.088785537139117</v>
      </c>
      <c r="S970">
        <v>64.754380207012616</v>
      </c>
      <c r="T970">
        <v>73.923572192807825</v>
      </c>
      <c r="U970">
        <v>78.58916686268131</v>
      </c>
      <c r="V970">
        <v>84.138906024176393</v>
      </c>
      <c r="W970">
        <v>88.804500694049878</v>
      </c>
      <c r="X970">
        <v>90.480594219769145</v>
      </c>
      <c r="Y970">
        <v>95.14618888964263</v>
      </c>
      <c r="Z970">
        <v>94.003319790567346</v>
      </c>
      <c r="AA970">
        <v>98.668914460440831</v>
      </c>
      <c r="AB970">
        <v>95.840176034008124</v>
      </c>
      <c r="AC970">
        <v>100.50577070388161</v>
      </c>
      <c r="AD970">
        <v>96.766423867022439</v>
      </c>
      <c r="AE970">
        <v>101.43201853689592</v>
      </c>
      <c r="AF970">
        <v>97.225605271028854</v>
      </c>
      <c r="AG970">
        <v>101.89119994090234</v>
      </c>
      <c r="AH970">
        <v>97.451319865260118</v>
      </c>
      <c r="AI970">
        <v>102.1169145351336</v>
      </c>
      <c r="AJ970">
        <v>97.561809439191023</v>
      </c>
      <c r="AK970">
        <v>102.22740410906451</v>
      </c>
      <c r="AL970">
        <v>97.615784630569422</v>
      </c>
      <c r="AM970">
        <v>102.28137930044291</v>
      </c>
      <c r="AN970">
        <v>97.642125656448385</v>
      </c>
      <c r="AO970">
        <v>102.30772032632187</v>
      </c>
      <c r="AP970">
        <v>97.654974354689344</v>
      </c>
      <c r="AQ970">
        <v>102.32056902456283</v>
      </c>
    </row>
    <row r="971" spans="1:43">
      <c r="A971">
        <v>1.17315251372845</v>
      </c>
      <c r="B971">
        <v>16.348613288205897</v>
      </c>
      <c r="C971">
        <v>21.759202379502007</v>
      </c>
      <c r="D971">
        <v>16.471698723162568</v>
      </c>
      <c r="E971">
        <v>21.882287814458678</v>
      </c>
      <c r="F971">
        <v>16.759962671307147</v>
      </c>
      <c r="G971">
        <v>22.170551762603257</v>
      </c>
      <c r="H971">
        <v>17.430470634256647</v>
      </c>
      <c r="I971">
        <v>22.841059725552757</v>
      </c>
      <c r="J971">
        <v>18.965583110959574</v>
      </c>
      <c r="K971">
        <v>24.376172202255685</v>
      </c>
      <c r="L971">
        <v>22.356278054254226</v>
      </c>
      <c r="M971">
        <v>27.766867145550336</v>
      </c>
      <c r="N971">
        <v>29.286151100090716</v>
      </c>
      <c r="O971">
        <v>34.696740191386823</v>
      </c>
      <c r="P971">
        <v>41.443744859547422</v>
      </c>
      <c r="Q971">
        <v>46.854333950843539</v>
      </c>
      <c r="R971">
        <v>57.985313395622498</v>
      </c>
      <c r="S971">
        <v>63.395902486918601</v>
      </c>
      <c r="T971">
        <v>74.133055670565398</v>
      </c>
      <c r="U971">
        <v>79.543644761861515</v>
      </c>
      <c r="V971">
        <v>85.519395038206255</v>
      </c>
      <c r="W971">
        <v>90.929984129502373</v>
      </c>
      <c r="X971">
        <v>91.836113636945271</v>
      </c>
      <c r="Y971">
        <v>97.246702728241388</v>
      </c>
      <c r="Z971">
        <v>94.882328750135841</v>
      </c>
      <c r="AA971">
        <v>100.29291784143196</v>
      </c>
      <c r="AB971">
        <v>96.252029350542855</v>
      </c>
      <c r="AC971">
        <v>101.66261844183897</v>
      </c>
      <c r="AD971">
        <v>96.848454504188538</v>
      </c>
      <c r="AE971">
        <v>102.25904359548466</v>
      </c>
      <c r="AF971">
        <v>97.104527298226216</v>
      </c>
      <c r="AG971">
        <v>102.51511638952233</v>
      </c>
      <c r="AH971">
        <v>97.213804996931472</v>
      </c>
      <c r="AI971">
        <v>102.62439408822759</v>
      </c>
      <c r="AJ971">
        <v>97.260317673681229</v>
      </c>
      <c r="AK971">
        <v>102.67090676497735</v>
      </c>
      <c r="AL971">
        <v>97.280093312332482</v>
      </c>
      <c r="AM971">
        <v>102.6906824036286</v>
      </c>
      <c r="AN971">
        <v>97.288497297916564</v>
      </c>
      <c r="AO971">
        <v>102.69908638921268</v>
      </c>
      <c r="AP971">
        <v>97.292067996598121</v>
      </c>
      <c r="AQ971">
        <v>102.70265708789424</v>
      </c>
    </row>
    <row r="972" spans="1:43">
      <c r="A972">
        <v>2.0313764025441832</v>
      </c>
      <c r="B972">
        <v>16.962875610072494</v>
      </c>
      <c r="C972">
        <v>26.331600371178851</v>
      </c>
      <c r="D972">
        <v>17.083480104119975</v>
      </c>
      <c r="E972">
        <v>26.452204865226332</v>
      </c>
      <c r="F972">
        <v>17.361946343086117</v>
      </c>
      <c r="G972">
        <v>26.730671104192474</v>
      </c>
      <c r="H972">
        <v>18.000618222170797</v>
      </c>
      <c r="I972">
        <v>27.369342983277154</v>
      </c>
      <c r="J972">
        <v>19.443237123530835</v>
      </c>
      <c r="K972">
        <v>28.811961884637192</v>
      </c>
      <c r="L972">
        <v>22.592347975683833</v>
      </c>
      <c r="M972">
        <v>31.961072736790189</v>
      </c>
      <c r="N972">
        <v>28.981831096298119</v>
      </c>
      <c r="O972">
        <v>38.350555857404473</v>
      </c>
      <c r="P972">
        <v>40.216573455882532</v>
      </c>
      <c r="Q972">
        <v>49.585298216988882</v>
      </c>
      <c r="R972">
        <v>55.76299363925402</v>
      </c>
      <c r="S972">
        <v>65.13171840036037</v>
      </c>
      <c r="T972">
        <v>71.413961938111257</v>
      </c>
      <c r="U972">
        <v>80.782686699217621</v>
      </c>
      <c r="V972">
        <v>82.855923069385838</v>
      </c>
      <c r="W972">
        <v>92.224647830492202</v>
      </c>
      <c r="X972">
        <v>89.413247800800974</v>
      </c>
      <c r="Y972">
        <v>98.781972561907338</v>
      </c>
      <c r="Z972">
        <v>92.658536590943783</v>
      </c>
      <c r="AA972">
        <v>102.02726135205015</v>
      </c>
      <c r="AB972">
        <v>94.148196500926744</v>
      </c>
      <c r="AC972">
        <v>103.51692126203311</v>
      </c>
      <c r="AD972">
        <v>94.8082939087233</v>
      </c>
      <c r="AE972">
        <v>104.17701866982966</v>
      </c>
      <c r="AF972">
        <v>95.096217190873887</v>
      </c>
      <c r="AG972">
        <v>104.46494195198025</v>
      </c>
      <c r="AH972">
        <v>95.220939301548071</v>
      </c>
      <c r="AI972">
        <v>104.58966406265444</v>
      </c>
      <c r="AJ972">
        <v>95.274804359420443</v>
      </c>
      <c r="AK972">
        <v>104.64352912052681</v>
      </c>
      <c r="AL972">
        <v>95.298037482582146</v>
      </c>
      <c r="AM972">
        <v>104.66676224368851</v>
      </c>
      <c r="AN972">
        <v>95.308052807483961</v>
      </c>
      <c r="AO972">
        <v>104.67677756859032</v>
      </c>
      <c r="AP972">
        <v>95.312369168033726</v>
      </c>
      <c r="AQ972">
        <v>104.68109392914009</v>
      </c>
    </row>
    <row r="973" spans="1:43">
      <c r="A973">
        <v>1.4079199526480866</v>
      </c>
      <c r="B973">
        <v>12.975787567849215</v>
      </c>
      <c r="C973">
        <v>19.469126028170784</v>
      </c>
      <c r="D973">
        <v>13.201682722449673</v>
      </c>
      <c r="E973">
        <v>19.695021182771242</v>
      </c>
      <c r="F973">
        <v>13.684429867234522</v>
      </c>
      <c r="G973">
        <v>20.177768327556091</v>
      </c>
      <c r="H973">
        <v>14.706146187367365</v>
      </c>
      <c r="I973">
        <v>21.199484647688934</v>
      </c>
      <c r="J973">
        <v>16.824969438030287</v>
      </c>
      <c r="K973">
        <v>23.318307898351854</v>
      </c>
      <c r="L973">
        <v>21.039123246792819</v>
      </c>
      <c r="M973">
        <v>27.532461707114386</v>
      </c>
      <c r="N973">
        <v>28.764968538738906</v>
      </c>
      <c r="O973">
        <v>35.258306999060473</v>
      </c>
      <c r="P973">
        <v>41.02164588358454</v>
      </c>
      <c r="Q973">
        <v>47.514984343906107</v>
      </c>
      <c r="R973">
        <v>56.61654885652667</v>
      </c>
      <c r="S973">
        <v>63.109887316848237</v>
      </c>
      <c r="T973">
        <v>71.716202225997705</v>
      </c>
      <c r="U973">
        <v>78.209540686319286</v>
      </c>
      <c r="V973">
        <v>82.926954485537664</v>
      </c>
      <c r="W973">
        <v>89.420292945859245</v>
      </c>
      <c r="X973">
        <v>89.717204900620203</v>
      </c>
      <c r="Y973">
        <v>96.210543360941784</v>
      </c>
      <c r="Z973">
        <v>93.335200294352774</v>
      </c>
      <c r="AA973">
        <v>99.828538754674355</v>
      </c>
      <c r="AB973">
        <v>95.132016329933776</v>
      </c>
      <c r="AC973">
        <v>101.62535479025536</v>
      </c>
      <c r="AD973">
        <v>95.9932087944984</v>
      </c>
      <c r="AE973">
        <v>102.48654725481998</v>
      </c>
      <c r="AF973">
        <v>96.398930816359893</v>
      </c>
      <c r="AG973">
        <v>102.89226927668147</v>
      </c>
      <c r="AH973">
        <v>96.588523913794575</v>
      </c>
      <c r="AI973">
        <v>103.08186237411616</v>
      </c>
      <c r="AJ973">
        <v>96.676783371504442</v>
      </c>
      <c r="AK973">
        <v>103.17012183182602</v>
      </c>
      <c r="AL973">
        <v>96.717797044991357</v>
      </c>
      <c r="AM973">
        <v>103.21113550531294</v>
      </c>
      <c r="AN973">
        <v>96.736840137936113</v>
      </c>
      <c r="AO973">
        <v>103.23017859825769</v>
      </c>
      <c r="AP973">
        <v>96.745678662373663</v>
      </c>
      <c r="AQ973">
        <v>103.23901712269524</v>
      </c>
    </row>
    <row r="974" spans="1:43">
      <c r="A974">
        <v>2.2407635447002705</v>
      </c>
      <c r="B974">
        <v>13.624312780150298</v>
      </c>
      <c r="C974">
        <v>23.958732771799909</v>
      </c>
      <c r="D974">
        <v>13.798226523152302</v>
      </c>
      <c r="E974">
        <v>24.132646514801912</v>
      </c>
      <c r="F974">
        <v>14.185600784850941</v>
      </c>
      <c r="G974">
        <v>24.520020776500552</v>
      </c>
      <c r="H974">
        <v>15.041114623925868</v>
      </c>
      <c r="I974">
        <v>25.375534615575479</v>
      </c>
      <c r="J974">
        <v>16.895467057257576</v>
      </c>
      <c r="K974">
        <v>27.229887048907187</v>
      </c>
      <c r="L974">
        <v>20.756663943231736</v>
      </c>
      <c r="M974">
        <v>31.091083934881347</v>
      </c>
      <c r="N974">
        <v>28.164705822646283</v>
      </c>
      <c r="O974">
        <v>38.499125814295894</v>
      </c>
      <c r="P974">
        <v>40.378859735436414</v>
      </c>
      <c r="Q974">
        <v>50.713279727086025</v>
      </c>
      <c r="R974">
        <v>56.238089186929606</v>
      </c>
      <c r="S974">
        <v>66.572509178579224</v>
      </c>
      <c r="T974">
        <v>71.487671004567318</v>
      </c>
      <c r="U974">
        <v>81.822090996216929</v>
      </c>
      <c r="V974">
        <v>82.456091050940856</v>
      </c>
      <c r="W974">
        <v>92.790511042590467</v>
      </c>
      <c r="X974">
        <v>88.80653777971655</v>
      </c>
      <c r="Y974">
        <v>99.140957771366161</v>
      </c>
      <c r="Z974">
        <v>92.03095419014798</v>
      </c>
      <c r="AA974">
        <v>102.36537418179759</v>
      </c>
      <c r="AB974">
        <v>93.559278755944248</v>
      </c>
      <c r="AC974">
        <v>103.89369874759386</v>
      </c>
      <c r="AD974">
        <v>94.260023257200828</v>
      </c>
      <c r="AE974">
        <v>104.59444324885044</v>
      </c>
      <c r="AF974">
        <v>94.576420362136403</v>
      </c>
      <c r="AG974">
        <v>104.91084035378601</v>
      </c>
      <c r="AH974">
        <v>94.718287043810307</v>
      </c>
      <c r="AI974">
        <v>105.05270703545992</v>
      </c>
      <c r="AJ974">
        <v>94.781698745390671</v>
      </c>
      <c r="AK974">
        <v>105.11611873704028</v>
      </c>
      <c r="AL974">
        <v>94.810002918389358</v>
      </c>
      <c r="AM974">
        <v>105.14442291003897</v>
      </c>
      <c r="AN974">
        <v>94.822628752332051</v>
      </c>
      <c r="AO974">
        <v>105.15704874398166</v>
      </c>
      <c r="AP974">
        <v>94.828259273081912</v>
      </c>
      <c r="AQ974">
        <v>105.16267926473152</v>
      </c>
    </row>
    <row r="975" spans="1:43">
      <c r="A975">
        <v>2.5511595410320269</v>
      </c>
      <c r="B975">
        <v>11.461180977164984</v>
      </c>
      <c r="C975">
        <v>23.227149869815648</v>
      </c>
      <c r="D975">
        <v>11.621594687414012</v>
      </c>
      <c r="E975">
        <v>23.387563580064679</v>
      </c>
      <c r="F975">
        <v>11.987838821927737</v>
      </c>
      <c r="G975">
        <v>23.7538077145784</v>
      </c>
      <c r="H975">
        <v>12.817184751423833</v>
      </c>
      <c r="I975">
        <v>24.5831536440745</v>
      </c>
      <c r="J975">
        <v>14.660804450166529</v>
      </c>
      <c r="K975">
        <v>26.426773342817192</v>
      </c>
      <c r="L975">
        <v>18.595900452519722</v>
      </c>
      <c r="M975">
        <v>30.361869345170383</v>
      </c>
      <c r="N975">
        <v>26.311947653243578</v>
      </c>
      <c r="O975">
        <v>38.07791654589424</v>
      </c>
      <c r="P975">
        <v>39.20363831623412</v>
      </c>
      <c r="Q975">
        <v>50.969607208884781</v>
      </c>
      <c r="R975">
        <v>55.899675883137412</v>
      </c>
      <c r="S975">
        <v>67.665644775788081</v>
      </c>
      <c r="T975">
        <v>71.617952598373193</v>
      </c>
      <c r="U975">
        <v>83.38392149102387</v>
      </c>
      <c r="V975">
        <v>82.549605699988618</v>
      </c>
      <c r="W975">
        <v>94.315574592639294</v>
      </c>
      <c r="X975">
        <v>88.651454227176401</v>
      </c>
      <c r="Y975">
        <v>100.41742311982708</v>
      </c>
      <c r="Z975">
        <v>91.646233993971634</v>
      </c>
      <c r="AA975">
        <v>103.41220288662231</v>
      </c>
      <c r="AB975">
        <v>93.023278931299672</v>
      </c>
      <c r="AC975">
        <v>104.78924782395035</v>
      </c>
      <c r="AD975">
        <v>93.637436127747222</v>
      </c>
      <c r="AE975">
        <v>105.4034050203979</v>
      </c>
      <c r="AF975">
        <v>93.907614584982824</v>
      </c>
      <c r="AG975">
        <v>105.6735834776335</v>
      </c>
      <c r="AH975">
        <v>94.025752631414846</v>
      </c>
      <c r="AI975">
        <v>105.79172152406552</v>
      </c>
      <c r="AJ975">
        <v>94.077272645958502</v>
      </c>
      <c r="AK975">
        <v>105.84324153860918</v>
      </c>
      <c r="AL975">
        <v>94.099714514986715</v>
      </c>
      <c r="AM975">
        <v>105.86568340763739</v>
      </c>
      <c r="AN975">
        <v>94.109485150906735</v>
      </c>
      <c r="AO975">
        <v>105.87545404355741</v>
      </c>
      <c r="AP975">
        <v>94.113738109678977</v>
      </c>
      <c r="AQ975">
        <v>105.87970700232965</v>
      </c>
    </row>
    <row r="976" spans="1:43">
      <c r="A976">
        <v>1.7755902417745453</v>
      </c>
      <c r="B976">
        <v>13.343940191302806</v>
      </c>
      <c r="C976">
        <v>21.532977064458166</v>
      </c>
      <c r="D976">
        <v>13.586071847648984</v>
      </c>
      <c r="E976">
        <v>21.775108720804344</v>
      </c>
      <c r="F976">
        <v>14.093893164618972</v>
      </c>
      <c r="G976">
        <v>22.282930037774332</v>
      </c>
      <c r="H976">
        <v>15.148309449636248</v>
      </c>
      <c r="I976">
        <v>23.337346322791607</v>
      </c>
      <c r="J976">
        <v>17.292742685886555</v>
      </c>
      <c r="K976">
        <v>25.481779559041914</v>
      </c>
      <c r="L976">
        <v>21.47585558163286</v>
      </c>
      <c r="M976">
        <v>29.66489245478822</v>
      </c>
      <c r="N976">
        <v>29.009872523733733</v>
      </c>
      <c r="O976">
        <v>37.198909396889093</v>
      </c>
      <c r="P976">
        <v>40.812962295118368</v>
      </c>
      <c r="Q976">
        <v>49.001999168273727</v>
      </c>
      <c r="R976">
        <v>55.792674635555713</v>
      </c>
      <c r="S976">
        <v>63.981711508711072</v>
      </c>
      <c r="T976">
        <v>70.444854881982536</v>
      </c>
      <c r="U976">
        <v>78.63389175513791</v>
      </c>
      <c r="V976">
        <v>81.546180232708807</v>
      </c>
      <c r="W976">
        <v>89.73521710586418</v>
      </c>
      <c r="X976">
        <v>88.437738489155507</v>
      </c>
      <c r="Y976">
        <v>96.62677536231088</v>
      </c>
      <c r="Z976">
        <v>92.200868824937572</v>
      </c>
      <c r="AA976">
        <v>100.38990569809295</v>
      </c>
      <c r="AB976">
        <v>94.112827933331872</v>
      </c>
      <c r="AC976">
        <v>102.30186480648725</v>
      </c>
      <c r="AD976">
        <v>95.048712084915124</v>
      </c>
      <c r="AE976">
        <v>103.2377489580705</v>
      </c>
      <c r="AF976">
        <v>95.498458174593708</v>
      </c>
      <c r="AG976">
        <v>103.68749504774908</v>
      </c>
      <c r="AH976">
        <v>95.712673590200083</v>
      </c>
      <c r="AI976">
        <v>103.90171046335546</v>
      </c>
      <c r="AJ976">
        <v>95.814272790558476</v>
      </c>
      <c r="AK976">
        <v>104.00330966371385</v>
      </c>
      <c r="AL976">
        <v>95.862362750674819</v>
      </c>
      <c r="AM976">
        <v>104.05139962383019</v>
      </c>
      <c r="AN976">
        <v>95.885103457064218</v>
      </c>
      <c r="AO976">
        <v>104.07414033021959</v>
      </c>
      <c r="AP976">
        <v>95.895852192749615</v>
      </c>
      <c r="AQ976">
        <v>104.08488906590499</v>
      </c>
    </row>
    <row r="977" spans="1:43">
      <c r="A977">
        <v>1.8042551926839654</v>
      </c>
      <c r="B977">
        <v>13.139571577350873</v>
      </c>
      <c r="C977">
        <v>21.460811441062113</v>
      </c>
      <c r="D977">
        <v>13.34518207630372</v>
      </c>
      <c r="E977">
        <v>21.666421940014956</v>
      </c>
      <c r="F977">
        <v>13.787391677218805</v>
      </c>
      <c r="G977">
        <v>22.108631540930041</v>
      </c>
      <c r="H977">
        <v>14.729877390469317</v>
      </c>
      <c r="I977">
        <v>23.051117254180554</v>
      </c>
      <c r="J977">
        <v>16.700368863263506</v>
      </c>
      <c r="K977">
        <v>25.02160872697474</v>
      </c>
      <c r="L977">
        <v>20.659524571287804</v>
      </c>
      <c r="M977">
        <v>28.980764434999045</v>
      </c>
      <c r="N977">
        <v>28.014775711270751</v>
      </c>
      <c r="O977">
        <v>36.336015574981992</v>
      </c>
      <c r="P977">
        <v>39.882056716505225</v>
      </c>
      <c r="Q977">
        <v>48.203296580216467</v>
      </c>
      <c r="R977">
        <v>55.269486902599965</v>
      </c>
      <c r="S977">
        <v>63.590726766311207</v>
      </c>
      <c r="T977">
        <v>70.420984723808388</v>
      </c>
      <c r="U977">
        <v>78.74222458751963</v>
      </c>
      <c r="V977">
        <v>81.792666597442434</v>
      </c>
      <c r="W977">
        <v>90.113906461153675</v>
      </c>
      <c r="X977">
        <v>88.708285410852483</v>
      </c>
      <c r="Y977">
        <v>97.029525274563724</v>
      </c>
      <c r="Z977">
        <v>92.38977663366876</v>
      </c>
      <c r="AA977">
        <v>100.71101649738</v>
      </c>
      <c r="AB977">
        <v>94.211511519283562</v>
      </c>
      <c r="AC977">
        <v>102.5327513829948</v>
      </c>
      <c r="AD977">
        <v>95.080381912038334</v>
      </c>
      <c r="AE977">
        <v>103.40162177574958</v>
      </c>
      <c r="AF977">
        <v>95.487503567953411</v>
      </c>
      <c r="AG977">
        <v>103.80874343166465</v>
      </c>
      <c r="AH977">
        <v>95.676680495964462</v>
      </c>
      <c r="AI977">
        <v>103.9979203596757</v>
      </c>
      <c r="AJ977">
        <v>95.764244140760468</v>
      </c>
      <c r="AK977">
        <v>104.08548400447171</v>
      </c>
      <c r="AL977">
        <v>95.804701470747332</v>
      </c>
      <c r="AM977">
        <v>104.12594133445857</v>
      </c>
      <c r="AN977">
        <v>95.823378551342614</v>
      </c>
      <c r="AO977">
        <v>104.14461841505386</v>
      </c>
      <c r="AP977">
        <v>95.831997490058058</v>
      </c>
      <c r="AQ977">
        <v>104.1532373537693</v>
      </c>
    </row>
    <row r="978" spans="1:43">
      <c r="A978">
        <v>1.5660605622833179</v>
      </c>
      <c r="B978">
        <v>16.700343318991997</v>
      </c>
      <c r="C978">
        <v>23.923027578236137</v>
      </c>
      <c r="D978">
        <v>16.840387840698867</v>
      </c>
      <c r="E978">
        <v>24.063072099943007</v>
      </c>
      <c r="F978">
        <v>17.157030925957905</v>
      </c>
      <c r="G978">
        <v>24.379715185202045</v>
      </c>
      <c r="H978">
        <v>17.867793079618782</v>
      </c>
      <c r="I978">
        <v>25.090477338862922</v>
      </c>
      <c r="J978">
        <v>19.43757884330374</v>
      </c>
      <c r="K978">
        <v>26.66026310254788</v>
      </c>
      <c r="L978">
        <v>22.783852335302623</v>
      </c>
      <c r="M978">
        <v>30.006536594546763</v>
      </c>
      <c r="N978">
        <v>29.407529124621814</v>
      </c>
      <c r="O978">
        <v>36.630213383865957</v>
      </c>
      <c r="P978">
        <v>40.786099257559563</v>
      </c>
      <c r="Q978">
        <v>48.00878351680371</v>
      </c>
      <c r="R978">
        <v>56.280322727191717</v>
      </c>
      <c r="S978">
        <v>63.503006986435864</v>
      </c>
      <c r="T978">
        <v>71.837854535131328</v>
      </c>
      <c r="U978">
        <v>79.060538794375475</v>
      </c>
      <c r="V978">
        <v>83.34412453435489</v>
      </c>
      <c r="W978">
        <v>90.566808793599037</v>
      </c>
      <c r="X978">
        <v>90.074087033272292</v>
      </c>
      <c r="Y978">
        <v>97.296771292516439</v>
      </c>
      <c r="Z978">
        <v>93.483045552161698</v>
      </c>
      <c r="AA978">
        <v>100.70572981140585</v>
      </c>
      <c r="AB978">
        <v>95.08432357315067</v>
      </c>
      <c r="AC978">
        <v>102.30700783239482</v>
      </c>
      <c r="AD978">
        <v>95.809783440564473</v>
      </c>
      <c r="AE978">
        <v>103.03246769980862</v>
      </c>
      <c r="AF978">
        <v>96.133062446983573</v>
      </c>
      <c r="AG978">
        <v>103.35574670622772</v>
      </c>
      <c r="AH978">
        <v>96.276059225209039</v>
      </c>
      <c r="AI978">
        <v>103.49874348445319</v>
      </c>
      <c r="AJ978">
        <v>96.339104103093604</v>
      </c>
      <c r="AK978">
        <v>103.56178836233775</v>
      </c>
      <c r="AL978">
        <v>96.366859308254533</v>
      </c>
      <c r="AM978">
        <v>103.58954356749868</v>
      </c>
      <c r="AN978">
        <v>96.379070613410619</v>
      </c>
      <c r="AO978">
        <v>103.60175487265477</v>
      </c>
      <c r="AP978">
        <v>96.384441646627977</v>
      </c>
      <c r="AQ978">
        <v>103.60712590587212</v>
      </c>
    </row>
    <row r="979" spans="1:43">
      <c r="A979">
        <v>1.5207243122052736</v>
      </c>
      <c r="B979">
        <v>14.040783718781565</v>
      </c>
      <c r="C979">
        <v>21.054376817889203</v>
      </c>
      <c r="D979">
        <v>14.312591980518548</v>
      </c>
      <c r="E979">
        <v>21.326185079626185</v>
      </c>
      <c r="F979">
        <v>14.874215017313663</v>
      </c>
      <c r="G979">
        <v>21.887808116421301</v>
      </c>
      <c r="H979">
        <v>16.022130190892842</v>
      </c>
      <c r="I979">
        <v>23.03572329000048</v>
      </c>
      <c r="J979">
        <v>18.317151798132436</v>
      </c>
      <c r="K979">
        <v>25.330744897240073</v>
      </c>
      <c r="L979">
        <v>22.709548984313166</v>
      </c>
      <c r="M979">
        <v>29.723142083420804</v>
      </c>
      <c r="N979">
        <v>30.454535003190465</v>
      </c>
      <c r="O979">
        <v>37.468128102298103</v>
      </c>
      <c r="P979">
        <v>42.323467340573572</v>
      </c>
      <c r="Q979">
        <v>49.33706043968121</v>
      </c>
      <c r="R979">
        <v>57.101399628545217</v>
      </c>
      <c r="S979">
        <v>64.114992727652847</v>
      </c>
      <c r="T979">
        <v>71.394002061645764</v>
      </c>
      <c r="U979">
        <v>78.407595160753388</v>
      </c>
      <c r="V979">
        <v>82.210835187064475</v>
      </c>
      <c r="W979">
        <v>89.224428286172099</v>
      </c>
      <c r="X979">
        <v>88.97446362364478</v>
      </c>
      <c r="Y979">
        <v>95.988056722752404</v>
      </c>
      <c r="Z979">
        <v>92.712080455403267</v>
      </c>
      <c r="AA979">
        <v>99.725673554510891</v>
      </c>
      <c r="AB979">
        <v>94.637559568026262</v>
      </c>
      <c r="AC979">
        <v>101.65115266713389</v>
      </c>
      <c r="AD979">
        <v>95.593693186087791</v>
      </c>
      <c r="AE979">
        <v>102.60728628519541</v>
      </c>
      <c r="AF979">
        <v>96.059813095795505</v>
      </c>
      <c r="AG979">
        <v>103.07340619490313</v>
      </c>
      <c r="AH979">
        <v>96.285007667210152</v>
      </c>
      <c r="AI979">
        <v>103.29860076631778</v>
      </c>
      <c r="AJ979">
        <v>96.393330620176116</v>
      </c>
      <c r="AK979">
        <v>103.40692371928374</v>
      </c>
      <c r="AL979">
        <v>96.445326532599026</v>
      </c>
      <c r="AM979">
        <v>103.45891963170665</v>
      </c>
      <c r="AN979">
        <v>96.470259789729269</v>
      </c>
      <c r="AO979">
        <v>103.48385288883689</v>
      </c>
      <c r="AP979">
        <v>96.482210076015122</v>
      </c>
      <c r="AQ979">
        <v>103.49580317512275</v>
      </c>
    </row>
    <row r="980" spans="1:43">
      <c r="A980">
        <v>1.4376524906414778</v>
      </c>
      <c r="B980">
        <v>9.3086005496394737</v>
      </c>
      <c r="C980">
        <v>15.939065720973511</v>
      </c>
      <c r="D980">
        <v>9.7743778991421806</v>
      </c>
      <c r="E980">
        <v>16.404843070476218</v>
      </c>
      <c r="F980">
        <v>10.671078351387143</v>
      </c>
      <c r="G980">
        <v>17.301543522721179</v>
      </c>
      <c r="H980">
        <v>12.372303949237173</v>
      </c>
      <c r="I980">
        <v>19.002769120571209</v>
      </c>
      <c r="J980">
        <v>15.512080165462567</v>
      </c>
      <c r="K980">
        <v>22.142545336796605</v>
      </c>
      <c r="L980">
        <v>21.022452897299136</v>
      </c>
      <c r="M980">
        <v>27.652918068633173</v>
      </c>
      <c r="N980">
        <v>29.890079817793122</v>
      </c>
      <c r="O980">
        <v>36.52054498912716</v>
      </c>
      <c r="P980">
        <v>42.344977950840146</v>
      </c>
      <c r="Q980">
        <v>48.975443122174184</v>
      </c>
      <c r="R980">
        <v>56.865591374631428</v>
      </c>
      <c r="S980">
        <v>63.496056545965466</v>
      </c>
      <c r="T980">
        <v>70.532510482881293</v>
      </c>
      <c r="U980">
        <v>77.16297565421533</v>
      </c>
      <c r="V980">
        <v>81.036279619943627</v>
      </c>
      <c r="W980">
        <v>87.666744791277665</v>
      </c>
      <c r="X980">
        <v>87.920422642834112</v>
      </c>
      <c r="Y980">
        <v>94.550887814168149</v>
      </c>
      <c r="Z980">
        <v>91.973624462527951</v>
      </c>
      <c r="AA980">
        <v>98.604089633861989</v>
      </c>
      <c r="AB980">
        <v>94.210981583810906</v>
      </c>
      <c r="AC980">
        <v>100.84144675514494</v>
      </c>
      <c r="AD980">
        <v>95.402189005259984</v>
      </c>
      <c r="AE980">
        <v>102.03265417659402</v>
      </c>
      <c r="AF980">
        <v>96.024228631861931</v>
      </c>
      <c r="AG980">
        <v>102.65469380319597</v>
      </c>
      <c r="AH980">
        <v>96.345765476503345</v>
      </c>
      <c r="AI980">
        <v>102.97623064783738</v>
      </c>
      <c r="AJ980">
        <v>96.511096421586288</v>
      </c>
      <c r="AK980">
        <v>103.14156159292033</v>
      </c>
      <c r="AL980">
        <v>96.595877495628613</v>
      </c>
      <c r="AM980">
        <v>103.22634266696265</v>
      </c>
      <c r="AN980">
        <v>96.639292403102033</v>
      </c>
      <c r="AO980">
        <v>103.26975757443607</v>
      </c>
      <c r="AP980">
        <v>96.66150856505449</v>
      </c>
      <c r="AQ980">
        <v>103.29197373638853</v>
      </c>
    </row>
    <row r="981" spans="1:43">
      <c r="A981">
        <v>1.9285622649576002</v>
      </c>
      <c r="B981">
        <v>17.667638095254972</v>
      </c>
      <c r="C981">
        <v>26.562183203888843</v>
      </c>
      <c r="D981">
        <v>17.758295303051803</v>
      </c>
      <c r="E981">
        <v>26.652840411685666</v>
      </c>
      <c r="F981">
        <v>17.974671253307307</v>
      </c>
      <c r="G981">
        <v>26.869216361941177</v>
      </c>
      <c r="H981">
        <v>18.488284944785939</v>
      </c>
      <c r="I981">
        <v>27.382830053419809</v>
      </c>
      <c r="J981">
        <v>19.691762893449045</v>
      </c>
      <c r="K981">
        <v>28.586308002082916</v>
      </c>
      <c r="L981">
        <v>22.428101463128122</v>
      </c>
      <c r="M981">
        <v>31.322646571761986</v>
      </c>
      <c r="N981">
        <v>28.245579324436541</v>
      </c>
      <c r="O981">
        <v>37.140124433070405</v>
      </c>
      <c r="P981">
        <v>39.022066632510622</v>
      </c>
      <c r="Q981">
        <v>47.916611741144486</v>
      </c>
      <c r="R981">
        <v>54.696617982131045</v>
      </c>
      <c r="S981">
        <v>63.591163090764908</v>
      </c>
      <c r="T981">
        <v>71.005757000034038</v>
      </c>
      <c r="U981">
        <v>79.900302108667915</v>
      </c>
      <c r="V981">
        <v>83.006515895828599</v>
      </c>
      <c r="W981">
        <v>91.901061004462477</v>
      </c>
      <c r="X981">
        <v>89.774989424821541</v>
      </c>
      <c r="Y981">
        <v>98.669534533455419</v>
      </c>
      <c r="Z981">
        <v>93.032677031804383</v>
      </c>
      <c r="AA981">
        <v>101.92722214043826</v>
      </c>
      <c r="AB981">
        <v>94.48084767972378</v>
      </c>
      <c r="AC981">
        <v>103.37539278835766</v>
      </c>
      <c r="AD981">
        <v>95.101788574590685</v>
      </c>
      <c r="AE981">
        <v>103.99633368322456</v>
      </c>
      <c r="AF981">
        <v>95.363901373499715</v>
      </c>
      <c r="AG981">
        <v>104.25844648213359</v>
      </c>
      <c r="AH981">
        <v>95.473813582610433</v>
      </c>
      <c r="AI981">
        <v>104.36835869124431</v>
      </c>
      <c r="AJ981">
        <v>95.519775013041126</v>
      </c>
      <c r="AK981">
        <v>104.414320121675</v>
      </c>
      <c r="AL981">
        <v>95.53897207209387</v>
      </c>
      <c r="AM981">
        <v>104.43351718072775</v>
      </c>
      <c r="AN981">
        <v>95.546986347573338</v>
      </c>
      <c r="AO981">
        <v>104.44153145620722</v>
      </c>
      <c r="AP981">
        <v>95.550331419672645</v>
      </c>
      <c r="AQ981">
        <v>104.44487652830652</v>
      </c>
    </row>
    <row r="982" spans="1:43">
      <c r="A982">
        <v>1.7171789658883281</v>
      </c>
      <c r="B982">
        <v>13.861186511197165</v>
      </c>
      <c r="C982">
        <v>21.78083009710274</v>
      </c>
      <c r="D982">
        <v>14.036460879315147</v>
      </c>
      <c r="E982">
        <v>21.956104465220722</v>
      </c>
      <c r="F982">
        <v>14.429926294330158</v>
      </c>
      <c r="G982">
        <v>22.349569880235734</v>
      </c>
      <c r="H982">
        <v>15.305589110303242</v>
      </c>
      <c r="I982">
        <v>23.225232696208817</v>
      </c>
      <c r="J982">
        <v>17.217413930490242</v>
      </c>
      <c r="K982">
        <v>25.137057516395817</v>
      </c>
      <c r="L982">
        <v>21.222369346525117</v>
      </c>
      <c r="M982">
        <v>29.142012932430692</v>
      </c>
      <c r="N982">
        <v>28.930282818950424</v>
      </c>
      <c r="O982">
        <v>36.849926404855999</v>
      </c>
      <c r="P982">
        <v>41.606833822054035</v>
      </c>
      <c r="Q982">
        <v>49.526477407959611</v>
      </c>
      <c r="R982">
        <v>57.894638550932122</v>
      </c>
      <c r="S982">
        <v>65.814282136837704</v>
      </c>
      <c r="T982">
        <v>73.285701882526567</v>
      </c>
      <c r="U982">
        <v>81.205345468432157</v>
      </c>
      <c r="V982">
        <v>84.139749377489622</v>
      </c>
      <c r="W982">
        <v>92.059392963395211</v>
      </c>
      <c r="X982">
        <v>90.314066509264691</v>
      </c>
      <c r="Y982">
        <v>98.233710095170281</v>
      </c>
      <c r="Z982">
        <v>93.404839165323594</v>
      </c>
      <c r="AA982">
        <v>101.32448275122918</v>
      </c>
      <c r="AB982">
        <v>94.853166147427032</v>
      </c>
      <c r="AC982">
        <v>102.77280973333262</v>
      </c>
      <c r="AD982">
        <v>95.510810985886266</v>
      </c>
      <c r="AE982">
        <v>103.43045457179186</v>
      </c>
      <c r="AF982">
        <v>95.805153817140379</v>
      </c>
      <c r="AG982">
        <v>103.72479740304597</v>
      </c>
      <c r="AH982">
        <v>95.936042264188785</v>
      </c>
      <c r="AI982">
        <v>103.85568585009437</v>
      </c>
      <c r="AJ982">
        <v>95.994078000367821</v>
      </c>
      <c r="AK982">
        <v>103.91372158627341</v>
      </c>
      <c r="AL982">
        <v>96.019778014317524</v>
      </c>
      <c r="AM982">
        <v>103.93942160022311</v>
      </c>
      <c r="AN982">
        <v>96.031152316867207</v>
      </c>
      <c r="AO982">
        <v>103.9507959027728</v>
      </c>
      <c r="AP982">
        <v>96.036185087112585</v>
      </c>
      <c r="AQ982">
        <v>103.95582867301817</v>
      </c>
    </row>
    <row r="983" spans="1:43">
      <c r="A983">
        <v>2.6282027519685274</v>
      </c>
      <c r="B983">
        <v>13.049668258624655</v>
      </c>
      <c r="C983">
        <v>25.170961076999731</v>
      </c>
      <c r="D983">
        <v>13.233832926574634</v>
      </c>
      <c r="E983">
        <v>25.35512574494971</v>
      </c>
      <c r="F983">
        <v>13.635087229062622</v>
      </c>
      <c r="G983">
        <v>25.756380047437702</v>
      </c>
      <c r="H983">
        <v>14.501869173708572</v>
      </c>
      <c r="I983">
        <v>26.623161992083652</v>
      </c>
      <c r="J983">
        <v>16.340086155086595</v>
      </c>
      <c r="K983">
        <v>28.46137897346167</v>
      </c>
      <c r="L983">
        <v>20.090530988662415</v>
      </c>
      <c r="M983">
        <v>32.211823807037497</v>
      </c>
      <c r="N983">
        <v>27.172499464387215</v>
      </c>
      <c r="O983">
        <v>39.293792282762297</v>
      </c>
      <c r="P983">
        <v>38.78129805592117</v>
      </c>
      <c r="Q983">
        <v>50.902590874296251</v>
      </c>
      <c r="R983">
        <v>54.015678324777674</v>
      </c>
      <c r="S983">
        <v>66.136971143152749</v>
      </c>
      <c r="T983">
        <v>69.082678530183088</v>
      </c>
      <c r="U983">
        <v>81.20397134855817</v>
      </c>
      <c r="V983">
        <v>80.343508520022567</v>
      </c>
      <c r="W983">
        <v>92.464801338397649</v>
      </c>
      <c r="X983">
        <v>87.12182818895765</v>
      </c>
      <c r="Y983">
        <v>99.243121007332732</v>
      </c>
      <c r="Z983">
        <v>90.68387098808131</v>
      </c>
      <c r="AA983">
        <v>102.80516380645639</v>
      </c>
      <c r="AB983">
        <v>92.422830202371728</v>
      </c>
      <c r="AC983">
        <v>104.54412302074681</v>
      </c>
      <c r="AD983">
        <v>93.241237575636376</v>
      </c>
      <c r="AE983">
        <v>105.36253039401146</v>
      </c>
      <c r="AF983">
        <v>93.61975791885331</v>
      </c>
      <c r="AG983">
        <v>105.74105073722839</v>
      </c>
      <c r="AH983">
        <v>93.793416312903943</v>
      </c>
      <c r="AI983">
        <v>105.91470913127903</v>
      </c>
      <c r="AJ983">
        <v>93.872791916756626</v>
      </c>
      <c r="AK983">
        <v>105.99408473513171</v>
      </c>
      <c r="AL983">
        <v>93.909011149134926</v>
      </c>
      <c r="AM983">
        <v>106.03030396751001</v>
      </c>
      <c r="AN983">
        <v>93.925525216421491</v>
      </c>
      <c r="AO983">
        <v>106.04681803479657</v>
      </c>
      <c r="AP983">
        <v>93.933052096427772</v>
      </c>
      <c r="AQ983">
        <v>106.05434491480285</v>
      </c>
    </row>
    <row r="984" spans="1:43">
      <c r="A984">
        <v>1.854919687878765</v>
      </c>
      <c r="B984">
        <v>14.391903140875073</v>
      </c>
      <c r="C984">
        <v>22.946808075247752</v>
      </c>
      <c r="D984">
        <v>14.531173109538297</v>
      </c>
      <c r="E984">
        <v>23.086078043910977</v>
      </c>
      <c r="F984">
        <v>14.854812742311697</v>
      </c>
      <c r="G984">
        <v>23.409717676684377</v>
      </c>
      <c r="H984">
        <v>15.601232339149828</v>
      </c>
      <c r="I984">
        <v>24.156137273522507</v>
      </c>
      <c r="J984">
        <v>17.293114027705538</v>
      </c>
      <c r="K984">
        <v>25.848018962078218</v>
      </c>
      <c r="L984">
        <v>20.981725781819154</v>
      </c>
      <c r="M984">
        <v>29.536630716191834</v>
      </c>
      <c r="N984">
        <v>28.383471755977741</v>
      </c>
      <c r="O984">
        <v>36.938376690350424</v>
      </c>
      <c r="P984">
        <v>41.039848807408752</v>
      </c>
      <c r="Q984">
        <v>49.594753741781439</v>
      </c>
      <c r="R984">
        <v>57.729026898374364</v>
      </c>
      <c r="S984">
        <v>66.283931832747044</v>
      </c>
      <c r="T984">
        <v>73.546823239888184</v>
      </c>
      <c r="U984">
        <v>82.101728174260856</v>
      </c>
      <c r="V984">
        <v>84.483037075252227</v>
      </c>
      <c r="W984">
        <v>93.037942009624899</v>
      </c>
      <c r="X984">
        <v>90.501142042613466</v>
      </c>
      <c r="Y984">
        <v>99.056046976986138</v>
      </c>
      <c r="Z984">
        <v>93.403364043951271</v>
      </c>
      <c r="AA984">
        <v>101.95826897832394</v>
      </c>
      <c r="AB984">
        <v>94.713790878935086</v>
      </c>
      <c r="AC984">
        <v>103.26869581330776</v>
      </c>
      <c r="AD984">
        <v>95.287845088939065</v>
      </c>
      <c r="AE984">
        <v>103.84275002331174</v>
      </c>
      <c r="AF984">
        <v>95.535979472343897</v>
      </c>
      <c r="AG984">
        <v>104.09088440671657</v>
      </c>
      <c r="AH984">
        <v>95.64261496583039</v>
      </c>
      <c r="AI984">
        <v>104.19751990020306</v>
      </c>
      <c r="AJ984">
        <v>95.688327174071418</v>
      </c>
      <c r="AK984">
        <v>104.24323210844409</v>
      </c>
      <c r="AL984">
        <v>95.707901978118187</v>
      </c>
      <c r="AM984">
        <v>104.26280691249086</v>
      </c>
      <c r="AN984">
        <v>95.716280422255139</v>
      </c>
      <c r="AO984">
        <v>104.27118535662781</v>
      </c>
      <c r="AP984">
        <v>95.719865875237488</v>
      </c>
      <c r="AQ984">
        <v>104.27477080961016</v>
      </c>
    </row>
    <row r="985" spans="1:43">
      <c r="A985">
        <v>1.8565993639849896</v>
      </c>
      <c r="B985">
        <v>12.913701376091918</v>
      </c>
      <c r="C985">
        <v>21.476352990551714</v>
      </c>
      <c r="D985">
        <v>13.056088211083978</v>
      </c>
      <c r="E985">
        <v>21.618739825543773</v>
      </c>
      <c r="F985">
        <v>13.384630717109403</v>
      </c>
      <c r="G985">
        <v>21.947282331569198</v>
      </c>
      <c r="H985">
        <v>14.137073539138793</v>
      </c>
      <c r="I985">
        <v>22.699725153598589</v>
      </c>
      <c r="J985">
        <v>15.831297894765704</v>
      </c>
      <c r="K985">
        <v>24.3939495092255</v>
      </c>
      <c r="L985">
        <v>19.504244430926349</v>
      </c>
      <c r="M985">
        <v>28.066896045386144</v>
      </c>
      <c r="N985">
        <v>26.851840420641654</v>
      </c>
      <c r="O985">
        <v>35.414492035101446</v>
      </c>
      <c r="P985">
        <v>39.442093727305469</v>
      </c>
      <c r="Q985">
        <v>48.004745341765265</v>
      </c>
      <c r="R985">
        <v>56.205573270808436</v>
      </c>
      <c r="S985">
        <v>64.768224885268239</v>
      </c>
      <c r="T985">
        <v>72.355422218944568</v>
      </c>
      <c r="U985">
        <v>80.91807383340435</v>
      </c>
      <c r="V985">
        <v>83.728144357549297</v>
      </c>
      <c r="W985">
        <v>92.290795972009107</v>
      </c>
      <c r="X985">
        <v>90.088295559956009</v>
      </c>
      <c r="Y985">
        <v>98.650947174415819</v>
      </c>
      <c r="Z985">
        <v>93.194875331240496</v>
      </c>
      <c r="AA985">
        <v>101.75752694570031</v>
      </c>
      <c r="AB985">
        <v>94.611936093552487</v>
      </c>
      <c r="AC985">
        <v>103.17458770801227</v>
      </c>
      <c r="AD985">
        <v>95.238103037075177</v>
      </c>
      <c r="AE985">
        <v>103.80075465153496</v>
      </c>
      <c r="AF985">
        <v>95.510898927882067</v>
      </c>
      <c r="AG985">
        <v>104.07355054234188</v>
      </c>
      <c r="AH985">
        <v>95.629010851865104</v>
      </c>
      <c r="AI985">
        <v>104.19166246632491</v>
      </c>
      <c r="AJ985">
        <v>95.680012259853783</v>
      </c>
      <c r="AK985">
        <v>104.24266387431356</v>
      </c>
      <c r="AL985">
        <v>95.702009392317564</v>
      </c>
      <c r="AM985">
        <v>104.26466100677735</v>
      </c>
      <c r="AN985">
        <v>95.711492098665104</v>
      </c>
      <c r="AO985">
        <v>104.27414371312491</v>
      </c>
      <c r="AP985">
        <v>95.715579099103365</v>
      </c>
      <c r="AQ985">
        <v>104.27823071356315</v>
      </c>
    </row>
    <row r="986" spans="1:43">
      <c r="A986">
        <v>1.511740268874517</v>
      </c>
      <c r="B986">
        <v>11.058906193178821</v>
      </c>
      <c r="C986">
        <v>18.031064810177533</v>
      </c>
      <c r="D986">
        <v>11.350098186652261</v>
      </c>
      <c r="E986">
        <v>18.322256803650969</v>
      </c>
      <c r="F986">
        <v>11.951050014054555</v>
      </c>
      <c r="G986">
        <v>18.923208631053267</v>
      </c>
      <c r="H986">
        <v>13.177465435151788</v>
      </c>
      <c r="I986">
        <v>20.1496240521505</v>
      </c>
      <c r="J986">
        <v>15.624103915077569</v>
      </c>
      <c r="K986">
        <v>22.596262532076281</v>
      </c>
      <c r="L986">
        <v>20.291104282878432</v>
      </c>
      <c r="M986">
        <v>27.263262899877144</v>
      </c>
      <c r="N986">
        <v>28.477681252715161</v>
      </c>
      <c r="O986">
        <v>35.44983986971387</v>
      </c>
      <c r="P986">
        <v>40.928462727895678</v>
      </c>
      <c r="Q986">
        <v>47.90062134489439</v>
      </c>
      <c r="R986">
        <v>56.282938936682129</v>
      </c>
      <c r="S986">
        <v>63.255097553680841</v>
      </c>
      <c r="T986">
        <v>70.988138914062432</v>
      </c>
      <c r="U986">
        <v>77.960297531061144</v>
      </c>
      <c r="V986">
        <v>82.029599348411182</v>
      </c>
      <c r="W986">
        <v>89.001757965409894</v>
      </c>
      <c r="X986">
        <v>88.899100381100936</v>
      </c>
      <c r="Y986">
        <v>95.871258998099648</v>
      </c>
      <c r="Z986">
        <v>92.68566794206518</v>
      </c>
      <c r="AA986">
        <v>99.657826559063892</v>
      </c>
      <c r="AB986">
        <v>94.634618310331959</v>
      </c>
      <c r="AC986">
        <v>101.60677692733067</v>
      </c>
      <c r="AD986">
        <v>95.602407968088116</v>
      </c>
      <c r="AE986">
        <v>102.57456658508683</v>
      </c>
      <c r="AF986">
        <v>96.074424648912768</v>
      </c>
      <c r="AG986">
        <v>103.04658326591148</v>
      </c>
      <c r="AH986">
        <v>96.302621718425542</v>
      </c>
      <c r="AI986">
        <v>103.27478033542425</v>
      </c>
      <c r="AJ986">
        <v>96.412474238710246</v>
      </c>
      <c r="AK986">
        <v>103.38463285570896</v>
      </c>
      <c r="AL986">
        <v>96.465247884450875</v>
      </c>
      <c r="AM986">
        <v>103.43740650144959</v>
      </c>
      <c r="AN986">
        <v>96.490575540055417</v>
      </c>
      <c r="AO986">
        <v>103.46273415705413</v>
      </c>
      <c r="AP986">
        <v>96.502725276547736</v>
      </c>
      <c r="AQ986">
        <v>103.47488389354645</v>
      </c>
    </row>
    <row r="987" spans="1:43">
      <c r="A987">
        <v>1.4411443710038612</v>
      </c>
      <c r="B987">
        <v>11.067816062228967</v>
      </c>
      <c r="C987">
        <v>17.714385814660289</v>
      </c>
      <c r="D987">
        <v>11.293214910123538</v>
      </c>
      <c r="E987">
        <v>17.93978466255486</v>
      </c>
      <c r="F987">
        <v>11.783708194672595</v>
      </c>
      <c r="G987">
        <v>18.430277947103917</v>
      </c>
      <c r="H987">
        <v>12.840571390303257</v>
      </c>
      <c r="I987">
        <v>19.487141142734576</v>
      </c>
      <c r="J987">
        <v>15.070037744858823</v>
      </c>
      <c r="K987">
        <v>21.716607497290141</v>
      </c>
      <c r="L987">
        <v>19.56981721268896</v>
      </c>
      <c r="M987">
        <v>26.216386965120279</v>
      </c>
      <c r="N987">
        <v>27.892830746181108</v>
      </c>
      <c r="O987">
        <v>34.53940049861243</v>
      </c>
      <c r="P987">
        <v>41.065606326735036</v>
      </c>
      <c r="Q987">
        <v>47.712176079166355</v>
      </c>
      <c r="R987">
        <v>57.521156013628293</v>
      </c>
      <c r="S987">
        <v>64.167725766059618</v>
      </c>
      <c r="T987">
        <v>72.936728959166615</v>
      </c>
      <c r="U987">
        <v>79.583298711597948</v>
      </c>
      <c r="V987">
        <v>83.940410977076766</v>
      </c>
      <c r="W987">
        <v>90.586980729508099</v>
      </c>
      <c r="X987">
        <v>90.362712543525546</v>
      </c>
      <c r="Y987">
        <v>97.009282295956879</v>
      </c>
      <c r="Z987">
        <v>93.679412684624126</v>
      </c>
      <c r="AA987">
        <v>100.32598243705546</v>
      </c>
      <c r="AB987">
        <v>95.284392720587917</v>
      </c>
      <c r="AC987">
        <v>101.93096247301925</v>
      </c>
      <c r="AD987">
        <v>96.036590438999639</v>
      </c>
      <c r="AE987">
        <v>102.68316019143097</v>
      </c>
      <c r="AF987">
        <v>96.383825860594484</v>
      </c>
      <c r="AG987">
        <v>103.03039561302582</v>
      </c>
      <c r="AH987">
        <v>96.542999303211602</v>
      </c>
      <c r="AI987">
        <v>103.18956905564293</v>
      </c>
      <c r="AJ987">
        <v>96.615730128961317</v>
      </c>
      <c r="AK987">
        <v>103.26229988139265</v>
      </c>
      <c r="AL987">
        <v>96.648913979041453</v>
      </c>
      <c r="AM987">
        <v>103.29548373147279</v>
      </c>
      <c r="AN987">
        <v>96.664044123129614</v>
      </c>
      <c r="AO987">
        <v>103.31061387556095</v>
      </c>
      <c r="AP987">
        <v>96.670940582955893</v>
      </c>
      <c r="AQ987">
        <v>103.31751033538723</v>
      </c>
    </row>
    <row r="988" spans="1:43">
      <c r="A988">
        <v>0.95469595587940481</v>
      </c>
      <c r="B988">
        <v>18.096840872659904</v>
      </c>
      <c r="C988">
        <v>22.499906513263625</v>
      </c>
      <c r="D988">
        <v>18.231550652035498</v>
      </c>
      <c r="E988">
        <v>22.634616292639219</v>
      </c>
      <c r="F988">
        <v>18.533801922420754</v>
      </c>
      <c r="G988">
        <v>22.936867563024474</v>
      </c>
      <c r="H988">
        <v>19.207345435509598</v>
      </c>
      <c r="I988">
        <v>23.610411076113319</v>
      </c>
      <c r="J988">
        <v>20.685667511271653</v>
      </c>
      <c r="K988">
        <v>25.088733151875374</v>
      </c>
      <c r="L988">
        <v>23.824936193681413</v>
      </c>
      <c r="M988">
        <v>28.228001834285134</v>
      </c>
      <c r="N988">
        <v>30.047561949126081</v>
      </c>
      <c r="O988">
        <v>34.450627589729798</v>
      </c>
      <c r="P988">
        <v>40.854478135249529</v>
      </c>
      <c r="Q988">
        <v>45.257543775853243</v>
      </c>
      <c r="R988">
        <v>55.923823057385164</v>
      </c>
      <c r="S988">
        <v>60.326888697988878</v>
      </c>
      <c r="T988">
        <v>71.57829875862906</v>
      </c>
      <c r="U988">
        <v>75.981364399232788</v>
      </c>
      <c r="V988">
        <v>83.574814077487986</v>
      </c>
      <c r="W988">
        <v>87.977879718091714</v>
      </c>
      <c r="X988">
        <v>90.799427838472482</v>
      </c>
      <c r="Y988">
        <v>95.20249347907621</v>
      </c>
      <c r="Z988">
        <v>94.536933716206292</v>
      </c>
      <c r="AA988">
        <v>98.93999935681002</v>
      </c>
      <c r="AB988">
        <v>96.319151687235106</v>
      </c>
      <c r="AC988">
        <v>100.72221732783883</v>
      </c>
      <c r="AD988">
        <v>97.135931347765379</v>
      </c>
      <c r="AE988">
        <v>101.53899698836911</v>
      </c>
      <c r="AF988">
        <v>97.503438165568937</v>
      </c>
      <c r="AG988">
        <v>101.90650380617267</v>
      </c>
      <c r="AH988">
        <v>97.667427468492349</v>
      </c>
      <c r="AI988">
        <v>102.07049310909608</v>
      </c>
      <c r="AJ988">
        <v>97.74033139310113</v>
      </c>
      <c r="AK988">
        <v>102.14339703370486</v>
      </c>
      <c r="AL988">
        <v>97.772688352355672</v>
      </c>
      <c r="AM988">
        <v>102.1757539929594</v>
      </c>
      <c r="AN988">
        <v>97.787038798899715</v>
      </c>
      <c r="AO988">
        <v>102.19010443950344</v>
      </c>
      <c r="AP988">
        <v>97.793401207931581</v>
      </c>
      <c r="AQ988">
        <v>102.19646684853531</v>
      </c>
    </row>
    <row r="989" spans="1:43">
      <c r="A989">
        <v>1.5924984774705568</v>
      </c>
      <c r="B989">
        <v>11.522488465080027</v>
      </c>
      <c r="C989">
        <v>18.867104607719337</v>
      </c>
      <c r="D989">
        <v>11.873902971646036</v>
      </c>
      <c r="E989">
        <v>19.218519114285346</v>
      </c>
      <c r="F989">
        <v>12.57851287140068</v>
      </c>
      <c r="G989">
        <v>19.92312901403999</v>
      </c>
      <c r="H989">
        <v>13.97355088223275</v>
      </c>
      <c r="I989">
        <v>21.318167024872061</v>
      </c>
      <c r="J989">
        <v>16.667670645154594</v>
      </c>
      <c r="K989">
        <v>24.012286787793904</v>
      </c>
      <c r="L989">
        <v>21.629186307039763</v>
      </c>
      <c r="M989">
        <v>28.973802449679074</v>
      </c>
      <c r="N989">
        <v>30.014938195035207</v>
      </c>
      <c r="O989">
        <v>37.359554337674517</v>
      </c>
      <c r="P989">
        <v>42.323990557819535</v>
      </c>
      <c r="Q989">
        <v>49.668606700458845</v>
      </c>
      <c r="R989">
        <v>57.10578745947727</v>
      </c>
      <c r="S989">
        <v>64.45040360211658</v>
      </c>
      <c r="T989">
        <v>71.116662927274177</v>
      </c>
      <c r="U989">
        <v>78.461279069913502</v>
      </c>
      <c r="V989">
        <v>81.715001316991476</v>
      </c>
      <c r="W989">
        <v>89.059617459630772</v>
      </c>
      <c r="X989">
        <v>88.443978338198519</v>
      </c>
      <c r="Y989">
        <v>95.788594480837844</v>
      </c>
      <c r="Z989">
        <v>92.253322709057016</v>
      </c>
      <c r="AA989">
        <v>99.597938851696313</v>
      </c>
      <c r="AB989">
        <v>94.271018601718851</v>
      </c>
      <c r="AC989">
        <v>101.61563474435815</v>
      </c>
      <c r="AD989">
        <v>95.30215678887231</v>
      </c>
      <c r="AE989">
        <v>102.64677293151163</v>
      </c>
      <c r="AF989">
        <v>95.819483212458749</v>
      </c>
      <c r="AG989">
        <v>103.16409935509805</v>
      </c>
      <c r="AH989">
        <v>96.076625574456045</v>
      </c>
      <c r="AI989">
        <v>103.42124171709534</v>
      </c>
      <c r="AJ989">
        <v>96.203849960269622</v>
      </c>
      <c r="AK989">
        <v>103.54846610290895</v>
      </c>
      <c r="AL989">
        <v>96.266651509069845</v>
      </c>
      <c r="AM989">
        <v>103.61126765170917</v>
      </c>
      <c r="AN989">
        <v>96.297617004973318</v>
      </c>
      <c r="AO989">
        <v>103.64223314761264</v>
      </c>
      <c r="AP989">
        <v>96.312876596693314</v>
      </c>
      <c r="AQ989">
        <v>103.65749273933264</v>
      </c>
    </row>
    <row r="990" spans="1:43">
      <c r="A990">
        <v>1.3538959540912714</v>
      </c>
      <c r="B990">
        <v>14.692594660087043</v>
      </c>
      <c r="C990">
        <v>20.936773992469892</v>
      </c>
      <c r="D990">
        <v>14.909803426109285</v>
      </c>
      <c r="E990">
        <v>21.153982758492134</v>
      </c>
      <c r="F990">
        <v>15.379962974784963</v>
      </c>
      <c r="G990">
        <v>21.624142307167812</v>
      </c>
      <c r="H990">
        <v>16.387726750073597</v>
      </c>
      <c r="I990">
        <v>22.631906082456446</v>
      </c>
      <c r="J990">
        <v>18.503180804712095</v>
      </c>
      <c r="K990">
        <v>24.747360137094944</v>
      </c>
      <c r="L990">
        <v>22.755498383766191</v>
      </c>
      <c r="M990">
        <v>28.999677716149041</v>
      </c>
      <c r="N990">
        <v>30.604338523476887</v>
      </c>
      <c r="O990">
        <v>36.848517855859733</v>
      </c>
      <c r="P990">
        <v>43.046763776056963</v>
      </c>
      <c r="Q990">
        <v>49.290943108439805</v>
      </c>
      <c r="R990">
        <v>58.694585117406206</v>
      </c>
      <c r="S990">
        <v>64.938764449789048</v>
      </c>
      <c r="T990">
        <v>73.517136056401142</v>
      </c>
      <c r="U990">
        <v>79.761315388783999</v>
      </c>
      <c r="V990">
        <v>84.232375453587949</v>
      </c>
      <c r="W990">
        <v>90.476554785970805</v>
      </c>
      <c r="X990">
        <v>90.559001787232702</v>
      </c>
      <c r="Y990">
        <v>96.803181119615559</v>
      </c>
      <c r="Z990">
        <v>93.857500525487183</v>
      </c>
      <c r="AA990">
        <v>100.10167985787004</v>
      </c>
      <c r="AB990">
        <v>95.466131433311915</v>
      </c>
      <c r="AC990">
        <v>101.71031076569477</v>
      </c>
      <c r="AD990">
        <v>96.225075141019957</v>
      </c>
      <c r="AE990">
        <v>102.46925447340281</v>
      </c>
      <c r="AF990">
        <v>96.577539835862353</v>
      </c>
      <c r="AG990">
        <v>102.82171916824521</v>
      </c>
      <c r="AH990">
        <v>96.740030477781147</v>
      </c>
      <c r="AI990">
        <v>102.984209810164</v>
      </c>
      <c r="AJ990">
        <v>96.814686699452764</v>
      </c>
      <c r="AK990">
        <v>103.05886603183562</v>
      </c>
      <c r="AL990">
        <v>96.848933918534627</v>
      </c>
      <c r="AM990">
        <v>103.09311325091748</v>
      </c>
      <c r="AN990">
        <v>96.864632966131381</v>
      </c>
      <c r="AO990">
        <v>103.10881229851424</v>
      </c>
      <c r="AP990">
        <v>96.871827100854134</v>
      </c>
      <c r="AQ990">
        <v>103.11600643323699</v>
      </c>
    </row>
    <row r="991" spans="1:43">
      <c r="A991">
        <v>2.0158911921365585</v>
      </c>
      <c r="B991">
        <v>14.281111111267428</v>
      </c>
      <c r="C991">
        <v>23.578417953963807</v>
      </c>
      <c r="D991">
        <v>14.436639892918762</v>
      </c>
      <c r="E991">
        <v>23.733946735615142</v>
      </c>
      <c r="F991">
        <v>14.785936262477382</v>
      </c>
      <c r="G991">
        <v>24.083243105173761</v>
      </c>
      <c r="H991">
        <v>15.564322214027467</v>
      </c>
      <c r="I991">
        <v>24.861629056723846</v>
      </c>
      <c r="J991">
        <v>17.269203729887138</v>
      </c>
      <c r="K991">
        <v>26.566510572583518</v>
      </c>
      <c r="L991">
        <v>20.866103105283742</v>
      </c>
      <c r="M991">
        <v>30.163409947980121</v>
      </c>
      <c r="N991">
        <v>27.889261130442424</v>
      </c>
      <c r="O991">
        <v>37.1865679731388</v>
      </c>
      <c r="P991">
        <v>39.739466777688349</v>
      </c>
      <c r="Q991">
        <v>49.036773620384722</v>
      </c>
      <c r="R991">
        <v>55.542535923906414</v>
      </c>
      <c r="S991">
        <v>64.839842766602786</v>
      </c>
      <c r="T991">
        <v>71.110193099754227</v>
      </c>
      <c r="U991">
        <v>80.407499942450599</v>
      </c>
      <c r="V991">
        <v>82.482934016166666</v>
      </c>
      <c r="W991">
        <v>91.780240858863039</v>
      </c>
      <c r="X991">
        <v>89.105300130271402</v>
      </c>
      <c r="Y991">
        <v>98.402606972967774</v>
      </c>
      <c r="Z991">
        <v>92.463685549357848</v>
      </c>
      <c r="AA991">
        <v>101.76099239205422</v>
      </c>
      <c r="AB991">
        <v>94.047736503619603</v>
      </c>
      <c r="AC991">
        <v>103.34504334631598</v>
      </c>
      <c r="AD991">
        <v>94.769301658012907</v>
      </c>
      <c r="AE991">
        <v>104.06660850070928</v>
      </c>
      <c r="AF991">
        <v>95.092763832008643</v>
      </c>
      <c r="AG991">
        <v>104.39007067470502</v>
      </c>
      <c r="AH991">
        <v>95.236722668793973</v>
      </c>
      <c r="AI991">
        <v>104.53402951149035</v>
      </c>
      <c r="AJ991">
        <v>95.300586644279321</v>
      </c>
      <c r="AK991">
        <v>104.59789348697569</v>
      </c>
      <c r="AL991">
        <v>95.328877962082188</v>
      </c>
      <c r="AM991">
        <v>104.62618480477856</v>
      </c>
      <c r="AN991">
        <v>95.341402896646997</v>
      </c>
      <c r="AO991">
        <v>104.63870973934337</v>
      </c>
      <c r="AP991">
        <v>95.346946294040379</v>
      </c>
      <c r="AQ991">
        <v>104.64425313673675</v>
      </c>
    </row>
    <row r="992" spans="1:43">
      <c r="A992">
        <v>0.82671059840412142</v>
      </c>
      <c r="B992">
        <v>14.42868044411655</v>
      </c>
      <c r="C992">
        <v>18.241476558040731</v>
      </c>
      <c r="D992">
        <v>14.676242224156402</v>
      </c>
      <c r="E992">
        <v>18.489038338080583</v>
      </c>
      <c r="F992">
        <v>15.206727931132766</v>
      </c>
      <c r="G992">
        <v>19.019524045056947</v>
      </c>
      <c r="H992">
        <v>16.331378680218364</v>
      </c>
      <c r="I992">
        <v>20.144174794142543</v>
      </c>
      <c r="J992">
        <v>18.662527972687485</v>
      </c>
      <c r="K992">
        <v>22.475324086611664</v>
      </c>
      <c r="L992">
        <v>23.276410510631976</v>
      </c>
      <c r="M992">
        <v>27.089206624556155</v>
      </c>
      <c r="N992">
        <v>31.627173866958636</v>
      </c>
      <c r="O992">
        <v>35.439969980882815</v>
      </c>
      <c r="P992">
        <v>44.552938926346528</v>
      </c>
      <c r="Q992">
        <v>48.365735040270707</v>
      </c>
      <c r="R992">
        <v>60.405666646557009</v>
      </c>
      <c r="S992">
        <v>64.218462760481188</v>
      </c>
      <c r="T992">
        <v>75.119101478038843</v>
      </c>
      <c r="U992">
        <v>78.931897591963022</v>
      </c>
      <c r="V992">
        <v>85.637394874920062</v>
      </c>
      <c r="W992">
        <v>89.450190988844241</v>
      </c>
      <c r="X992">
        <v>91.835002648079268</v>
      </c>
      <c r="Y992">
        <v>95.647798762003447</v>
      </c>
      <c r="Z992">
        <v>95.079127687155278</v>
      </c>
      <c r="AA992">
        <v>98.891923801079457</v>
      </c>
      <c r="AB992">
        <v>96.672458735408952</v>
      </c>
      <c r="AC992">
        <v>100.48525484933313</v>
      </c>
      <c r="AD992">
        <v>97.430524131408873</v>
      </c>
      <c r="AE992">
        <v>101.24332024533305</v>
      </c>
      <c r="AF992">
        <v>97.785732485958476</v>
      </c>
      <c r="AG992">
        <v>101.59852859988266</v>
      </c>
      <c r="AH992">
        <v>97.950983142434083</v>
      </c>
      <c r="AI992">
        <v>101.76377925635826</v>
      </c>
      <c r="AJ992">
        <v>98.02760462999305</v>
      </c>
      <c r="AK992">
        <v>101.84040074391723</v>
      </c>
      <c r="AL992">
        <v>98.063076478406558</v>
      </c>
      <c r="AM992">
        <v>101.87587259233074</v>
      </c>
      <c r="AN992">
        <v>98.079486336874552</v>
      </c>
      <c r="AO992">
        <v>101.89228245079873</v>
      </c>
      <c r="AP992">
        <v>98.087075281476245</v>
      </c>
      <c r="AQ992">
        <v>101.89987139540042</v>
      </c>
    </row>
    <row r="993" spans="1:43">
      <c r="A993">
        <v>0.90543735649703627</v>
      </c>
      <c r="B993">
        <v>16.279597970285934</v>
      </c>
      <c r="C993">
        <v>20.455482543337119</v>
      </c>
      <c r="D993">
        <v>16.516482194257112</v>
      </c>
      <c r="E993">
        <v>20.692366767308297</v>
      </c>
      <c r="F993">
        <v>17.01692485788741</v>
      </c>
      <c r="G993">
        <v>21.192809430938595</v>
      </c>
      <c r="H993">
        <v>18.063521094283551</v>
      </c>
      <c r="I993">
        <v>22.239405667334736</v>
      </c>
      <c r="J993">
        <v>20.20673838463394</v>
      </c>
      <c r="K993">
        <v>24.382622957685125</v>
      </c>
      <c r="L993">
        <v>24.412481628796034</v>
      </c>
      <c r="M993">
        <v>28.588366201847219</v>
      </c>
      <c r="N993">
        <v>32.015929662400914</v>
      </c>
      <c r="O993">
        <v>36.191814235452092</v>
      </c>
      <c r="P993">
        <v>43.922668789170309</v>
      </c>
      <c r="Q993">
        <v>48.098553362221487</v>
      </c>
      <c r="R993">
        <v>58.936311064210813</v>
      </c>
      <c r="S993">
        <v>63.112195637261991</v>
      </c>
      <c r="T993">
        <v>73.442691259036636</v>
      </c>
      <c r="U993">
        <v>77.618575832087814</v>
      </c>
      <c r="V993">
        <v>84.268368973096074</v>
      </c>
      <c r="W993">
        <v>88.444253546147252</v>
      </c>
      <c r="X993">
        <v>90.890709895561258</v>
      </c>
      <c r="Y993">
        <v>95.066594468612436</v>
      </c>
      <c r="Z993">
        <v>94.461352046401231</v>
      </c>
      <c r="AA993">
        <v>98.637236619452409</v>
      </c>
      <c r="AB993">
        <v>96.256358394861451</v>
      </c>
      <c r="AC993">
        <v>100.43224296791263</v>
      </c>
      <c r="AD993">
        <v>97.126979961142979</v>
      </c>
      <c r="AE993">
        <v>101.30286453419416</v>
      </c>
      <c r="AF993">
        <v>97.541913073820083</v>
      </c>
      <c r="AG993">
        <v>101.71779764687126</v>
      </c>
      <c r="AH993">
        <v>97.738014594150698</v>
      </c>
      <c r="AI993">
        <v>101.91389916720188</v>
      </c>
      <c r="AJ993">
        <v>97.83032634074614</v>
      </c>
      <c r="AK993">
        <v>102.00621091379732</v>
      </c>
      <c r="AL993">
        <v>97.873699317361201</v>
      </c>
      <c r="AM993">
        <v>102.04958389041238</v>
      </c>
      <c r="AN993">
        <v>97.894060310431982</v>
      </c>
      <c r="AO993">
        <v>102.06994488348316</v>
      </c>
      <c r="AP993">
        <v>97.903614614673401</v>
      </c>
      <c r="AQ993">
        <v>102.07949918772458</v>
      </c>
    </row>
    <row r="994" spans="1:43">
      <c r="A994">
        <v>1.4229858418479131</v>
      </c>
      <c r="B994">
        <v>16.541190752774799</v>
      </c>
      <c r="C994">
        <v>23.104013218629621</v>
      </c>
      <c r="D994">
        <v>16.672507353183004</v>
      </c>
      <c r="E994">
        <v>23.235329819037826</v>
      </c>
      <c r="F994">
        <v>16.978719476889879</v>
      </c>
      <c r="G994">
        <v>23.541541942744701</v>
      </c>
      <c r="H994">
        <v>17.687577134908885</v>
      </c>
      <c r="I994">
        <v>24.250399600763707</v>
      </c>
      <c r="J994">
        <v>19.301197033155781</v>
      </c>
      <c r="K994">
        <v>25.864019499010602</v>
      </c>
      <c r="L994">
        <v>22.838018421259882</v>
      </c>
      <c r="M994">
        <v>29.400840887114704</v>
      </c>
      <c r="N994">
        <v>29.986123840688229</v>
      </c>
      <c r="O994">
        <v>36.548946306543051</v>
      </c>
      <c r="P994">
        <v>42.325278052794346</v>
      </c>
      <c r="Q994">
        <v>48.888100518649168</v>
      </c>
      <c r="R994">
        <v>58.77519176343268</v>
      </c>
      <c r="S994">
        <v>65.338014229287509</v>
      </c>
      <c r="T994">
        <v>74.517567475520508</v>
      </c>
      <c r="U994">
        <v>81.08038994137533</v>
      </c>
      <c r="V994">
        <v>85.464897988876032</v>
      </c>
      <c r="W994">
        <v>92.027720454730854</v>
      </c>
      <c r="X994">
        <v>91.499245561260892</v>
      </c>
      <c r="Y994">
        <v>98.062068027115714</v>
      </c>
      <c r="Z994">
        <v>94.406310194505508</v>
      </c>
      <c r="AA994">
        <v>100.96913266036033</v>
      </c>
      <c r="AB994">
        <v>95.715833161577493</v>
      </c>
      <c r="AC994">
        <v>102.27865562743231</v>
      </c>
      <c r="AD994">
        <v>96.287825842122444</v>
      </c>
      <c r="AE994">
        <v>102.85064830797727</v>
      </c>
      <c r="AF994">
        <v>96.534300494160902</v>
      </c>
      <c r="AG994">
        <v>103.09712296001572</v>
      </c>
      <c r="AH994">
        <v>96.639885878625634</v>
      </c>
      <c r="AI994">
        <v>103.20270834448046</v>
      </c>
      <c r="AJ994">
        <v>96.68500296382966</v>
      </c>
      <c r="AK994">
        <v>103.24782542968448</v>
      </c>
      <c r="AL994">
        <v>96.704260925587022</v>
      </c>
      <c r="AM994">
        <v>103.26708339144184</v>
      </c>
      <c r="AN994">
        <v>96.712477292127559</v>
      </c>
      <c r="AO994">
        <v>103.27529975798238</v>
      </c>
      <c r="AP994">
        <v>96.71598209854298</v>
      </c>
      <c r="AQ994">
        <v>103.2788045643978</v>
      </c>
    </row>
    <row r="995" spans="1:43">
      <c r="A995">
        <v>2.163148931537715</v>
      </c>
      <c r="B995">
        <v>12.607527299583271</v>
      </c>
      <c r="C995">
        <v>22.583988053718354</v>
      </c>
      <c r="D995">
        <v>12.813030488558354</v>
      </c>
      <c r="E995">
        <v>22.789491242693437</v>
      </c>
      <c r="F995">
        <v>13.257281213701262</v>
      </c>
      <c r="G995">
        <v>23.233741967836345</v>
      </c>
      <c r="H995">
        <v>14.208844369943193</v>
      </c>
      <c r="I995">
        <v>24.185305124078276</v>
      </c>
      <c r="J995">
        <v>16.207434181029516</v>
      </c>
      <c r="K995">
        <v>26.183894935164599</v>
      </c>
      <c r="L995">
        <v>20.237360629184149</v>
      </c>
      <c r="M995">
        <v>30.213821383319232</v>
      </c>
      <c r="N995">
        <v>27.733992542631402</v>
      </c>
      <c r="O995">
        <v>37.710453296766481</v>
      </c>
      <c r="P995">
        <v>39.796097575933935</v>
      </c>
      <c r="Q995">
        <v>49.77255833006901</v>
      </c>
      <c r="R995">
        <v>55.307118963505609</v>
      </c>
      <c r="S995">
        <v>65.283579717640691</v>
      </c>
      <c r="T995">
        <v>70.382689798430007</v>
      </c>
      <c r="U995">
        <v>80.359150552565083</v>
      </c>
      <c r="V995">
        <v>81.533607457297336</v>
      </c>
      <c r="W995">
        <v>91.510068211432412</v>
      </c>
      <c r="X995">
        <v>88.226990518832906</v>
      </c>
      <c r="Y995">
        <v>98.203451272967982</v>
      </c>
      <c r="Z995">
        <v>91.753127639244198</v>
      </c>
      <c r="AA995">
        <v>101.72958839337927</v>
      </c>
      <c r="AB995">
        <v>93.4836334935857</v>
      </c>
      <c r="AC995">
        <v>103.46009424772078</v>
      </c>
      <c r="AD995">
        <v>94.303359512474088</v>
      </c>
      <c r="AE995">
        <v>104.27982026660916</v>
      </c>
      <c r="AF995">
        <v>94.685138404210207</v>
      </c>
      <c r="AG995">
        <v>104.66159915834528</v>
      </c>
      <c r="AH995">
        <v>94.861545188786309</v>
      </c>
      <c r="AI995">
        <v>104.83800594292138</v>
      </c>
      <c r="AJ995">
        <v>94.942758243500009</v>
      </c>
      <c r="AK995">
        <v>104.91921899763508</v>
      </c>
      <c r="AL995">
        <v>94.980083465131287</v>
      </c>
      <c r="AM995">
        <v>104.95654421926636</v>
      </c>
      <c r="AN995">
        <v>94.997224673742309</v>
      </c>
      <c r="AO995">
        <v>104.97368542787738</v>
      </c>
      <c r="AP995">
        <v>95.005093780875143</v>
      </c>
      <c r="AQ995">
        <v>104.98155453501022</v>
      </c>
    </row>
    <row r="996" spans="1:43">
      <c r="A996">
        <v>2.0357923205203123</v>
      </c>
      <c r="B996">
        <v>13.177203280353115</v>
      </c>
      <c r="C996">
        <v>22.566294291670001</v>
      </c>
      <c r="D996">
        <v>13.32932676428802</v>
      </c>
      <c r="E996">
        <v>22.718417775604905</v>
      </c>
      <c r="F996">
        <v>13.678650767180194</v>
      </c>
      <c r="G996">
        <v>23.06774177849708</v>
      </c>
      <c r="H996">
        <v>14.474463495059908</v>
      </c>
      <c r="I996">
        <v>23.863554506376794</v>
      </c>
      <c r="J996">
        <v>16.255094338759903</v>
      </c>
      <c r="K996">
        <v>25.644185350076789</v>
      </c>
      <c r="L996">
        <v>20.083622483874048</v>
      </c>
      <c r="M996">
        <v>29.472713495190934</v>
      </c>
      <c r="N996">
        <v>27.653679275379769</v>
      </c>
      <c r="O996">
        <v>37.042770286696651</v>
      </c>
      <c r="P996">
        <v>40.416153564388559</v>
      </c>
      <c r="Q996">
        <v>49.805244575705437</v>
      </c>
      <c r="R996">
        <v>57.077996920716636</v>
      </c>
      <c r="S996">
        <v>66.467087932033522</v>
      </c>
      <c r="T996">
        <v>72.836397640732898</v>
      </c>
      <c r="U996">
        <v>82.225488652049776</v>
      </c>
      <c r="V996">
        <v>83.797145511449827</v>
      </c>
      <c r="W996">
        <v>93.186236522766706</v>
      </c>
      <c r="X996">
        <v>89.895026311221073</v>
      </c>
      <c r="Y996">
        <v>99.284117322537952</v>
      </c>
      <c r="Z996">
        <v>92.872948314039732</v>
      </c>
      <c r="AA996">
        <v>102.26203932535661</v>
      </c>
      <c r="AB996">
        <v>94.234652541460804</v>
      </c>
      <c r="AC996">
        <v>103.62374355277768</v>
      </c>
      <c r="AD996">
        <v>94.838541290339549</v>
      </c>
      <c r="AE996">
        <v>104.22763230165643</v>
      </c>
      <c r="AF996">
        <v>95.102711961814393</v>
      </c>
      <c r="AG996">
        <v>104.49180297313127</v>
      </c>
      <c r="AH996">
        <v>95.217580461852577</v>
      </c>
      <c r="AI996">
        <v>104.60667147316946</v>
      </c>
      <c r="AJ996">
        <v>95.267397729250746</v>
      </c>
      <c r="AK996">
        <v>104.65648874056762</v>
      </c>
      <c r="AL996">
        <v>95.288978413461876</v>
      </c>
      <c r="AM996">
        <v>104.67806942477876</v>
      </c>
      <c r="AN996">
        <v>95.298322494668383</v>
      </c>
      <c r="AO996">
        <v>104.68741350598526</v>
      </c>
      <c r="AP996">
        <v>95.302367465221536</v>
      </c>
      <c r="AQ996">
        <v>104.69145847653841</v>
      </c>
    </row>
    <row r="997" spans="1:43">
      <c r="A997">
        <v>2.4318912614833503</v>
      </c>
      <c r="B997">
        <v>10.537455398304633</v>
      </c>
      <c r="C997">
        <v>21.753357999733854</v>
      </c>
      <c r="D997">
        <v>10.823883510167725</v>
      </c>
      <c r="E997">
        <v>22.039786111596946</v>
      </c>
      <c r="F997">
        <v>11.412955358246812</v>
      </c>
      <c r="G997">
        <v>22.628857959676033</v>
      </c>
      <c r="H997">
        <v>12.611048599337174</v>
      </c>
      <c r="I997">
        <v>23.826951200766395</v>
      </c>
      <c r="J997">
        <v>14.993613161034919</v>
      </c>
      <c r="K997">
        <v>26.209515762464139</v>
      </c>
      <c r="L997">
        <v>19.526600334234555</v>
      </c>
      <c r="M997">
        <v>30.742502935663776</v>
      </c>
      <c r="N997">
        <v>27.467485080241936</v>
      </c>
      <c r="O997">
        <v>38.683387681671157</v>
      </c>
      <c r="P997">
        <v>39.555805346161058</v>
      </c>
      <c r="Q997">
        <v>50.771707947590279</v>
      </c>
      <c r="R997">
        <v>54.52266613778076</v>
      </c>
      <c r="S997">
        <v>65.738568739209981</v>
      </c>
      <c r="T997">
        <v>68.952964202091493</v>
      </c>
      <c r="U997">
        <v>80.1688668035207</v>
      </c>
      <c r="V997">
        <v>79.873870978199676</v>
      </c>
      <c r="W997">
        <v>91.089773579628883</v>
      </c>
      <c r="X997">
        <v>86.719452644608964</v>
      </c>
      <c r="Y997">
        <v>97.935355246038171</v>
      </c>
      <c r="Z997">
        <v>90.516924984555317</v>
      </c>
      <c r="AA997">
        <v>101.73282758598455</v>
      </c>
      <c r="AB997">
        <v>92.481840294158985</v>
      </c>
      <c r="AC997">
        <v>103.69774289558819</v>
      </c>
      <c r="AD997">
        <v>93.461975725359622</v>
      </c>
      <c r="AE997">
        <v>104.67787832678886</v>
      </c>
      <c r="AF997">
        <v>93.941953173683117</v>
      </c>
      <c r="AG997">
        <v>105.15785577511235</v>
      </c>
      <c r="AH997">
        <v>94.17487801472862</v>
      </c>
      <c r="AI997">
        <v>105.39078061615783</v>
      </c>
      <c r="AJ997">
        <v>94.287414777147433</v>
      </c>
      <c r="AK997">
        <v>105.50331737857667</v>
      </c>
      <c r="AL997">
        <v>94.341670566295932</v>
      </c>
      <c r="AM997">
        <v>105.55757316772514</v>
      </c>
      <c r="AN997">
        <v>94.367801240328589</v>
      </c>
      <c r="AO997">
        <v>105.58370384175782</v>
      </c>
      <c r="AP997">
        <v>94.380380055358529</v>
      </c>
      <c r="AQ997">
        <v>105.59628265678776</v>
      </c>
    </row>
    <row r="998" spans="1:43">
      <c r="A998">
        <v>1.4539697146953077</v>
      </c>
      <c r="B998">
        <v>12.235020093600184</v>
      </c>
      <c r="C998">
        <v>18.940740437158421</v>
      </c>
      <c r="D998">
        <v>12.424688113186626</v>
      </c>
      <c r="E998">
        <v>19.13040845674486</v>
      </c>
      <c r="F998">
        <v>12.844789539555165</v>
      </c>
      <c r="G998">
        <v>19.550509883113399</v>
      </c>
      <c r="H998">
        <v>13.767116272124483</v>
      </c>
      <c r="I998">
        <v>20.472836615682716</v>
      </c>
      <c r="J998">
        <v>15.753448571370818</v>
      </c>
      <c r="K998">
        <v>22.459168914929052</v>
      </c>
      <c r="L998">
        <v>19.85929921771211</v>
      </c>
      <c r="M998">
        <v>26.565019561270343</v>
      </c>
      <c r="N998">
        <v>27.670199192877423</v>
      </c>
      <c r="O998">
        <v>34.37591953643566</v>
      </c>
      <c r="P998">
        <v>40.428614259830368</v>
      </c>
      <c r="Q998">
        <v>47.134334603388609</v>
      </c>
      <c r="R998">
        <v>56.851164677911676</v>
      </c>
      <c r="S998">
        <v>63.556885021469917</v>
      </c>
      <c r="T998">
        <v>72.553674527770426</v>
      </c>
      <c r="U998">
        <v>79.259394871328652</v>
      </c>
      <c r="V998">
        <v>83.833620310831193</v>
      </c>
      <c r="W998">
        <v>90.53934065438942</v>
      </c>
      <c r="X998">
        <v>90.379886403959617</v>
      </c>
      <c r="Y998">
        <v>97.085606747517843</v>
      </c>
      <c r="Z998">
        <v>93.718261760208406</v>
      </c>
      <c r="AA998">
        <v>100.42398210376663</v>
      </c>
      <c r="AB998">
        <v>95.308781342277229</v>
      </c>
      <c r="AC998">
        <v>102.01450168583546</v>
      </c>
      <c r="AD998">
        <v>96.041976039731267</v>
      </c>
      <c r="AE998">
        <v>102.74769638328949</v>
      </c>
      <c r="AF998">
        <v>96.374817963923761</v>
      </c>
      <c r="AG998">
        <v>103.08053830748199</v>
      </c>
      <c r="AH998">
        <v>96.524862422543308</v>
      </c>
      <c r="AI998">
        <v>103.23058276610153</v>
      </c>
      <c r="AJ998">
        <v>96.59228887305612</v>
      </c>
      <c r="AK998">
        <v>103.29800921661435</v>
      </c>
      <c r="AL998">
        <v>96.622545724607065</v>
      </c>
      <c r="AM998">
        <v>103.32826606816529</v>
      </c>
      <c r="AN998">
        <v>96.636114486937572</v>
      </c>
      <c r="AO998">
        <v>103.3418348304958</v>
      </c>
      <c r="AP998">
        <v>96.64219769291816</v>
      </c>
      <c r="AQ998">
        <v>103.34791803647639</v>
      </c>
    </row>
    <row r="999" spans="1:43">
      <c r="A999">
        <v>1.2638335583030798</v>
      </c>
      <c r="B999">
        <v>12.864129407997915</v>
      </c>
      <c r="C999">
        <v>18.692940226495981</v>
      </c>
      <c r="D999">
        <v>13.1625029235031</v>
      </c>
      <c r="E999">
        <v>18.991313742001164</v>
      </c>
      <c r="F999">
        <v>13.78601962845846</v>
      </c>
      <c r="G999">
        <v>19.614830446956525</v>
      </c>
      <c r="H999">
        <v>15.073417505799585</v>
      </c>
      <c r="I999">
        <v>20.902228324297649</v>
      </c>
      <c r="J999">
        <v>17.666768476773736</v>
      </c>
      <c r="K999">
        <v>23.495579295271799</v>
      </c>
      <c r="L999">
        <v>22.640548647982463</v>
      </c>
      <c r="M999">
        <v>28.469359466480526</v>
      </c>
      <c r="N999">
        <v>31.340101646939726</v>
      </c>
      <c r="O999">
        <v>37.168912465437792</v>
      </c>
      <c r="P999">
        <v>44.358626207563802</v>
      </c>
      <c r="Q999">
        <v>50.187437026061872</v>
      </c>
      <c r="R999">
        <v>59.911332397031281</v>
      </c>
      <c r="S999">
        <v>65.740143215529343</v>
      </c>
      <c r="T999">
        <v>74.184031706546733</v>
      </c>
      <c r="U999">
        <v>80.012842525044789</v>
      </c>
      <c r="V999">
        <v>84.44122799538097</v>
      </c>
      <c r="W999">
        <v>90.270038813879026</v>
      </c>
      <c r="X999">
        <v>90.588995547378317</v>
      </c>
      <c r="Y999">
        <v>96.417806365876373</v>
      </c>
      <c r="Z999">
        <v>93.881003253484295</v>
      </c>
      <c r="AA999">
        <v>99.70981407198235</v>
      </c>
      <c r="AB999">
        <v>95.53795975082285</v>
      </c>
      <c r="AC999">
        <v>101.36677056932091</v>
      </c>
      <c r="AD999">
        <v>96.345970670009152</v>
      </c>
      <c r="AE999">
        <v>102.17478148850721</v>
      </c>
      <c r="AF999">
        <v>96.733912586446181</v>
      </c>
      <c r="AG999">
        <v>102.56272340494424</v>
      </c>
      <c r="AH999">
        <v>96.918779446096551</v>
      </c>
      <c r="AI999">
        <v>102.74759026459461</v>
      </c>
      <c r="AJ999">
        <v>97.006559582381456</v>
      </c>
      <c r="AK999">
        <v>102.83537040087951</v>
      </c>
      <c r="AL999">
        <v>97.048169255449466</v>
      </c>
      <c r="AM999">
        <v>102.87698007394752</v>
      </c>
      <c r="AN999">
        <v>97.067877222789974</v>
      </c>
      <c r="AO999">
        <v>102.89668804128803</v>
      </c>
      <c r="AP999">
        <v>97.077208117910246</v>
      </c>
      <c r="AQ999">
        <v>102.9060189364083</v>
      </c>
    </row>
    <row r="1000" spans="1:43">
      <c r="A1000">
        <v>2.2201637997914467</v>
      </c>
      <c r="B1000">
        <v>12.790709584765487</v>
      </c>
      <c r="C1000">
        <v>23.030123382605787</v>
      </c>
      <c r="D1000">
        <v>12.999686984427239</v>
      </c>
      <c r="E1000">
        <v>23.239100782267538</v>
      </c>
      <c r="F1000">
        <v>13.449693012433922</v>
      </c>
      <c r="G1000">
        <v>23.689106810274222</v>
      </c>
      <c r="H1000">
        <v>14.40974263707206</v>
      </c>
      <c r="I1000">
        <v>24.64915643491236</v>
      </c>
      <c r="J1000">
        <v>16.417851679668001</v>
      </c>
      <c r="K1000">
        <v>26.6572654775083</v>
      </c>
      <c r="L1000">
        <v>20.44985007974854</v>
      </c>
      <c r="M1000">
        <v>30.689263877588839</v>
      </c>
      <c r="N1000">
        <v>27.919473723817269</v>
      </c>
      <c r="O1000">
        <v>38.158887521657569</v>
      </c>
      <c r="P1000">
        <v>39.897705647225905</v>
      </c>
      <c r="Q1000">
        <v>50.137119445066205</v>
      </c>
      <c r="R1000">
        <v>55.276649959914891</v>
      </c>
      <c r="S1000">
        <v>65.516063757755191</v>
      </c>
      <c r="T1000">
        <v>70.23866692865505</v>
      </c>
      <c r="U1000">
        <v>80.478080726495335</v>
      </c>
      <c r="V1000">
        <v>81.341788973786464</v>
      </c>
      <c r="W1000">
        <v>91.581202771626778</v>
      </c>
      <c r="X1000">
        <v>88.036189956497083</v>
      </c>
      <c r="Y1000">
        <v>98.275603754337368</v>
      </c>
      <c r="Z1000">
        <v>91.579380442771736</v>
      </c>
      <c r="AA1000">
        <v>101.81879424061202</v>
      </c>
      <c r="AB1000">
        <v>93.326060566838237</v>
      </c>
      <c r="AC1000">
        <v>103.56547436467855</v>
      </c>
      <c r="AD1000">
        <v>94.156949893637915</v>
      </c>
      <c r="AE1000">
        <v>104.3963636914782</v>
      </c>
      <c r="AF1000">
        <v>94.545490094954658</v>
      </c>
      <c r="AG1000">
        <v>104.78490389279497</v>
      </c>
      <c r="AH1000">
        <v>94.725723457695096</v>
      </c>
      <c r="AI1000">
        <v>104.96513725553538</v>
      </c>
      <c r="AJ1000">
        <v>94.809016811388148</v>
      </c>
      <c r="AK1000">
        <v>105.04843060922846</v>
      </c>
      <c r="AL1000">
        <v>94.847443610513011</v>
      </c>
      <c r="AM1000">
        <v>105.08685740835332</v>
      </c>
      <c r="AN1000">
        <v>94.865157392788234</v>
      </c>
      <c r="AO1000">
        <v>105.10457119062855</v>
      </c>
      <c r="AP1000">
        <v>94.873319992666239</v>
      </c>
      <c r="AQ1000">
        <v>105.11273379050652</v>
      </c>
    </row>
    <row r="1001" spans="1:43">
      <c r="A1001">
        <v>2.3520739825331516</v>
      </c>
      <c r="B1001">
        <v>9.7721578092019996</v>
      </c>
      <c r="C1001">
        <v>20.619942460295526</v>
      </c>
      <c r="D1001">
        <v>10.129090712235746</v>
      </c>
      <c r="E1001">
        <v>20.97687536332927</v>
      </c>
      <c r="F1001">
        <v>10.844712355857055</v>
      </c>
      <c r="G1001">
        <v>21.692497006950582</v>
      </c>
      <c r="H1001">
        <v>12.261166313894641</v>
      </c>
      <c r="I1001">
        <v>23.108950964988168</v>
      </c>
      <c r="J1001">
        <v>14.994857948771624</v>
      </c>
      <c r="K1001">
        <v>25.842642599865151</v>
      </c>
      <c r="L1001">
        <v>20.022497827422804</v>
      </c>
      <c r="M1001">
        <v>30.87028247851633</v>
      </c>
      <c r="N1001">
        <v>28.499214327061932</v>
      </c>
      <c r="O1001">
        <v>39.346998978155455</v>
      </c>
      <c r="P1001">
        <v>40.893400742572013</v>
      </c>
      <c r="Q1001">
        <v>51.741185393665532</v>
      </c>
      <c r="R1001">
        <v>55.700506069931976</v>
      </c>
      <c r="S1001">
        <v>66.548290721025509</v>
      </c>
      <c r="T1001">
        <v>69.657340905534113</v>
      </c>
      <c r="U1001">
        <v>80.505125556627632</v>
      </c>
      <c r="V1001">
        <v>80.163962338175665</v>
      </c>
      <c r="W1001">
        <v>91.011746989269184</v>
      </c>
      <c r="X1001">
        <v>86.811663976528948</v>
      </c>
      <c r="Y1001">
        <v>97.659448627622467</v>
      </c>
      <c r="Z1001">
        <v>90.566850154547723</v>
      </c>
      <c r="AA1001">
        <v>101.41463480564124</v>
      </c>
      <c r="AB1001">
        <v>92.553352505340541</v>
      </c>
      <c r="AC1001">
        <v>103.40113715643406</v>
      </c>
      <c r="AD1001">
        <v>93.567815445175128</v>
      </c>
      <c r="AE1001">
        <v>104.41560009626865</v>
      </c>
      <c r="AF1001">
        <v>94.076556906081734</v>
      </c>
      <c r="AG1001">
        <v>104.92434155717525</v>
      </c>
      <c r="AH1001">
        <v>94.329361734086035</v>
      </c>
      <c r="AI1001">
        <v>105.17714638517955</v>
      </c>
      <c r="AJ1001">
        <v>94.454414966612532</v>
      </c>
      <c r="AK1001">
        <v>105.30219961770605</v>
      </c>
      <c r="AL1001">
        <v>94.516134776260984</v>
      </c>
      <c r="AM1001">
        <v>105.3639194273545</v>
      </c>
      <c r="AN1001">
        <v>94.546562560480595</v>
      </c>
      <c r="AO1001">
        <v>105.39434721157411</v>
      </c>
      <c r="AP1001">
        <v>94.561555177431273</v>
      </c>
      <c r="AQ1001">
        <v>105.40933982852479</v>
      </c>
    </row>
  </sheetData>
  <phoneticPr fontId="2" type="noConversion"/>
  <pageMargins left="0.75" right="0.75" top="1" bottom="1" header="0.5" footer="0.5"/>
  <headerFooter alignWithMargin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BD37"/>
  <sheetViews>
    <sheetView workbookViewId="0">
      <selection activeCell="H1" sqref="H1"/>
    </sheetView>
  </sheetViews>
  <sheetFormatPr defaultRowHeight="12.5"/>
  <cols>
    <col min="1" max="1" width="16.81640625" bestFit="1" customWidth="1"/>
    <col min="2" max="2" width="9.1796875" style="40" customWidth="1"/>
    <col min="3" max="3" width="11" bestFit="1" customWidth="1"/>
    <col min="4" max="4" width="11.81640625" bestFit="1" customWidth="1"/>
    <col min="5" max="5" width="11" customWidth="1"/>
    <col min="7" max="7" width="11" bestFit="1" customWidth="1"/>
    <col min="8" max="8" width="6.81640625" bestFit="1" customWidth="1"/>
    <col min="9" max="9" width="11" bestFit="1" customWidth="1"/>
    <col min="11" max="11" width="5.54296875" customWidth="1"/>
    <col min="12" max="12" width="25.81640625" bestFit="1" customWidth="1"/>
    <col min="14" max="14" width="9.26953125" bestFit="1" customWidth="1"/>
    <col min="15" max="15" width="8.54296875" bestFit="1" customWidth="1"/>
    <col min="16" max="16" width="8.7265625" bestFit="1" customWidth="1"/>
    <col min="19" max="34" width="9.1796875" style="20" customWidth="1"/>
    <col min="35" max="35" width="14.7265625" style="20" bestFit="1" customWidth="1"/>
    <col min="36" max="37" width="11.54296875" style="20" bestFit="1" customWidth="1"/>
    <col min="38" max="38" width="7.453125" style="20" customWidth="1"/>
    <col min="39" max="39" width="3.453125" style="20" customWidth="1"/>
    <col min="40" max="41" width="11.54296875" style="20" bestFit="1" customWidth="1"/>
    <col min="42" max="42" width="7.26953125" style="20" customWidth="1"/>
    <col min="43" max="56" width="9.1796875" style="20" customWidth="1"/>
  </cols>
  <sheetData>
    <row r="1" spans="1:42" ht="13">
      <c r="A1" s="9"/>
      <c r="B1" s="88" t="s">
        <v>130</v>
      </c>
      <c r="C1" s="88" t="s">
        <v>232</v>
      </c>
      <c r="D1" s="88" t="s">
        <v>155</v>
      </c>
      <c r="E1" s="88" t="s">
        <v>217</v>
      </c>
      <c r="F1" s="4" t="s">
        <v>134</v>
      </c>
      <c r="G1" s="4" t="s">
        <v>68</v>
      </c>
      <c r="H1" s="4"/>
      <c r="I1" s="26" t="s">
        <v>145</v>
      </c>
      <c r="J1">
        <v>91.082757567184373</v>
      </c>
      <c r="K1" s="3"/>
      <c r="L1" s="146" t="s">
        <v>447</v>
      </c>
      <c r="M1" s="88" t="s">
        <v>141</v>
      </c>
      <c r="N1" s="4" t="s">
        <v>134</v>
      </c>
      <c r="O1" s="4" t="s">
        <v>235</v>
      </c>
      <c r="P1" s="4" t="s">
        <v>236</v>
      </c>
      <c r="S1" s="98"/>
      <c r="V1" s="98"/>
      <c r="W1" s="98"/>
      <c r="X1" s="98"/>
      <c r="Z1" s="98"/>
      <c r="AA1" s="98"/>
      <c r="AB1" s="98"/>
      <c r="AE1" s="98"/>
      <c r="AF1" s="98"/>
      <c r="AG1" s="98"/>
      <c r="AJ1" s="168"/>
      <c r="AK1" s="168"/>
      <c r="AL1" s="168"/>
      <c r="AN1" s="168"/>
      <c r="AO1" s="168"/>
      <c r="AP1" s="168"/>
    </row>
    <row r="2" spans="1:42" ht="13">
      <c r="A2" s="154"/>
      <c r="B2" s="78">
        <v>28.508703522199273</v>
      </c>
      <c r="C2" s="78">
        <v>73.707265448054059</v>
      </c>
      <c r="D2" s="3">
        <f>$B$18-$B$19*SINH($B$20*(B2-1))</f>
        <v>72.232609891787789</v>
      </c>
      <c r="E2" s="78">
        <f>D2+NORMINV([3]!RANDOMNV(),0,$B$23)</f>
        <v>71.757274775945149</v>
      </c>
      <c r="F2" s="3">
        <f t="shared" ref="F2:F13" si="0">$J$1-$J$2*SINH($J$3*(B2-1))</f>
        <v>72.241969951518726</v>
      </c>
      <c r="G2" s="6">
        <f t="shared" ref="G2:G13" si="1">(E2-F2)^2</f>
        <v>0.23492941322430094</v>
      </c>
      <c r="I2" s="26" t="s">
        <v>142</v>
      </c>
      <c r="J2">
        <v>0.26666413356430252</v>
      </c>
      <c r="K2" s="74"/>
      <c r="L2" s="146" t="s">
        <v>448</v>
      </c>
      <c r="M2" s="89">
        <v>10</v>
      </c>
      <c r="N2" s="3">
        <f t="shared" ref="N2:N22" si="2">$J$1-$J$2*SINH($J$3*(M2-1))</f>
        <v>90.435537668632094</v>
      </c>
      <c r="O2" s="3">
        <v>87.475874844023835</v>
      </c>
      <c r="P2" s="3">
        <v>95.121882055994107</v>
      </c>
      <c r="U2" s="100"/>
      <c r="AD2" s="100"/>
      <c r="AJ2" s="101"/>
      <c r="AK2" s="101"/>
      <c r="AL2" s="101"/>
      <c r="AM2" s="99"/>
      <c r="AN2" s="101"/>
      <c r="AO2" s="101"/>
      <c r="AP2" s="101"/>
    </row>
    <row r="3" spans="1:42" ht="13">
      <c r="A3" s="154"/>
      <c r="B3" s="78">
        <v>23.538175403687195</v>
      </c>
      <c r="C3" s="78">
        <v>85.002731171306436</v>
      </c>
      <c r="D3" s="3">
        <f t="shared" ref="D3:D13" si="3">$B$18-$B$19*SINH($B$20*(B3-1))</f>
        <v>82.549223275101284</v>
      </c>
      <c r="E3" s="78">
        <f>D3+NORMINV([3]!RANDOMNV(),0,$B$23)</f>
        <v>82.29609309350063</v>
      </c>
      <c r="F3" s="3">
        <f t="shared" si="0"/>
        <v>83.383036085554636</v>
      </c>
      <c r="G3" s="6">
        <f t="shared" si="1"/>
        <v>1.1814450679753143</v>
      </c>
      <c r="I3" s="26" t="s">
        <v>143</v>
      </c>
      <c r="J3">
        <v>0.17997891709161859</v>
      </c>
      <c r="K3" s="3"/>
      <c r="L3" s="146" t="s">
        <v>451</v>
      </c>
      <c r="M3" s="89">
        <v>11</v>
      </c>
      <c r="N3" s="3">
        <f t="shared" si="2"/>
        <v>90.298359896285291</v>
      </c>
      <c r="O3" s="3">
        <v>87.410661701467149</v>
      </c>
      <c r="P3" s="3">
        <v>94.483237271209418</v>
      </c>
      <c r="U3" s="100"/>
      <c r="AD3" s="100"/>
      <c r="AJ3" s="99"/>
      <c r="AK3" s="99"/>
      <c r="AL3" s="99"/>
      <c r="AM3" s="99"/>
      <c r="AN3" s="99"/>
      <c r="AO3" s="99"/>
      <c r="AP3" s="99"/>
    </row>
    <row r="4" spans="1:42" ht="13">
      <c r="A4" s="154"/>
      <c r="B4" s="78">
        <v>21.056203408633682</v>
      </c>
      <c r="C4" s="78">
        <v>86.536738701449423</v>
      </c>
      <c r="D4" s="3">
        <f t="shared" si="3"/>
        <v>85.442729256539963</v>
      </c>
      <c r="E4" s="78">
        <f>D4+NORMINV([3]!RANDOMNV(),0,$B$23)</f>
        <v>86.53777329252091</v>
      </c>
      <c r="F4" s="3">
        <f t="shared" si="0"/>
        <v>86.159114428883186</v>
      </c>
      <c r="G4" s="6">
        <f t="shared" si="1"/>
        <v>0.14338253501141293</v>
      </c>
      <c r="I4" s="26"/>
      <c r="K4" s="3"/>
      <c r="L4" s="146" t="s">
        <v>452</v>
      </c>
      <c r="M4" s="89">
        <v>12</v>
      </c>
      <c r="N4" s="3">
        <f t="shared" si="2"/>
        <v>90.135704931446369</v>
      </c>
      <c r="O4" s="3">
        <v>87.330656140976302</v>
      </c>
      <c r="P4" s="3">
        <v>93.812419950650735</v>
      </c>
      <c r="U4" s="100"/>
      <c r="AD4" s="100"/>
      <c r="AJ4" s="99"/>
      <c r="AK4" s="99"/>
      <c r="AL4" s="99"/>
      <c r="AM4" s="99"/>
      <c r="AN4" s="99"/>
      <c r="AO4" s="99"/>
      <c r="AP4" s="99"/>
    </row>
    <row r="5" spans="1:42" ht="13">
      <c r="A5" s="154"/>
      <c r="B5" s="78">
        <v>18.546056025303773</v>
      </c>
      <c r="C5" s="78">
        <v>87.557835537892316</v>
      </c>
      <c r="D5" s="3">
        <f t="shared" si="3"/>
        <v>87.456982610895807</v>
      </c>
      <c r="E5" s="78">
        <f>D5+NORMINV([3]!RANDOMNV(),0,$B$23)</f>
        <v>85.537107002135073</v>
      </c>
      <c r="F5" s="3">
        <f t="shared" si="0"/>
        <v>87.952239331789499</v>
      </c>
      <c r="G5" s="6">
        <f t="shared" si="1"/>
        <v>5.8328641697420158</v>
      </c>
      <c r="I5" s="26" t="s">
        <v>358</v>
      </c>
      <c r="J5" s="75">
        <f>SUM(G2:G13)</f>
        <v>42.851865067852032</v>
      </c>
      <c r="K5" s="3"/>
      <c r="L5" s="146" t="s">
        <v>449</v>
      </c>
      <c r="M5" s="89">
        <v>13</v>
      </c>
      <c r="N5" s="3">
        <f t="shared" si="2"/>
        <v>89.942289749952039</v>
      </c>
      <c r="O5" s="3">
        <v>87.28036831472842</v>
      </c>
      <c r="P5" s="3">
        <v>93.117744461616397</v>
      </c>
      <c r="U5" s="100"/>
      <c r="AD5" s="100"/>
      <c r="AJ5" s="99"/>
      <c r="AK5" s="99"/>
      <c r="AL5" s="99"/>
      <c r="AM5" s="99"/>
      <c r="AN5" s="99"/>
      <c r="AO5" s="99"/>
      <c r="AP5" s="99"/>
    </row>
    <row r="6" spans="1:42" ht="13">
      <c r="A6" s="154"/>
      <c r="B6" s="78">
        <v>26.322137357343422</v>
      </c>
      <c r="C6" s="78">
        <v>76.441969126333873</v>
      </c>
      <c r="D6" s="3">
        <f t="shared" si="3"/>
        <v>77.72349697770909</v>
      </c>
      <c r="E6" s="78">
        <f>D6+NORMINV([3]!RANDOMNV(),0,$B$23)</f>
        <v>78.57540061168757</v>
      </c>
      <c r="F6" s="3">
        <f t="shared" si="0"/>
        <v>78.372258881664408</v>
      </c>
      <c r="G6" s="6">
        <f t="shared" si="1"/>
        <v>4.1266562476803395E-2</v>
      </c>
      <c r="I6" s="26" t="s">
        <v>140</v>
      </c>
      <c r="J6">
        <f>SQRT(J5/(COUNT(B2:B13)-3))</f>
        <v>2.1820445322844462</v>
      </c>
      <c r="K6" s="3"/>
      <c r="L6" s="146" t="s">
        <v>450</v>
      </c>
      <c r="M6" s="89">
        <v>14</v>
      </c>
      <c r="N6" s="3">
        <f t="shared" si="2"/>
        <v>89.711832237521946</v>
      </c>
      <c r="O6" s="3">
        <v>87.184040378624488</v>
      </c>
      <c r="P6" s="3">
        <v>92.375723233156904</v>
      </c>
      <c r="AJ6" s="99"/>
      <c r="AK6" s="99"/>
      <c r="AL6" s="99"/>
      <c r="AM6" s="99"/>
      <c r="AN6" s="99"/>
      <c r="AO6" s="99"/>
      <c r="AP6" s="99"/>
    </row>
    <row r="7" spans="1:42" ht="13">
      <c r="A7" s="154"/>
      <c r="B7" s="78">
        <v>21.707851852197123</v>
      </c>
      <c r="C7" s="78">
        <v>85.726427396453914</v>
      </c>
      <c r="D7" s="3">
        <f t="shared" si="3"/>
        <v>84.783959720685246</v>
      </c>
      <c r="E7" s="78">
        <f>D7+NORMINV([3]!RANDOMNV(),0,$B$23)</f>
        <v>82.344758954721385</v>
      </c>
      <c r="F7" s="3">
        <f t="shared" si="0"/>
        <v>85.545579943463409</v>
      </c>
      <c r="G7" s="6">
        <f t="shared" si="1"/>
        <v>10.245255001971465</v>
      </c>
      <c r="J7" s="4"/>
      <c r="K7" s="3"/>
      <c r="L7" s="146" t="s">
        <v>453</v>
      </c>
      <c r="M7" s="89">
        <v>15</v>
      </c>
      <c r="N7" s="3">
        <f t="shared" si="2"/>
        <v>89.436847147038122</v>
      </c>
      <c r="O7" s="3">
        <v>87.104422554015713</v>
      </c>
      <c r="P7" s="3">
        <v>91.615949780066586</v>
      </c>
      <c r="U7" s="100"/>
      <c r="X7" s="102"/>
      <c r="AD7" s="100"/>
      <c r="AG7" s="102"/>
      <c r="AJ7" s="99"/>
      <c r="AK7" s="99"/>
      <c r="AL7" s="99"/>
      <c r="AM7" s="99"/>
      <c r="AN7" s="99"/>
      <c r="AO7" s="99"/>
      <c r="AP7" s="99"/>
    </row>
    <row r="8" spans="1:42">
      <c r="A8" s="154"/>
      <c r="B8" s="78">
        <v>19.056171957076369</v>
      </c>
      <c r="C8" s="78">
        <v>87.450183599921886</v>
      </c>
      <c r="D8" s="3">
        <f t="shared" si="3"/>
        <v>87.106382513538037</v>
      </c>
      <c r="E8" s="78">
        <f>D8+NORMINV([3]!RANDOMNV(),0,$B$23)</f>
        <v>89.105394188997721</v>
      </c>
      <c r="F8" s="3">
        <f t="shared" si="0"/>
        <v>87.650176853356797</v>
      </c>
      <c r="G8" s="6">
        <f t="shared" si="1"/>
        <v>2.1176574939498702</v>
      </c>
      <c r="K8" s="3"/>
      <c r="L8" s="3"/>
      <c r="M8" s="89">
        <v>16</v>
      </c>
      <c r="N8" s="3">
        <f t="shared" si="2"/>
        <v>89.108402978137136</v>
      </c>
      <c r="O8" s="3">
        <v>86.911293745033902</v>
      </c>
      <c r="P8" s="3">
        <v>90.830156128596542</v>
      </c>
      <c r="U8" s="103"/>
      <c r="X8" s="102"/>
      <c r="AD8" s="103"/>
      <c r="AJ8" s="99"/>
      <c r="AK8" s="99"/>
      <c r="AL8" s="99"/>
      <c r="AM8" s="99"/>
      <c r="AN8" s="99"/>
      <c r="AO8" s="99"/>
      <c r="AP8" s="99"/>
    </row>
    <row r="9" spans="1:42" ht="13">
      <c r="A9" s="154"/>
      <c r="B9" s="78">
        <v>16.554162295795877</v>
      </c>
      <c r="C9" s="78">
        <v>88.587923778067378</v>
      </c>
      <c r="D9" s="3">
        <f t="shared" si="3"/>
        <v>88.597570576385948</v>
      </c>
      <c r="E9" s="78">
        <f>D9+NORMINV([3]!RANDOMNV(),0,$B$23)</f>
        <v>89.272575554023476</v>
      </c>
      <c r="F9" s="3">
        <f t="shared" si="0"/>
        <v>88.899539970469263</v>
      </c>
      <c r="G9" s="6">
        <f t="shared" si="1"/>
        <v>0.13915554659763202</v>
      </c>
      <c r="I9" s="9"/>
      <c r="K9" s="3"/>
      <c r="L9" s="3"/>
      <c r="M9" s="89">
        <v>17</v>
      </c>
      <c r="N9" s="3">
        <f t="shared" si="2"/>
        <v>88.71583188257766</v>
      </c>
      <c r="O9" s="3">
        <v>86.715034906053518</v>
      </c>
      <c r="P9" s="3">
        <v>89.975700527872789</v>
      </c>
      <c r="U9" s="103"/>
      <c r="X9" s="102"/>
      <c r="AD9" s="103"/>
      <c r="AJ9" s="99"/>
      <c r="AK9" s="99"/>
      <c r="AL9" s="99"/>
      <c r="AM9" s="99"/>
      <c r="AN9" s="99"/>
      <c r="AO9" s="99"/>
      <c r="AP9" s="99"/>
    </row>
    <row r="10" spans="1:42" ht="13">
      <c r="A10" s="154"/>
      <c r="B10" s="78">
        <v>26.532895173837719</v>
      </c>
      <c r="C10" s="78">
        <v>74.843079703224319</v>
      </c>
      <c r="D10" s="3">
        <f t="shared" si="3"/>
        <v>77.269306194449612</v>
      </c>
      <c r="E10" s="78">
        <f>D10+NORMINV([3]!RANDOMNV(),0,$B$23)</f>
        <v>73.296437808744358</v>
      </c>
      <c r="F10" s="3">
        <f t="shared" si="0"/>
        <v>77.880757716938263</v>
      </c>
      <c r="G10" s="6">
        <f t="shared" si="1"/>
        <v>21.015989020662971</v>
      </c>
      <c r="I10" s="9"/>
      <c r="K10" s="3"/>
      <c r="L10" s="3"/>
      <c r="M10" s="89">
        <v>18</v>
      </c>
      <c r="N10" s="3">
        <f t="shared" si="2"/>
        <v>88.246383173126077</v>
      </c>
      <c r="O10" s="3">
        <v>86.426443181391875</v>
      </c>
      <c r="P10" s="3">
        <v>89.151187761864591</v>
      </c>
      <c r="AJ10" s="99"/>
      <c r="AK10" s="99"/>
      <c r="AL10" s="99"/>
      <c r="AM10" s="99"/>
      <c r="AN10" s="99"/>
      <c r="AO10" s="99"/>
      <c r="AP10" s="99"/>
    </row>
    <row r="11" spans="1:42" ht="13">
      <c r="A11" s="154"/>
      <c r="B11" s="78">
        <v>22.555574828844929</v>
      </c>
      <c r="C11" s="78">
        <v>83.535803686819762</v>
      </c>
      <c r="D11" s="3">
        <f t="shared" si="3"/>
        <v>83.824819907611626</v>
      </c>
      <c r="E11" s="78">
        <f>D11+NORMINV([3]!RANDOMNV(),0,$B$23)</f>
        <v>83.317668620943451</v>
      </c>
      <c r="F11" s="3">
        <f t="shared" si="0"/>
        <v>84.631922677232495</v>
      </c>
      <c r="G11" s="6">
        <f t="shared" si="1"/>
        <v>1.7272637244722071</v>
      </c>
      <c r="I11" s="9"/>
      <c r="J11" s="4"/>
      <c r="K11" s="3"/>
      <c r="L11" s="3"/>
      <c r="M11" s="89">
        <v>19</v>
      </c>
      <c r="N11" s="3">
        <f t="shared" si="2"/>
        <v>87.684809181948097</v>
      </c>
      <c r="O11" s="3">
        <v>85.995567310921729</v>
      </c>
      <c r="P11" s="3">
        <v>88.258547361492177</v>
      </c>
      <c r="V11" s="104"/>
      <c r="W11" s="98"/>
      <c r="AE11" s="104"/>
      <c r="AF11" s="98"/>
      <c r="AJ11" s="99"/>
      <c r="AK11" s="99"/>
      <c r="AL11" s="99"/>
      <c r="AM11" s="99"/>
      <c r="AN11" s="99"/>
      <c r="AO11" s="99"/>
      <c r="AP11" s="99"/>
    </row>
    <row r="12" spans="1:42" ht="13">
      <c r="A12" s="154"/>
      <c r="B12" s="78">
        <v>20.507298728189983</v>
      </c>
      <c r="C12" s="78">
        <v>85.049857712016646</v>
      </c>
      <c r="D12" s="3">
        <f t="shared" si="3"/>
        <v>85.949879101865506</v>
      </c>
      <c r="E12" s="78">
        <f>D12+NORMINV([3]!RANDOMNV(),0,$B$23)</f>
        <v>86.470791149728143</v>
      </c>
      <c r="F12" s="3">
        <f t="shared" si="0"/>
        <v>86.622986792459827</v>
      </c>
      <c r="G12" s="6">
        <f t="shared" si="1"/>
        <v>2.3163513666510316E-2</v>
      </c>
      <c r="I12" s="9"/>
      <c r="K12" s="3"/>
      <c r="L12" s="3"/>
      <c r="M12" s="89">
        <v>20</v>
      </c>
      <c r="N12" s="3">
        <f t="shared" si="2"/>
        <v>87.012870017209991</v>
      </c>
      <c r="O12" s="3">
        <v>85.270557931560774</v>
      </c>
      <c r="P12" s="3">
        <v>87.387844851455597</v>
      </c>
      <c r="W12" s="98"/>
      <c r="X12" s="105"/>
      <c r="AF12" s="98"/>
      <c r="AG12" s="105"/>
      <c r="AJ12" s="99"/>
      <c r="AK12" s="99"/>
      <c r="AL12" s="99"/>
      <c r="AM12" s="99"/>
      <c r="AN12" s="99"/>
      <c r="AO12" s="99"/>
      <c r="AP12" s="99"/>
    </row>
    <row r="13" spans="1:42" ht="13">
      <c r="A13" s="154"/>
      <c r="B13" s="78">
        <v>18.216604342550589</v>
      </c>
      <c r="C13" s="78">
        <v>86.18710995821462</v>
      </c>
      <c r="D13" s="3">
        <f t="shared" si="3"/>
        <v>87.669660633517665</v>
      </c>
      <c r="E13" s="78">
        <f>D13+NORMINV([3]!RANDOMNV(),0,$B$23)</f>
        <v>87.746494745938421</v>
      </c>
      <c r="F13" s="3">
        <f t="shared" si="0"/>
        <v>88.133138015764146</v>
      </c>
      <c r="G13" s="6">
        <f t="shared" si="1"/>
        <v>0.14949301810152887</v>
      </c>
      <c r="K13" s="3"/>
      <c r="L13" s="3"/>
      <c r="M13" s="89">
        <v>21</v>
      </c>
      <c r="N13" s="3">
        <f t="shared" si="2"/>
        <v>86.208741132411802</v>
      </c>
      <c r="O13" s="3">
        <v>84.345413035950898</v>
      </c>
      <c r="P13" s="3">
        <v>86.512409534455372</v>
      </c>
      <c r="V13" s="104"/>
      <c r="W13" s="95"/>
      <c r="X13" s="76"/>
      <c r="AE13" s="104"/>
      <c r="AF13" s="95"/>
      <c r="AG13" s="76"/>
      <c r="AJ13" s="99"/>
      <c r="AK13" s="99"/>
      <c r="AL13" s="99"/>
      <c r="AM13" s="99"/>
      <c r="AN13" s="99"/>
      <c r="AO13" s="99"/>
      <c r="AP13" s="99"/>
    </row>
    <row r="14" spans="1:42" ht="13">
      <c r="H14" s="3"/>
      <c r="K14" s="3"/>
      <c r="L14" s="3"/>
      <c r="M14" s="89">
        <v>22</v>
      </c>
      <c r="N14" s="3">
        <f t="shared" si="2"/>
        <v>85.246304466337207</v>
      </c>
      <c r="O14" s="3">
        <v>83.160120085183777</v>
      </c>
      <c r="P14" s="3">
        <v>85.579911921734421</v>
      </c>
      <c r="R14" s="3"/>
      <c r="V14" s="104"/>
      <c r="X14" s="105"/>
      <c r="AE14" s="104"/>
      <c r="AG14" s="105"/>
    </row>
    <row r="15" spans="1:42" ht="13">
      <c r="B15" s="92"/>
      <c r="K15" s="41"/>
      <c r="L15" s="41"/>
      <c r="M15" s="89">
        <v>23</v>
      </c>
      <c r="N15" s="3">
        <f t="shared" si="2"/>
        <v>84.094300129885653</v>
      </c>
      <c r="O15" s="3">
        <v>81.874707568659915</v>
      </c>
      <c r="P15" s="3">
        <v>84.578426919655271</v>
      </c>
      <c r="W15" s="97"/>
      <c r="X15" s="97"/>
      <c r="AF15" s="97"/>
      <c r="AG15" s="97"/>
      <c r="AJ15" s="168"/>
      <c r="AK15" s="168"/>
    </row>
    <row r="16" spans="1:42" ht="13">
      <c r="B16" s="26" t="s">
        <v>237</v>
      </c>
      <c r="C16" s="90"/>
      <c r="D16" s="88" t="s">
        <v>141</v>
      </c>
      <c r="E16" s="4" t="s">
        <v>134</v>
      </c>
      <c r="K16" s="41"/>
      <c r="L16" s="41"/>
      <c r="M16" s="89">
        <v>24</v>
      </c>
      <c r="N16" s="3">
        <f t="shared" si="2"/>
        <v>82.715311086622165</v>
      </c>
      <c r="O16" s="3">
        <v>80.495252657778551</v>
      </c>
      <c r="P16" s="3">
        <v>83.330723504865233</v>
      </c>
      <c r="V16" s="104"/>
      <c r="W16" s="95"/>
      <c r="X16" s="98"/>
      <c r="AE16" s="104"/>
      <c r="AF16" s="95"/>
      <c r="AG16" s="98"/>
      <c r="AJ16" s="97"/>
      <c r="AK16" s="97"/>
    </row>
    <row r="17" spans="1:37" ht="13">
      <c r="B17" s="92"/>
      <c r="C17" s="78"/>
      <c r="D17" s="89">
        <v>10</v>
      </c>
      <c r="E17" s="3">
        <f t="shared" ref="E17:E37" si="4">$B$18-$B$19*SINH($B$20*(D17-1))</f>
        <v>90.680822981373439</v>
      </c>
      <c r="K17" s="41"/>
      <c r="L17" s="41"/>
      <c r="M17" s="89">
        <v>25</v>
      </c>
      <c r="N17" s="3">
        <f t="shared" si="2"/>
        <v>81.064547849526164</v>
      </c>
      <c r="O17" s="3">
        <v>78.935327922302164</v>
      </c>
      <c r="P17" s="3">
        <v>81.783520932071852</v>
      </c>
      <c r="V17" s="104"/>
      <c r="W17" s="96"/>
      <c r="X17" s="96"/>
      <c r="AE17" s="104"/>
      <c r="AF17" s="96"/>
      <c r="AG17" s="96"/>
      <c r="AJ17" s="95"/>
      <c r="AK17" s="95"/>
    </row>
    <row r="18" spans="1:37" ht="13">
      <c r="A18" s="26" t="s">
        <v>145</v>
      </c>
      <c r="B18" s="92">
        <v>91.809840317780939</v>
      </c>
      <c r="C18" s="92"/>
      <c r="D18" s="89">
        <v>11</v>
      </c>
      <c r="E18" s="3">
        <f t="shared" si="4"/>
        <v>90.473183167310935</v>
      </c>
      <c r="M18" s="89">
        <v>26</v>
      </c>
      <c r="N18" s="3">
        <f t="shared" si="2"/>
        <v>79.088393720957271</v>
      </c>
      <c r="O18" s="3">
        <v>77.013357375323523</v>
      </c>
      <c r="P18" s="3">
        <v>79.954036180731705</v>
      </c>
      <c r="AJ18" s="95"/>
      <c r="AK18" s="95"/>
    </row>
    <row r="19" spans="1:37" ht="13">
      <c r="A19" s="26" t="s">
        <v>142</v>
      </c>
      <c r="B19" s="92">
        <v>0.62477917331272048</v>
      </c>
      <c r="C19" s="92"/>
      <c r="D19" s="89">
        <v>12</v>
      </c>
      <c r="E19" s="3">
        <f t="shared" si="4"/>
        <v>90.235238931696472</v>
      </c>
      <c r="M19" s="89">
        <v>27</v>
      </c>
      <c r="N19" s="3">
        <f t="shared" si="2"/>
        <v>76.722663325313945</v>
      </c>
      <c r="O19" s="3">
        <v>74.773979637450225</v>
      </c>
      <c r="P19" s="3">
        <v>77.803916117884341</v>
      </c>
      <c r="V19" s="104"/>
      <c r="W19" s="95"/>
      <c r="AE19" s="104"/>
      <c r="AF19" s="95"/>
      <c r="AJ19" s="95"/>
      <c r="AK19" s="95"/>
    </row>
    <row r="20" spans="1:37" ht="13">
      <c r="A20" s="26" t="s">
        <v>143</v>
      </c>
      <c r="B20" s="92">
        <v>0.15042969550515037</v>
      </c>
      <c r="C20" s="92"/>
      <c r="D20" s="89">
        <v>13</v>
      </c>
      <c r="E20" s="3">
        <f t="shared" si="4"/>
        <v>89.961595650770775</v>
      </c>
      <c r="M20" s="89">
        <v>28</v>
      </c>
      <c r="N20" s="3">
        <f t="shared" si="2"/>
        <v>73.890517871622791</v>
      </c>
      <c r="O20" s="3">
        <v>71.451874804706051</v>
      </c>
      <c r="P20" s="3">
        <v>75.84592460270072</v>
      </c>
      <c r="V20" s="104"/>
      <c r="W20" s="95"/>
      <c r="AE20" s="104"/>
      <c r="AF20" s="95"/>
      <c r="AJ20" s="95"/>
      <c r="AK20" s="95"/>
    </row>
    <row r="21" spans="1:37" ht="13">
      <c r="A21" s="26"/>
      <c r="C21" s="78"/>
      <c r="D21" s="89">
        <v>14</v>
      </c>
      <c r="E21" s="3">
        <f t="shared" si="4"/>
        <v>89.646049339213363</v>
      </c>
      <c r="M21" s="89">
        <v>29</v>
      </c>
      <c r="N21" s="3">
        <f t="shared" si="2"/>
        <v>70.499969433904084</v>
      </c>
      <c r="O21" s="3">
        <v>66.78840187883479</v>
      </c>
      <c r="P21" s="3">
        <v>73.78848624057585</v>
      </c>
      <c r="AJ21" s="95"/>
      <c r="AK21" s="95"/>
    </row>
    <row r="22" spans="1:37" ht="13">
      <c r="A22" s="26" t="s">
        <v>144</v>
      </c>
      <c r="B22" s="40">
        <v>21.028289555869819</v>
      </c>
      <c r="C22" s="78"/>
      <c r="D22" s="89">
        <v>15</v>
      </c>
      <c r="E22" s="3">
        <f t="shared" si="4"/>
        <v>89.281445994637565</v>
      </c>
      <c r="M22" s="89">
        <v>30</v>
      </c>
      <c r="N22" s="3">
        <f t="shared" si="2"/>
        <v>66.440893188479293</v>
      </c>
      <c r="O22" s="3">
        <v>60.56570511018267</v>
      </c>
      <c r="P22" s="3">
        <v>71.770935618710936</v>
      </c>
      <c r="AJ22" s="95"/>
      <c r="AK22" s="95"/>
    </row>
    <row r="23" spans="1:37" ht="13">
      <c r="A23" s="26" t="s">
        <v>140</v>
      </c>
      <c r="B23" s="40">
        <v>1.5285537665776983</v>
      </c>
      <c r="C23" s="78"/>
      <c r="D23" s="89">
        <v>16</v>
      </c>
      <c r="E23" s="3">
        <f t="shared" si="4"/>
        <v>88.859519403490154</v>
      </c>
      <c r="AJ23" s="95"/>
      <c r="AK23" s="95"/>
    </row>
    <row r="24" spans="1:37">
      <c r="C24" s="78"/>
      <c r="D24" s="89">
        <v>17</v>
      </c>
      <c r="E24" s="3">
        <f t="shared" si="4"/>
        <v>88.370703731123356</v>
      </c>
      <c r="AJ24" s="95"/>
      <c r="AK24" s="95"/>
    </row>
    <row r="25" spans="1:37">
      <c r="C25" s="78"/>
      <c r="D25" s="89">
        <v>18</v>
      </c>
      <c r="E25" s="3">
        <f t="shared" si="4"/>
        <v>87.80391664711955</v>
      </c>
      <c r="J25" s="5"/>
      <c r="K25" s="5"/>
      <c r="L25" s="5"/>
      <c r="M25" s="5"/>
      <c r="N25" s="5"/>
    </row>
    <row r="26" spans="1:37">
      <c r="C26" s="78"/>
      <c r="D26" s="89">
        <v>19</v>
      </c>
      <c r="E26" s="3">
        <f t="shared" si="4"/>
        <v>87.146308068929272</v>
      </c>
      <c r="I26" s="41"/>
    </row>
    <row r="27" spans="1:37">
      <c r="C27" s="78"/>
      <c r="D27" s="89">
        <v>20</v>
      </c>
      <c r="E27" s="3">
        <f t="shared" si="4"/>
        <v>86.382968827389249</v>
      </c>
      <c r="I27" s="41"/>
    </row>
    <row r="28" spans="1:37">
      <c r="C28" s="78"/>
      <c r="D28" s="89">
        <v>21</v>
      </c>
      <c r="E28" s="3">
        <f t="shared" si="4"/>
        <v>85.496592649043592</v>
      </c>
      <c r="I28" s="41"/>
    </row>
    <row r="29" spans="1:37">
      <c r="C29" s="78"/>
      <c r="D29" s="89">
        <v>22</v>
      </c>
      <c r="E29" s="3">
        <f t="shared" si="4"/>
        <v>84.46708379179961</v>
      </c>
    </row>
    <row r="30" spans="1:37">
      <c r="C30" s="78"/>
      <c r="D30" s="89">
        <v>23</v>
      </c>
      <c r="E30" s="3">
        <f t="shared" si="4"/>
        <v>83.271101438312755</v>
      </c>
      <c r="N30" s="20"/>
      <c r="O30" s="20"/>
    </row>
    <row r="31" spans="1:37">
      <c r="C31" s="78"/>
      <c r="D31" s="89">
        <v>24</v>
      </c>
      <c r="E31" s="3">
        <f t="shared" si="4"/>
        <v>81.881530517679451</v>
      </c>
      <c r="N31" s="20"/>
      <c r="O31" s="20"/>
    </row>
    <row r="32" spans="1:37">
      <c r="C32" s="78"/>
      <c r="D32" s="89">
        <v>25</v>
      </c>
      <c r="E32" s="3">
        <f t="shared" si="4"/>
        <v>80.266866958013779</v>
      </c>
      <c r="N32" s="20"/>
      <c r="O32" s="20"/>
    </row>
    <row r="33" spans="3:15">
      <c r="C33" s="78"/>
      <c r="D33" s="89">
        <v>26</v>
      </c>
      <c r="E33" s="3">
        <f t="shared" si="4"/>
        <v>78.390503432478425</v>
      </c>
      <c r="N33" s="92"/>
      <c r="O33" s="92"/>
    </row>
    <row r="34" spans="3:15">
      <c r="C34" s="78"/>
      <c r="D34" s="89">
        <v>27</v>
      </c>
      <c r="E34" s="3">
        <f t="shared" si="4"/>
        <v>76.209899405347684</v>
      </c>
    </row>
    <row r="35" spans="3:15">
      <c r="C35" s="78"/>
      <c r="D35" s="89">
        <v>28</v>
      </c>
      <c r="E35" s="3">
        <f t="shared" si="4"/>
        <v>73.675616661554358</v>
      </c>
    </row>
    <row r="36" spans="3:15">
      <c r="D36" s="89">
        <v>29</v>
      </c>
      <c r="E36" s="3">
        <f t="shared" si="4"/>
        <v>70.730198453440465</v>
      </c>
    </row>
    <row r="37" spans="3:15">
      <c r="D37" s="89">
        <v>30</v>
      </c>
      <c r="E37" s="3">
        <f t="shared" si="4"/>
        <v>67.306866852953078</v>
      </c>
    </row>
  </sheetData>
  <mergeCells count="3">
    <mergeCell ref="AJ1:AL1"/>
    <mergeCell ref="AN1:AP1"/>
    <mergeCell ref="AJ15:AK15"/>
  </mergeCells>
  <phoneticPr fontId="2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AG1001"/>
  <sheetViews>
    <sheetView workbookViewId="0">
      <selection activeCell="A3" sqref="A3"/>
    </sheetView>
  </sheetViews>
  <sheetFormatPr defaultRowHeight="12.5"/>
  <cols>
    <col min="1" max="1" width="9.7265625" customWidth="1"/>
    <col min="3" max="3" width="12" bestFit="1" customWidth="1"/>
    <col min="5" max="5" width="11" bestFit="1" customWidth="1"/>
    <col min="6" max="6" width="6.7265625" customWidth="1"/>
    <col min="7" max="7" width="10.1796875" bestFit="1" customWidth="1"/>
    <col min="17" max="17" width="10.1796875" bestFit="1" customWidth="1"/>
    <col min="26" max="26" width="10.26953125" customWidth="1"/>
    <col min="27" max="28" width="11.54296875" bestFit="1" customWidth="1"/>
    <col min="29" max="29" width="7.453125" customWidth="1"/>
    <col min="30" max="30" width="3.453125" customWidth="1"/>
    <col min="31" max="32" width="11.54296875" bestFit="1" customWidth="1"/>
    <col min="33" max="33" width="7.26953125" customWidth="1"/>
  </cols>
  <sheetData>
    <row r="1" spans="1:33" ht="13">
      <c r="A1" s="9"/>
      <c r="B1" s="88" t="s">
        <v>130</v>
      </c>
      <c r="C1" s="88" t="s">
        <v>232</v>
      </c>
      <c r="D1" s="88" t="s">
        <v>233</v>
      </c>
      <c r="E1" s="88" t="s">
        <v>234</v>
      </c>
      <c r="F1" s="88"/>
      <c r="G1" s="155" t="s">
        <v>67</v>
      </c>
      <c r="H1" s="5" t="s">
        <v>259</v>
      </c>
      <c r="I1" s="5" t="s">
        <v>260</v>
      </c>
      <c r="J1" s="5" t="s">
        <v>261</v>
      </c>
      <c r="M1" s="5" t="s">
        <v>261</v>
      </c>
      <c r="N1" s="5" t="s">
        <v>263</v>
      </c>
      <c r="O1" s="5" t="s">
        <v>262</v>
      </c>
      <c r="P1" s="5"/>
      <c r="Q1" s="155" t="s">
        <v>67</v>
      </c>
      <c r="R1" s="5" t="s">
        <v>265</v>
      </c>
      <c r="S1" s="5" t="s">
        <v>266</v>
      </c>
      <c r="T1" s="5" t="s">
        <v>261</v>
      </c>
      <c r="W1" s="5" t="s">
        <v>261</v>
      </c>
      <c r="X1" s="5" t="s">
        <v>265</v>
      </c>
      <c r="Y1" s="5" t="s">
        <v>266</v>
      </c>
      <c r="AA1" s="167" t="s">
        <v>279</v>
      </c>
      <c r="AB1" s="167"/>
      <c r="AC1" s="167"/>
      <c r="AE1" s="167" t="s">
        <v>282</v>
      </c>
      <c r="AF1" s="167"/>
      <c r="AG1" s="167"/>
    </row>
    <row r="2" spans="1:33" ht="13">
      <c r="A2" s="9"/>
      <c r="B2" s="78">
        <v>28.508703522199273</v>
      </c>
      <c r="C2" s="78">
        <v>73.707265448054059</v>
      </c>
      <c r="D2" s="3">
        <v>25.52</v>
      </c>
      <c r="E2" s="3">
        <v>69.736284683852432</v>
      </c>
      <c r="F2" s="3"/>
      <c r="G2" s="146" t="s">
        <v>461</v>
      </c>
      <c r="H2" s="5">
        <v>90.03654655229019</v>
      </c>
      <c r="I2" s="5">
        <v>87.849140921678625</v>
      </c>
      <c r="J2" s="5">
        <f>H2-I2</f>
        <v>2.1874056306115648</v>
      </c>
      <c r="L2" s="39" t="s">
        <v>69</v>
      </c>
      <c r="M2">
        <f>AVERAGE(J:J)</f>
        <v>1.5398959042897569</v>
      </c>
      <c r="N2">
        <f>AVERAGE(H:H)</f>
        <v>88.407569419084581</v>
      </c>
      <c r="O2">
        <f>AVERAGE(I:I)</f>
        <v>86.867673514795001</v>
      </c>
      <c r="Q2" s="146" t="s">
        <v>462</v>
      </c>
      <c r="R2">
        <v>80.138593558323507</v>
      </c>
      <c r="S2">
        <v>73.734519923492542</v>
      </c>
      <c r="T2">
        <f>R2-S2</f>
        <v>6.404073634830965</v>
      </c>
      <c r="V2" s="39" t="s">
        <v>69</v>
      </c>
      <c r="W2">
        <f>AVERAGE(T:T)</f>
        <v>6.3066428072655487</v>
      </c>
      <c r="X2">
        <f>AVERAGE(R:R)</f>
        <v>80.283750920937536</v>
      </c>
      <c r="Y2">
        <f>AVERAGE(S:S)</f>
        <v>73.97710811367206</v>
      </c>
      <c r="AA2" s="74" t="s">
        <v>280</v>
      </c>
      <c r="AB2" s="74" t="s">
        <v>281</v>
      </c>
      <c r="AC2" s="74" t="s">
        <v>278</v>
      </c>
      <c r="AD2" s="3"/>
      <c r="AE2" s="74" t="s">
        <v>280</v>
      </c>
      <c r="AF2" s="74" t="s">
        <v>281</v>
      </c>
      <c r="AG2" s="74" t="s">
        <v>278</v>
      </c>
    </row>
    <row r="3" spans="1:33" ht="13">
      <c r="A3" s="14"/>
      <c r="B3" s="78">
        <v>23.538175403687195</v>
      </c>
      <c r="C3" s="78">
        <v>85.002731171306436</v>
      </c>
      <c r="D3" s="86">
        <v>15.700676583210679</v>
      </c>
      <c r="E3" s="87">
        <v>86.839626023032764</v>
      </c>
      <c r="F3" s="87"/>
      <c r="G3" s="3"/>
      <c r="H3">
        <v>89.061754142864515</v>
      </c>
      <c r="I3">
        <v>86.281809274482185</v>
      </c>
      <c r="J3">
        <f t="shared" ref="J3:J66" si="0">H3-I3</f>
        <v>2.77994486838233</v>
      </c>
      <c r="L3" s="39" t="s">
        <v>4</v>
      </c>
      <c r="M3">
        <f>STDEV(J:J)</f>
        <v>1.0874547479484447</v>
      </c>
      <c r="N3">
        <f>STDEV(H:H)</f>
        <v>0.86030327047674027</v>
      </c>
      <c r="O3">
        <f>STDEV(I:I)</f>
        <v>0.70955579753400355</v>
      </c>
      <c r="R3">
        <v>80.249473751981583</v>
      </c>
      <c r="S3">
        <v>71.897933708249212</v>
      </c>
      <c r="T3">
        <f t="shared" ref="T3:T66" si="1">R3-S3</f>
        <v>8.3515400437323706</v>
      </c>
      <c r="V3" s="39" t="s">
        <v>4</v>
      </c>
      <c r="W3">
        <f>STDEV(T:T)</f>
        <v>1.2210299766119621</v>
      </c>
      <c r="X3">
        <f>STDEV(R:R)</f>
        <v>0.74163797306884671</v>
      </c>
      <c r="Y3">
        <f>STDEV(S:S)</f>
        <v>0.95038153455657015</v>
      </c>
      <c r="AA3" s="3">
        <v>90.03654655229019</v>
      </c>
      <c r="AB3" s="3">
        <v>87.849140921678625</v>
      </c>
      <c r="AC3" s="3">
        <f>AA3-AB3</f>
        <v>2.1874056306115648</v>
      </c>
      <c r="AD3" s="3"/>
      <c r="AE3" s="3">
        <v>80.138593558323507</v>
      </c>
      <c r="AF3" s="3">
        <v>73.734519923492542</v>
      </c>
      <c r="AG3" s="3">
        <f>AE3-AF3</f>
        <v>6.404073634830965</v>
      </c>
    </row>
    <row r="4" spans="1:33" ht="13">
      <c r="A4" s="14"/>
      <c r="B4" s="78">
        <v>21.056203408633682</v>
      </c>
      <c r="C4" s="78">
        <v>86.536738701449423</v>
      </c>
      <c r="D4" s="86">
        <v>14.585545651791806</v>
      </c>
      <c r="E4" s="87">
        <v>88.725275675523037</v>
      </c>
      <c r="F4" s="87"/>
      <c r="G4" s="3"/>
      <c r="H4">
        <v>88.678117614683472</v>
      </c>
      <c r="I4">
        <v>86.785132134545364</v>
      </c>
      <c r="J4">
        <f t="shared" si="0"/>
        <v>1.8929854801381083</v>
      </c>
      <c r="L4" s="41" t="s">
        <v>290</v>
      </c>
      <c r="M4">
        <f>PERCENTILE(J:J,0.025)</f>
        <v>-0.49907011468350004</v>
      </c>
      <c r="N4">
        <f>PERCENTILE(H:H,0.025)</f>
        <v>86.831261543630774</v>
      </c>
      <c r="O4">
        <f>PERCENTILE(I:I,0.025)</f>
        <v>85.544547236064901</v>
      </c>
      <c r="R4">
        <v>81.057645266418206</v>
      </c>
      <c r="S4">
        <v>73.526990182763626</v>
      </c>
      <c r="T4">
        <f t="shared" si="1"/>
        <v>7.5306550836545796</v>
      </c>
      <c r="V4" s="41" t="s">
        <v>290</v>
      </c>
      <c r="W4">
        <f>PERCENTILE(T:T,0.025)</f>
        <v>3.9539111345616975</v>
      </c>
      <c r="X4">
        <f>PERCENTILE(R:R,0.025)</f>
        <v>78.901088833938786</v>
      </c>
      <c r="Y4">
        <f>PERCENTILE(S:S,0.025)</f>
        <v>72.240165597633009</v>
      </c>
      <c r="AA4" s="3">
        <v>89.061754142864515</v>
      </c>
      <c r="AB4" s="3">
        <v>86.281809274482185</v>
      </c>
      <c r="AC4" s="3">
        <f t="shared" ref="AC4:AC12" si="2">AA4-AB4</f>
        <v>2.77994486838233</v>
      </c>
      <c r="AD4" s="3"/>
      <c r="AE4" s="3">
        <v>80.249473751981583</v>
      </c>
      <c r="AF4" s="3">
        <v>71.897933708249212</v>
      </c>
      <c r="AG4" s="3">
        <f t="shared" ref="AG4:AG12" si="3">AE4-AF4</f>
        <v>8.3515400437323706</v>
      </c>
    </row>
    <row r="5" spans="1:33" ht="13">
      <c r="A5" s="14"/>
      <c r="B5" s="78">
        <v>18.546056025303773</v>
      </c>
      <c r="C5" s="78">
        <v>87.557835537892316</v>
      </c>
      <c r="D5" s="86">
        <v>12.896172388306303</v>
      </c>
      <c r="E5" s="87">
        <v>90.670965952258058</v>
      </c>
      <c r="F5" s="87"/>
      <c r="G5" s="3"/>
      <c r="H5">
        <v>87.87740968777814</v>
      </c>
      <c r="I5">
        <v>85.378825211650948</v>
      </c>
      <c r="J5">
        <f t="shared" si="0"/>
        <v>2.498584476127192</v>
      </c>
      <c r="L5" s="41" t="s">
        <v>291</v>
      </c>
      <c r="M5">
        <f>PERCENTILE(J:J,0.975)</f>
        <v>3.7266601617226347</v>
      </c>
      <c r="N5">
        <f>PERCENTILE(H:H,0.975)</f>
        <v>90.070636340896314</v>
      </c>
      <c r="O5">
        <f>PERCENTILE(I:I,0.975)</f>
        <v>88.248644754037144</v>
      </c>
      <c r="R5">
        <v>79.385362568596236</v>
      </c>
      <c r="S5">
        <v>73.374265187268918</v>
      </c>
      <c r="T5">
        <f t="shared" si="1"/>
        <v>6.0110973813273176</v>
      </c>
      <c r="V5" s="41" t="s">
        <v>291</v>
      </c>
      <c r="W5">
        <f>PERCENTILE(T:T,0.975)</f>
        <v>8.5969214055971062</v>
      </c>
      <c r="X5">
        <f>PERCENTILE(R:R,0.975)</f>
        <v>81.850126630836684</v>
      </c>
      <c r="Y5">
        <f>PERCENTILE(S:S,0.975)</f>
        <v>75.97946710334611</v>
      </c>
      <c r="AA5" s="3">
        <v>88.678117614683472</v>
      </c>
      <c r="AB5" s="3">
        <v>86.785132134545364</v>
      </c>
      <c r="AC5" s="3">
        <f t="shared" si="2"/>
        <v>1.8929854801381083</v>
      </c>
      <c r="AD5" s="3"/>
      <c r="AE5" s="3">
        <v>81.057645266418206</v>
      </c>
      <c r="AF5" s="3">
        <v>73.526990182763626</v>
      </c>
      <c r="AG5" s="3">
        <f t="shared" si="3"/>
        <v>7.5306550836545796</v>
      </c>
    </row>
    <row r="6" spans="1:33">
      <c r="A6" s="16"/>
      <c r="B6" s="78">
        <v>26.322137357343422</v>
      </c>
      <c r="C6" s="78">
        <v>76.441969126333873</v>
      </c>
      <c r="D6" s="86">
        <v>28.03757215984286</v>
      </c>
      <c r="E6" s="87">
        <v>68.696363634948455</v>
      </c>
      <c r="F6" s="87"/>
      <c r="G6" s="3"/>
      <c r="H6">
        <v>89.098717435933438</v>
      </c>
      <c r="I6">
        <v>87.193272191672989</v>
      </c>
      <c r="J6">
        <f t="shared" si="0"/>
        <v>1.9054452442604486</v>
      </c>
      <c r="R6">
        <v>79.505559997025955</v>
      </c>
      <c r="S6">
        <v>72.649519897936443</v>
      </c>
      <c r="T6">
        <f t="shared" si="1"/>
        <v>6.8560400990895118</v>
      </c>
      <c r="AA6" s="3">
        <v>87.87740968777814</v>
      </c>
      <c r="AB6" s="3">
        <v>85.378825211650948</v>
      </c>
      <c r="AC6" s="3">
        <f t="shared" si="2"/>
        <v>2.498584476127192</v>
      </c>
      <c r="AD6" s="3"/>
      <c r="AE6" s="3">
        <v>79.385362568596236</v>
      </c>
      <c r="AF6" s="3">
        <v>73.374265187268918</v>
      </c>
      <c r="AG6" s="3">
        <f t="shared" si="3"/>
        <v>6.0110973813273176</v>
      </c>
    </row>
    <row r="7" spans="1:33" ht="13">
      <c r="A7" s="91"/>
      <c r="B7" s="78">
        <v>21.707851852197123</v>
      </c>
      <c r="C7" s="78">
        <v>85.726427396453914</v>
      </c>
      <c r="D7" s="86">
        <v>20.931639777842506</v>
      </c>
      <c r="E7" s="87">
        <v>84.040838669333795</v>
      </c>
      <c r="F7" s="87"/>
      <c r="G7" s="3"/>
      <c r="H7">
        <v>88.033350378171363</v>
      </c>
      <c r="I7">
        <v>87.832892694141563</v>
      </c>
      <c r="J7">
        <f t="shared" si="0"/>
        <v>0.20045768402980002</v>
      </c>
      <c r="L7" s="39" t="s">
        <v>264</v>
      </c>
      <c r="M7">
        <f>M2/M3</f>
        <v>1.4160551574167775</v>
      </c>
      <c r="O7" s="75"/>
      <c r="P7" s="75"/>
      <c r="R7">
        <v>79.988038495226306</v>
      </c>
      <c r="S7">
        <v>74.674015947219885</v>
      </c>
      <c r="T7">
        <f t="shared" si="1"/>
        <v>5.3140225480064203</v>
      </c>
      <c r="V7" s="39" t="s">
        <v>264</v>
      </c>
      <c r="W7">
        <f>W2/W3</f>
        <v>5.1650188185918484</v>
      </c>
      <c r="Y7" s="75"/>
      <c r="AA7" s="3">
        <v>89.098717435933438</v>
      </c>
      <c r="AB7" s="3">
        <v>87.193272191672989</v>
      </c>
      <c r="AC7" s="3">
        <f t="shared" si="2"/>
        <v>1.9054452442604486</v>
      </c>
      <c r="AD7" s="3"/>
      <c r="AE7" s="3">
        <v>79.505559997025955</v>
      </c>
      <c r="AF7" s="3">
        <v>72.649519897936443</v>
      </c>
      <c r="AG7" s="3">
        <f t="shared" si="3"/>
        <v>6.8560400990895118</v>
      </c>
    </row>
    <row r="8" spans="1:33">
      <c r="B8" s="78">
        <v>19.056171957076369</v>
      </c>
      <c r="C8" s="78">
        <v>87.450183599921886</v>
      </c>
      <c r="D8" s="86">
        <v>19.116334376490492</v>
      </c>
      <c r="E8" s="87">
        <v>85.997458533889571</v>
      </c>
      <c r="F8" s="87"/>
      <c r="G8" s="3"/>
      <c r="H8">
        <v>89.25521352596185</v>
      </c>
      <c r="I8">
        <v>87.060697395942213</v>
      </c>
      <c r="J8">
        <f t="shared" si="0"/>
        <v>2.1945161300196361</v>
      </c>
      <c r="L8" s="41" t="s">
        <v>267</v>
      </c>
      <c r="M8" s="158">
        <f>1-NORMSDIST(M7)</f>
        <v>7.8379677935566994E-2</v>
      </c>
      <c r="O8" s="75"/>
      <c r="P8" s="75"/>
      <c r="R8">
        <v>81.817068737893578</v>
      </c>
      <c r="S8">
        <v>72.971684631850962</v>
      </c>
      <c r="T8">
        <f t="shared" si="1"/>
        <v>8.8453841060426157</v>
      </c>
      <c r="V8" s="41" t="s">
        <v>267</v>
      </c>
      <c r="W8" s="158">
        <f>1-NORMSDIST(W7)</f>
        <v>1.2020736683826527E-7</v>
      </c>
      <c r="Y8" s="75"/>
      <c r="AA8" s="3">
        <v>88.033350378171363</v>
      </c>
      <c r="AB8" s="3">
        <v>87.832892694141563</v>
      </c>
      <c r="AC8" s="3">
        <f t="shared" si="2"/>
        <v>0.20045768402980002</v>
      </c>
      <c r="AD8" s="3"/>
      <c r="AE8" s="3">
        <v>79.988038495226306</v>
      </c>
      <c r="AF8" s="3">
        <v>74.674015947219885</v>
      </c>
      <c r="AG8" s="3">
        <f t="shared" si="3"/>
        <v>5.3140225480064203</v>
      </c>
    </row>
    <row r="9" spans="1:33">
      <c r="B9" s="78">
        <v>16.554162295795877</v>
      </c>
      <c r="C9" s="78">
        <v>88.587923778067378</v>
      </c>
      <c r="D9" s="86">
        <v>16.825317055270329</v>
      </c>
      <c r="E9" s="87">
        <v>87.567549642824474</v>
      </c>
      <c r="F9" s="87"/>
      <c r="G9" s="3"/>
      <c r="H9">
        <v>89.99097188338807</v>
      </c>
      <c r="I9">
        <v>87.245132370344137</v>
      </c>
      <c r="J9">
        <f t="shared" si="0"/>
        <v>2.7458395130439328</v>
      </c>
      <c r="L9" s="41" t="s">
        <v>268</v>
      </c>
      <c r="M9" s="158">
        <f>2*(1-NORMSDIST(M7))</f>
        <v>0.15675935587113399</v>
      </c>
      <c r="O9" s="75"/>
      <c r="P9" s="75"/>
      <c r="R9">
        <v>80.356236058211707</v>
      </c>
      <c r="S9">
        <v>73.579950342318085</v>
      </c>
      <c r="T9">
        <f t="shared" si="1"/>
        <v>6.7762857158936214</v>
      </c>
      <c r="V9" s="41" t="s">
        <v>268</v>
      </c>
      <c r="W9" s="158">
        <f>2*(1-NORMSDIST(W7))</f>
        <v>2.4041473367653055E-7</v>
      </c>
      <c r="Y9" s="75"/>
      <c r="AA9" s="3">
        <v>89.25521352596185</v>
      </c>
      <c r="AB9" s="3">
        <v>87.060697395942213</v>
      </c>
      <c r="AC9" s="3">
        <f t="shared" si="2"/>
        <v>2.1945161300196361</v>
      </c>
      <c r="AD9" s="3"/>
      <c r="AE9" s="3">
        <v>81.817068737893578</v>
      </c>
      <c r="AF9" s="3">
        <v>72.971684631850962</v>
      </c>
      <c r="AG9" s="3">
        <f t="shared" si="3"/>
        <v>8.8453841060426157</v>
      </c>
    </row>
    <row r="10" spans="1:33">
      <c r="B10" s="78">
        <v>26.532895173837719</v>
      </c>
      <c r="C10" s="78">
        <v>74.843079703224319</v>
      </c>
      <c r="D10" s="86">
        <v>26.3683710668586</v>
      </c>
      <c r="E10" s="87">
        <v>67.630452888292282</v>
      </c>
      <c r="F10" s="87"/>
      <c r="G10" s="3"/>
      <c r="H10">
        <v>87.636567149134549</v>
      </c>
      <c r="I10">
        <v>87.229873742241921</v>
      </c>
      <c r="J10">
        <f t="shared" si="0"/>
        <v>0.40669340689262867</v>
      </c>
      <c r="R10">
        <v>81.906946391503411</v>
      </c>
      <c r="S10">
        <v>74.637411846332014</v>
      </c>
      <c r="T10">
        <f t="shared" si="1"/>
        <v>7.2695345451713962</v>
      </c>
      <c r="AA10" s="3">
        <v>89.99097188338807</v>
      </c>
      <c r="AB10" s="3">
        <v>87.245132370344137</v>
      </c>
      <c r="AC10" s="3">
        <f t="shared" si="2"/>
        <v>2.7458395130439328</v>
      </c>
      <c r="AD10" s="3"/>
      <c r="AE10" s="3">
        <v>80.356236058211707</v>
      </c>
      <c r="AF10" s="3">
        <v>73.579950342318085</v>
      </c>
      <c r="AG10" s="3">
        <f t="shared" si="3"/>
        <v>6.7762857158936214</v>
      </c>
    </row>
    <row r="11" spans="1:33" ht="13">
      <c r="B11" s="78">
        <v>22.555574828844929</v>
      </c>
      <c r="C11" s="78">
        <v>83.535803686819762</v>
      </c>
      <c r="D11" s="86">
        <v>20.765582802710991</v>
      </c>
      <c r="E11" s="87">
        <v>82.764822564522916</v>
      </c>
      <c r="F11" s="87"/>
      <c r="G11" s="3"/>
      <c r="H11">
        <v>88.090679434320492</v>
      </c>
      <c r="I11">
        <v>86.873707707159923</v>
      </c>
      <c r="J11">
        <f t="shared" si="0"/>
        <v>1.2169717271605691</v>
      </c>
      <c r="M11" s="26" t="s">
        <v>269</v>
      </c>
      <c r="N11" s="93">
        <v>95</v>
      </c>
      <c r="R11">
        <v>82.666933509189121</v>
      </c>
      <c r="S11">
        <v>72.612135743119154</v>
      </c>
      <c r="T11">
        <f t="shared" si="1"/>
        <v>10.054797766069967</v>
      </c>
      <c r="W11" s="26" t="s">
        <v>269</v>
      </c>
      <c r="X11" s="93">
        <v>95</v>
      </c>
      <c r="AA11" s="3">
        <v>87.636567149134549</v>
      </c>
      <c r="AB11" s="3">
        <v>87.229873742241921</v>
      </c>
      <c r="AC11" s="3">
        <f t="shared" si="2"/>
        <v>0.40669340689262867</v>
      </c>
      <c r="AD11" s="3"/>
      <c r="AE11" s="3">
        <v>81.906946391503411</v>
      </c>
      <c r="AF11" s="3">
        <v>74.637411846332014</v>
      </c>
      <c r="AG11" s="3">
        <f t="shared" si="3"/>
        <v>7.2695345451713962</v>
      </c>
    </row>
    <row r="12" spans="1:33" ht="13">
      <c r="B12" s="78">
        <v>20.507298728189983</v>
      </c>
      <c r="C12" s="78">
        <v>85.049857712016646</v>
      </c>
      <c r="D12" s="86">
        <v>18.624883151027984</v>
      </c>
      <c r="E12" s="87">
        <v>85.075387868080796</v>
      </c>
      <c r="F12" s="87"/>
      <c r="G12" s="3"/>
      <c r="H12">
        <v>87.601931503420474</v>
      </c>
      <c r="I12">
        <v>86.894199556691063</v>
      </c>
      <c r="J12">
        <f t="shared" si="0"/>
        <v>0.70773194672941031</v>
      </c>
      <c r="N12" s="89"/>
      <c r="O12" s="8"/>
      <c r="P12" s="8"/>
      <c r="R12">
        <v>81.17329637422263</v>
      </c>
      <c r="S12">
        <v>73.551636528141046</v>
      </c>
      <c r="T12">
        <f t="shared" si="1"/>
        <v>7.6216598460815845</v>
      </c>
      <c r="X12" s="89"/>
      <c r="Y12" s="8"/>
      <c r="AA12" s="3">
        <v>88.090679434320492</v>
      </c>
      <c r="AB12" s="3">
        <v>86.873707707159923</v>
      </c>
      <c r="AC12" s="3">
        <f t="shared" si="2"/>
        <v>1.2169717271605691</v>
      </c>
      <c r="AD12" s="3"/>
      <c r="AE12" s="3">
        <v>82.666933509189121</v>
      </c>
      <c r="AF12" s="3">
        <v>72.612135743119154</v>
      </c>
      <c r="AG12" s="3">
        <f t="shared" si="3"/>
        <v>10.054797766069967</v>
      </c>
    </row>
    <row r="13" spans="1:33" ht="13">
      <c r="B13" s="78">
        <v>18.216604342550589</v>
      </c>
      <c r="C13" s="78">
        <v>86.18710995821462</v>
      </c>
      <c r="D13" s="86">
        <v>16.734353854650536</v>
      </c>
      <c r="E13" s="87">
        <v>86.573134591504001</v>
      </c>
      <c r="F13" s="87"/>
      <c r="G13" s="3"/>
      <c r="H13">
        <v>88.652143444812694</v>
      </c>
      <c r="I13">
        <v>86.648950576723038</v>
      </c>
      <c r="J13">
        <f t="shared" si="0"/>
        <v>2.0031928680896556</v>
      </c>
      <c r="M13" s="26" t="s">
        <v>270</v>
      </c>
      <c r="N13" s="107">
        <f>ABS(AVERAGE(J:J))</f>
        <v>1.5398959042897569</v>
      </c>
      <c r="O13" s="159" t="str">
        <f>IF(AVERAGE(J:J)&gt;0, "1&gt;2","2&gt;1")</f>
        <v>1&gt;2</v>
      </c>
      <c r="P13" s="159"/>
      <c r="R13">
        <v>81.236728745312661</v>
      </c>
      <c r="S13">
        <v>73.579706241540833</v>
      </c>
      <c r="T13">
        <f t="shared" si="1"/>
        <v>7.6570225037718274</v>
      </c>
      <c r="W13" s="26" t="s">
        <v>270</v>
      </c>
      <c r="X13" s="107">
        <f>ABS(AVERAGE(T:T))</f>
        <v>6.3066428072655487</v>
      </c>
      <c r="Y13" s="159" t="str">
        <f>IF(AVERAGE(T:T)&gt;0, "1&gt;2","2&gt;1")</f>
        <v>1&gt;2</v>
      </c>
      <c r="AA13" s="3" t="s">
        <v>277</v>
      </c>
      <c r="AB13" s="3" t="s">
        <v>277</v>
      </c>
      <c r="AC13" s="3" t="s">
        <v>277</v>
      </c>
      <c r="AD13" s="3"/>
      <c r="AE13" s="3" t="s">
        <v>277</v>
      </c>
      <c r="AF13" s="3" t="s">
        <v>277</v>
      </c>
      <c r="AG13" s="3" t="s">
        <v>277</v>
      </c>
    </row>
    <row r="14" spans="1:33" ht="13">
      <c r="H14">
        <v>88.777238708096235</v>
      </c>
      <c r="I14">
        <v>86.881126179739141</v>
      </c>
      <c r="J14">
        <f t="shared" si="0"/>
        <v>1.8961125283570937</v>
      </c>
      <c r="M14" s="26"/>
      <c r="N14" s="92"/>
      <c r="O14" s="148"/>
      <c r="P14" s="148"/>
      <c r="R14">
        <v>81.865813526218631</v>
      </c>
      <c r="S14">
        <v>72.545293672383139</v>
      </c>
      <c r="T14">
        <f t="shared" si="1"/>
        <v>9.3205198538354921</v>
      </c>
      <c r="W14" s="26"/>
      <c r="X14" s="92"/>
      <c r="Y14" s="148"/>
    </row>
    <row r="15" spans="1:33" ht="26">
      <c r="B15" s="5" t="s">
        <v>141</v>
      </c>
      <c r="C15" s="5" t="s">
        <v>134</v>
      </c>
      <c r="D15" s="5" t="s">
        <v>141</v>
      </c>
      <c r="E15" s="5" t="s">
        <v>134</v>
      </c>
      <c r="F15" s="5"/>
      <c r="H15">
        <v>87.065828556140886</v>
      </c>
      <c r="I15">
        <v>86.389252906276369</v>
      </c>
      <c r="J15">
        <f t="shared" si="0"/>
        <v>0.67657564986451746</v>
      </c>
      <c r="N15" s="88" t="s">
        <v>275</v>
      </c>
      <c r="O15" s="88" t="s">
        <v>276</v>
      </c>
      <c r="P15" s="88"/>
      <c r="R15">
        <v>81.336672317462728</v>
      </c>
      <c r="S15">
        <v>75.088440953381465</v>
      </c>
      <c r="T15">
        <f t="shared" si="1"/>
        <v>6.2482313640812635</v>
      </c>
      <c r="X15" s="88" t="s">
        <v>275</v>
      </c>
      <c r="Y15" s="88" t="s">
        <v>276</v>
      </c>
      <c r="AB15" s="156" t="s">
        <v>1</v>
      </c>
      <c r="AC15" s="157"/>
    </row>
    <row r="16" spans="1:33" ht="13">
      <c r="A16" s="8"/>
      <c r="B16" s="5">
        <v>10</v>
      </c>
      <c r="C16" s="5">
        <v>90.680822981373439</v>
      </c>
      <c r="D16" s="5">
        <v>10</v>
      </c>
      <c r="E16" s="5">
        <v>92.64833215461411</v>
      </c>
      <c r="F16" s="5"/>
      <c r="H16">
        <v>89.102662123816685</v>
      </c>
      <c r="I16">
        <v>86.822032497595131</v>
      </c>
      <c r="J16">
        <f t="shared" si="0"/>
        <v>2.280629626221554</v>
      </c>
      <c r="M16" s="26" t="s">
        <v>271</v>
      </c>
      <c r="N16" s="107">
        <f>IF(AVERAGE(J:J)&lt;0,1-PERCENTRANK(J:J,0),PERCENTRANK(J:J,0))</f>
        <v>7.3999999999999996E-2</v>
      </c>
      <c r="O16" s="89">
        <f>IF(AVERAGE(J:J)&lt;0,2*(1-PERCENTRANK(J:J,0)),2*PERCENTRANK(J:J,0))</f>
        <v>0.14799999999999999</v>
      </c>
      <c r="P16" s="89"/>
      <c r="R16">
        <v>80.497702755577478</v>
      </c>
      <c r="S16">
        <v>72.596713108684156</v>
      </c>
      <c r="T16">
        <f t="shared" si="1"/>
        <v>7.9009896468933221</v>
      </c>
      <c r="W16" s="26" t="s">
        <v>271</v>
      </c>
      <c r="X16" s="107" t="e">
        <f>IF(AVERAGE(T:T)&lt;0,1-PERCENTRANK(T:T,0),PERCENTRANK(T:T,0))</f>
        <v>#N/A</v>
      </c>
      <c r="Y16" s="89" t="e">
        <f>IF(AVERAGE(T:T)&lt;0,2*(1-PERCENTRANK(T:T,0)),2*PERCENTRANK(T:T,0))</f>
        <v>#N/A</v>
      </c>
      <c r="AB16" s="4" t="s">
        <v>251</v>
      </c>
      <c r="AC16" s="4" t="s">
        <v>255</v>
      </c>
    </row>
    <row r="17" spans="1:29" ht="13">
      <c r="B17" s="5">
        <v>11</v>
      </c>
      <c r="C17" s="5">
        <v>90.473183167310935</v>
      </c>
      <c r="D17" s="5">
        <v>11</v>
      </c>
      <c r="E17" s="5">
        <v>92.012745184262513</v>
      </c>
      <c r="F17" s="5"/>
      <c r="H17">
        <v>89.165278477558033</v>
      </c>
      <c r="I17">
        <v>86.420103516366083</v>
      </c>
      <c r="J17">
        <f t="shared" si="0"/>
        <v>2.7451749611919496</v>
      </c>
      <c r="M17" s="26" t="s">
        <v>272</v>
      </c>
      <c r="N17" s="160">
        <f>(1-N16)</f>
        <v>0.92600000000000005</v>
      </c>
      <c r="O17" s="160">
        <f>(1-O16)</f>
        <v>0.85199999999999998</v>
      </c>
      <c r="P17" s="160"/>
      <c r="R17">
        <v>79.85869933918346</v>
      </c>
      <c r="S17">
        <v>74.247843086501007</v>
      </c>
      <c r="T17">
        <f t="shared" si="1"/>
        <v>5.6108562526824528</v>
      </c>
      <c r="W17" s="26" t="s">
        <v>272</v>
      </c>
      <c r="X17" s="160" t="e">
        <f>(1-X16)</f>
        <v>#N/A</v>
      </c>
      <c r="Y17" s="160" t="e">
        <f>(1-Y16)</f>
        <v>#N/A</v>
      </c>
      <c r="AA17" t="s">
        <v>283</v>
      </c>
      <c r="AB17" s="6">
        <v>1.5398959042897569</v>
      </c>
      <c r="AC17" s="6">
        <v>6.3066428072655487</v>
      </c>
    </row>
    <row r="18" spans="1:29">
      <c r="B18" s="5">
        <v>12</v>
      </c>
      <c r="C18" s="5">
        <v>90.235238931696472</v>
      </c>
      <c r="D18" s="5">
        <v>12</v>
      </c>
      <c r="E18" s="5">
        <v>91.327804141021261</v>
      </c>
      <c r="F18" s="5"/>
      <c r="H18">
        <v>87.929779221003713</v>
      </c>
      <c r="I18">
        <v>86.894081664904007</v>
      </c>
      <c r="J18">
        <f t="shared" si="0"/>
        <v>1.0356975560997057</v>
      </c>
      <c r="R18">
        <v>81.588808889425223</v>
      </c>
      <c r="S18">
        <v>75.807068122157048</v>
      </c>
      <c r="T18">
        <f t="shared" si="1"/>
        <v>5.7817407672681753</v>
      </c>
      <c r="AA18" t="s">
        <v>288</v>
      </c>
      <c r="AB18" s="6">
        <v>1.0874547479484447</v>
      </c>
      <c r="AC18" s="6">
        <v>1.2210299766119621</v>
      </c>
    </row>
    <row r="19" spans="1:29" ht="13">
      <c r="B19" s="5">
        <v>13</v>
      </c>
      <c r="C19" s="5">
        <v>89.961595650770775</v>
      </c>
      <c r="D19" s="5">
        <v>13</v>
      </c>
      <c r="E19" s="5">
        <v>90.586809885539139</v>
      </c>
      <c r="F19" s="5"/>
      <c r="H19">
        <v>89.689461031455096</v>
      </c>
      <c r="I19">
        <v>86.630347089659182</v>
      </c>
      <c r="J19">
        <f t="shared" si="0"/>
        <v>3.0591139417959141</v>
      </c>
      <c r="M19" s="26" t="s">
        <v>273</v>
      </c>
      <c r="N19" s="94">
        <f>(PERCENTILE(J:J,1-(100-N11)/200)-PERCENTILE(J:J,(100-N11)/200))/2</f>
        <v>2.1128651382030674</v>
      </c>
      <c r="R19">
        <v>80.554437481465357</v>
      </c>
      <c r="S19">
        <v>72.633617614199508</v>
      </c>
      <c r="T19">
        <f t="shared" si="1"/>
        <v>7.9208198672658483</v>
      </c>
      <c r="W19" s="26" t="s">
        <v>273</v>
      </c>
      <c r="X19" s="94">
        <f>(PERCENTILE(T:T,1-(100-X11)/200)-PERCENTILE(T:T,(100-X11)/200))/2</f>
        <v>2.3215051355177043</v>
      </c>
      <c r="AA19" t="s">
        <v>284</v>
      </c>
      <c r="AB19" s="6">
        <v>-0.49907011468350004</v>
      </c>
      <c r="AC19" s="6">
        <v>3.9539111345616975</v>
      </c>
    </row>
    <row r="20" spans="1:29" ht="13">
      <c r="B20" s="5">
        <v>14</v>
      </c>
      <c r="C20" s="5">
        <v>89.646049339213363</v>
      </c>
      <c r="D20" s="5">
        <v>14</v>
      </c>
      <c r="E20" s="5">
        <v>89.782515044009386</v>
      </c>
      <c r="F20" s="5"/>
      <c r="H20">
        <v>88.559202001139298</v>
      </c>
      <c r="I20">
        <v>86.376778668608537</v>
      </c>
      <c r="J20">
        <f t="shared" si="0"/>
        <v>2.1824233325307603</v>
      </c>
      <c r="M20" s="26" t="s">
        <v>274</v>
      </c>
      <c r="N20" s="94">
        <f>IF(AVERAGE(J:J)&gt;0, PERCENTILE(J:J,(100-N11)/100), -PERCENTILE(J:J,N11/100))</f>
        <v>-0.23642367506059611</v>
      </c>
      <c r="R20">
        <v>80.2500912274851</v>
      </c>
      <c r="S20">
        <v>73.266423702580568</v>
      </c>
      <c r="T20">
        <f t="shared" si="1"/>
        <v>6.9836675249045328</v>
      </c>
      <c r="W20" s="26" t="s">
        <v>274</v>
      </c>
      <c r="X20" s="94">
        <f>IF(AVERAGE(T:T)&gt;0, PERCENTILE(T:T,(100-X11)/100), -PERCENTILE(T:T,X11/100))</f>
        <v>4.3048529994216782</v>
      </c>
      <c r="AA20" t="s">
        <v>285</v>
      </c>
      <c r="AB20" s="6">
        <v>3.7266601617226347</v>
      </c>
      <c r="AC20" s="6">
        <v>8.5969214055971062</v>
      </c>
    </row>
    <row r="21" spans="1:29">
      <c r="B21" s="5">
        <v>15</v>
      </c>
      <c r="C21" s="5">
        <v>89.281445994637565</v>
      </c>
      <c r="D21" s="5">
        <v>15</v>
      </c>
      <c r="E21" s="5">
        <v>88.907053124452801</v>
      </c>
      <c r="F21" s="5"/>
      <c r="H21">
        <v>87.359566476750544</v>
      </c>
      <c r="I21">
        <v>87.654815093997513</v>
      </c>
      <c r="J21">
        <f t="shared" si="0"/>
        <v>-0.29524861724696905</v>
      </c>
      <c r="R21">
        <v>80.67009766448173</v>
      </c>
      <c r="S21">
        <v>74.167030132875638</v>
      </c>
      <c r="T21">
        <f t="shared" si="1"/>
        <v>6.5030675316060922</v>
      </c>
      <c r="AB21" s="6"/>
      <c r="AC21" s="6"/>
    </row>
    <row r="22" spans="1:29">
      <c r="B22" s="5">
        <v>16</v>
      </c>
      <c r="C22" s="5">
        <v>88.859519403490154</v>
      </c>
      <c r="D22" s="5">
        <v>16</v>
      </c>
      <c r="E22" s="5">
        <v>87.951861577649026</v>
      </c>
      <c r="F22" s="5"/>
      <c r="H22">
        <v>90.198298330694314</v>
      </c>
      <c r="I22">
        <v>86.778348254856539</v>
      </c>
      <c r="J22">
        <f t="shared" si="0"/>
        <v>3.4199500758377752</v>
      </c>
      <c r="R22">
        <v>80.336230655765888</v>
      </c>
      <c r="S22">
        <v>74.025110257008379</v>
      </c>
      <c r="T22">
        <f t="shared" si="1"/>
        <v>6.3111203987575095</v>
      </c>
      <c r="AA22" t="s">
        <v>289</v>
      </c>
      <c r="AB22" s="6">
        <v>1.4160551574167775</v>
      </c>
      <c r="AC22" s="6">
        <v>5.1650188185918484</v>
      </c>
    </row>
    <row r="23" spans="1:29">
      <c r="B23" s="5">
        <v>17</v>
      </c>
      <c r="C23" s="5">
        <v>88.370703731123356</v>
      </c>
      <c r="D23" s="5">
        <v>17</v>
      </c>
      <c r="E23" s="5">
        <v>86.90759805020528</v>
      </c>
      <c r="F23" s="5"/>
      <c r="H23">
        <v>87.827423702025882</v>
      </c>
      <c r="I23">
        <v>86.690040773866457</v>
      </c>
      <c r="J23">
        <f t="shared" si="0"/>
        <v>1.1373829281594254</v>
      </c>
      <c r="R23">
        <v>80.052437047141623</v>
      </c>
      <c r="S23">
        <v>75.123378012954092</v>
      </c>
      <c r="T23">
        <f t="shared" si="1"/>
        <v>4.9290590341875316</v>
      </c>
      <c r="V23" s="41" t="s">
        <v>292</v>
      </c>
      <c r="W23">
        <f>PERCENTILE(T:T,0.05)</f>
        <v>4.3048529994216782</v>
      </c>
      <c r="AA23" t="s">
        <v>286</v>
      </c>
      <c r="AB23" s="6">
        <v>7.8379677935567105E-2</v>
      </c>
      <c r="AC23" s="6">
        <v>1.2020736683826527E-7</v>
      </c>
    </row>
    <row r="24" spans="1:29">
      <c r="B24" s="5">
        <v>18</v>
      </c>
      <c r="C24" s="5">
        <v>87.80391664711955</v>
      </c>
      <c r="D24" s="5">
        <v>18</v>
      </c>
      <c r="E24" s="5">
        <v>85.764049010666881</v>
      </c>
      <c r="F24" s="5"/>
      <c r="H24">
        <v>88.646547482339599</v>
      </c>
      <c r="I24">
        <v>86.780677498850025</v>
      </c>
      <c r="J24">
        <f t="shared" si="0"/>
        <v>1.8658699834895742</v>
      </c>
      <c r="R24">
        <v>79.644105734930179</v>
      </c>
      <c r="S24">
        <v>72.081022581017479</v>
      </c>
      <c r="T24">
        <f t="shared" si="1"/>
        <v>7.5630831539127001</v>
      </c>
      <c r="AA24" t="s">
        <v>287</v>
      </c>
      <c r="AB24" s="6">
        <v>0.15675935587113421</v>
      </c>
      <c r="AC24" s="6">
        <v>2.4041473367653055E-7</v>
      </c>
    </row>
    <row r="25" spans="1:29" ht="13">
      <c r="A25" s="88"/>
      <c r="B25" s="5">
        <v>19</v>
      </c>
      <c r="C25" s="5">
        <v>87.146308068929272</v>
      </c>
      <c r="D25" s="5">
        <v>19</v>
      </c>
      <c r="E25" s="5">
        <v>84.510029854977091</v>
      </c>
      <c r="F25" s="5"/>
      <c r="H25">
        <v>88.206487995990585</v>
      </c>
      <c r="I25">
        <v>87.262205344114477</v>
      </c>
      <c r="J25">
        <f t="shared" si="0"/>
        <v>0.94428265187610805</v>
      </c>
      <c r="R25">
        <v>80.74891549422523</v>
      </c>
      <c r="S25">
        <v>75.077588643734799</v>
      </c>
      <c r="T25">
        <f t="shared" si="1"/>
        <v>5.6713268504904306</v>
      </c>
    </row>
    <row r="26" spans="1:29">
      <c r="A26" s="89"/>
      <c r="B26" s="5">
        <v>20</v>
      </c>
      <c r="C26" s="5">
        <v>86.382968827389249</v>
      </c>
      <c r="D26" s="5">
        <v>20</v>
      </c>
      <c r="E26" s="5">
        <v>83.133275514257406</v>
      </c>
      <c r="F26" s="5"/>
      <c r="H26">
        <v>87.959697358085378</v>
      </c>
      <c r="I26">
        <v>87.457633337689018</v>
      </c>
      <c r="J26">
        <f t="shared" si="0"/>
        <v>0.50206402039636089</v>
      </c>
      <c r="R26">
        <v>80.642524852740934</v>
      </c>
      <c r="S26">
        <v>74.521393092466354</v>
      </c>
      <c r="T26">
        <f t="shared" si="1"/>
        <v>6.1211317602745794</v>
      </c>
    </row>
    <row r="27" spans="1:29">
      <c r="A27" s="89"/>
      <c r="B27" s="5">
        <v>21</v>
      </c>
      <c r="C27" s="5">
        <v>85.496592649043592</v>
      </c>
      <c r="D27" s="5">
        <v>21</v>
      </c>
      <c r="E27" s="5">
        <v>81.620320494985549</v>
      </c>
      <c r="F27" s="5"/>
      <c r="H27">
        <v>88.944052523957708</v>
      </c>
      <c r="I27">
        <v>86.792714738296795</v>
      </c>
      <c r="J27">
        <f t="shared" si="0"/>
        <v>2.1513377856609139</v>
      </c>
      <c r="R27">
        <v>80.207325752375183</v>
      </c>
      <c r="S27">
        <v>74.59662551466603</v>
      </c>
      <c r="T27">
        <f t="shared" si="1"/>
        <v>5.6107002377091533</v>
      </c>
    </row>
    <row r="28" spans="1:29">
      <c r="A28" s="89"/>
      <c r="B28" s="5">
        <v>22</v>
      </c>
      <c r="C28" s="5">
        <v>84.46708379179961</v>
      </c>
      <c r="D28" s="5">
        <v>22</v>
      </c>
      <c r="E28" s="5">
        <v>79.9563671782916</v>
      </c>
      <c r="F28" s="5"/>
      <c r="H28">
        <v>86.848431908437405</v>
      </c>
      <c r="I28">
        <v>86.709660816336026</v>
      </c>
      <c r="J28">
        <f t="shared" si="0"/>
        <v>0.13877109210137917</v>
      </c>
      <c r="R28">
        <v>81.806768506912775</v>
      </c>
      <c r="S28">
        <v>73.331212426938549</v>
      </c>
      <c r="T28">
        <f t="shared" si="1"/>
        <v>8.4755560799742256</v>
      </c>
    </row>
    <row r="29" spans="1:29">
      <c r="A29" s="89"/>
      <c r="B29" s="5">
        <v>23</v>
      </c>
      <c r="C29" s="5">
        <v>83.271101438312755</v>
      </c>
      <c r="D29" s="5">
        <v>23</v>
      </c>
      <c r="E29" s="5">
        <v>78.125141090259149</v>
      </c>
      <c r="F29" s="5"/>
      <c r="H29">
        <v>87.815842876338209</v>
      </c>
      <c r="I29">
        <v>86.138437132044672</v>
      </c>
      <c r="J29">
        <f t="shared" si="0"/>
        <v>1.6774057442935373</v>
      </c>
      <c r="R29">
        <v>79.917336778848735</v>
      </c>
      <c r="S29">
        <v>74.44583624601087</v>
      </c>
      <c r="T29">
        <f t="shared" si="1"/>
        <v>5.4715005328378652</v>
      </c>
    </row>
    <row r="30" spans="1:29">
      <c r="A30" s="89"/>
      <c r="B30" s="5">
        <v>24</v>
      </c>
      <c r="C30" s="5">
        <v>81.881530517679451</v>
      </c>
      <c r="D30" s="5">
        <v>24</v>
      </c>
      <c r="E30" s="5">
        <v>76.108731727687399</v>
      </c>
      <c r="F30" s="5"/>
      <c r="H30">
        <v>88.205593791787052</v>
      </c>
      <c r="I30">
        <v>87.842378566733728</v>
      </c>
      <c r="J30">
        <f t="shared" si="0"/>
        <v>0.36321522505332382</v>
      </c>
      <c r="R30">
        <v>80.303204436282584</v>
      </c>
      <c r="S30">
        <v>75.748049950993277</v>
      </c>
      <c r="T30">
        <f t="shared" si="1"/>
        <v>4.5551544852893073</v>
      </c>
    </row>
    <row r="31" spans="1:29">
      <c r="A31" s="89"/>
      <c r="B31" s="5">
        <v>25</v>
      </c>
      <c r="C31" s="5">
        <v>80.266866958013779</v>
      </c>
      <c r="D31" s="5">
        <v>25</v>
      </c>
      <c r="E31" s="5">
        <v>73.88741738249314</v>
      </c>
      <c r="F31" s="5"/>
      <c r="H31">
        <v>88.947149060988693</v>
      </c>
      <c r="I31">
        <v>86.409768908154106</v>
      </c>
      <c r="J31">
        <f t="shared" si="0"/>
        <v>2.5373801528345865</v>
      </c>
      <c r="R31">
        <v>79.473889323594818</v>
      </c>
      <c r="S31">
        <v>74.537405414064096</v>
      </c>
      <c r="T31">
        <f t="shared" si="1"/>
        <v>4.9364839095307218</v>
      </c>
    </row>
    <row r="32" spans="1:29">
      <c r="A32" s="89"/>
      <c r="B32" s="5">
        <v>26</v>
      </c>
      <c r="C32" s="5">
        <v>78.390503432478425</v>
      </c>
      <c r="D32" s="5">
        <v>26</v>
      </c>
      <c r="E32" s="5">
        <v>71.439472251429208</v>
      </c>
      <c r="F32" s="5"/>
      <c r="H32">
        <v>86.897673786208557</v>
      </c>
      <c r="I32">
        <v>87.029478048323867</v>
      </c>
      <c r="J32">
        <f t="shared" si="0"/>
        <v>-0.13180426211530971</v>
      </c>
      <c r="R32">
        <v>80.566658918430576</v>
      </c>
      <c r="S32">
        <v>74.625114582825205</v>
      </c>
      <c r="T32">
        <f t="shared" si="1"/>
        <v>5.9415443356053714</v>
      </c>
    </row>
    <row r="33" spans="1:20">
      <c r="A33" s="89"/>
      <c r="B33" s="5">
        <v>27</v>
      </c>
      <c r="C33" s="5">
        <v>76.209899405347684</v>
      </c>
      <c r="D33" s="5">
        <v>27</v>
      </c>
      <c r="E33" s="5">
        <v>68.740953944535164</v>
      </c>
      <c r="F33" s="5"/>
      <c r="H33">
        <v>89.338927352534213</v>
      </c>
      <c r="I33">
        <v>87.904464443041789</v>
      </c>
      <c r="J33">
        <f t="shared" si="0"/>
        <v>1.4344629094924244</v>
      </c>
      <c r="R33">
        <v>79.223331340448226</v>
      </c>
      <c r="S33">
        <v>74.194387378355401</v>
      </c>
      <c r="T33">
        <f t="shared" si="1"/>
        <v>5.0289439620928249</v>
      </c>
    </row>
    <row r="34" spans="1:20">
      <c r="A34" s="89"/>
      <c r="B34" s="5">
        <v>28</v>
      </c>
      <c r="C34" s="5">
        <v>73.675616661554358</v>
      </c>
      <c r="D34" s="5">
        <v>28</v>
      </c>
      <c r="E34" s="5">
        <v>65.765469314023903</v>
      </c>
      <c r="F34" s="5"/>
      <c r="H34">
        <v>87.916379544706984</v>
      </c>
      <c r="I34">
        <v>88.169294075610424</v>
      </c>
      <c r="J34">
        <f t="shared" si="0"/>
        <v>-0.25291453090343907</v>
      </c>
      <c r="R34">
        <v>80.959541705240667</v>
      </c>
      <c r="S34">
        <v>75.143564053003999</v>
      </c>
      <c r="T34">
        <f t="shared" si="1"/>
        <v>5.8159776522366684</v>
      </c>
    </row>
    <row r="35" spans="1:20">
      <c r="A35" s="89"/>
      <c r="B35" s="5">
        <v>29</v>
      </c>
      <c r="C35" s="5">
        <v>70.730198453440465</v>
      </c>
      <c r="D35" s="5">
        <v>29</v>
      </c>
      <c r="E35" s="5">
        <v>62.483916313268253</v>
      </c>
      <c r="F35" s="5"/>
      <c r="H35">
        <v>87.043030421403287</v>
      </c>
      <c r="I35">
        <v>88.039631361361813</v>
      </c>
      <c r="J35">
        <f t="shared" si="0"/>
        <v>-0.99660093995852606</v>
      </c>
      <c r="R35">
        <v>81.41318262741153</v>
      </c>
      <c r="S35">
        <v>75.277319033451164</v>
      </c>
      <c r="T35">
        <f t="shared" si="1"/>
        <v>6.1358635939603658</v>
      </c>
    </row>
    <row r="36" spans="1:20">
      <c r="A36" s="89"/>
      <c r="B36" s="5">
        <v>30</v>
      </c>
      <c r="C36" s="5">
        <v>67.306866852953078</v>
      </c>
      <c r="D36" s="5">
        <v>30</v>
      </c>
      <c r="E36" s="5">
        <v>58.86419936111205</v>
      </c>
      <c r="F36" s="5"/>
      <c r="H36">
        <v>89.201861467744976</v>
      </c>
      <c r="I36">
        <v>88.109329796594494</v>
      </c>
      <c r="J36">
        <f t="shared" si="0"/>
        <v>1.092531671150482</v>
      </c>
      <c r="R36">
        <v>79.003512157774793</v>
      </c>
      <c r="S36">
        <v>74.409966472939573</v>
      </c>
      <c r="T36">
        <f t="shared" si="1"/>
        <v>4.5935456848352203</v>
      </c>
    </row>
    <row r="37" spans="1:20">
      <c r="A37" s="89"/>
      <c r="H37">
        <v>88.369253678695401</v>
      </c>
      <c r="I37">
        <v>86.57889502232878</v>
      </c>
      <c r="J37">
        <f t="shared" si="0"/>
        <v>1.7903586563666209</v>
      </c>
      <c r="R37">
        <v>80.403662354508739</v>
      </c>
      <c r="S37">
        <v>74.152103316150203</v>
      </c>
      <c r="T37">
        <f t="shared" si="1"/>
        <v>6.2515590383585362</v>
      </c>
    </row>
    <row r="38" spans="1:20" ht="13">
      <c r="A38" s="89"/>
      <c r="B38" s="4"/>
      <c r="C38" s="4"/>
      <c r="H38">
        <v>87.517601775364611</v>
      </c>
      <c r="I38">
        <v>87.856916124638218</v>
      </c>
      <c r="J38">
        <f t="shared" si="0"/>
        <v>-0.33931434927360726</v>
      </c>
      <c r="R38">
        <v>80.696082701176465</v>
      </c>
      <c r="S38">
        <v>73.747572167212468</v>
      </c>
      <c r="T38">
        <f t="shared" si="1"/>
        <v>6.9485105339639972</v>
      </c>
    </row>
    <row r="39" spans="1:20">
      <c r="A39" s="89"/>
      <c r="B39" s="78"/>
      <c r="C39" s="78"/>
      <c r="H39">
        <v>86.875612895448342</v>
      </c>
      <c r="I39">
        <v>87.247010763586829</v>
      </c>
      <c r="J39">
        <f t="shared" si="0"/>
        <v>-0.3713978681384873</v>
      </c>
      <c r="R39">
        <v>80.328631254674008</v>
      </c>
      <c r="S39">
        <v>73.960966018205852</v>
      </c>
      <c r="T39">
        <f t="shared" si="1"/>
        <v>6.3676652364681559</v>
      </c>
    </row>
    <row r="40" spans="1:20">
      <c r="A40" s="89"/>
      <c r="B40" s="78"/>
      <c r="C40" s="78"/>
      <c r="H40">
        <v>89.385532312736061</v>
      </c>
      <c r="I40">
        <v>87.58493965553572</v>
      </c>
      <c r="J40">
        <f t="shared" si="0"/>
        <v>1.8005926572003403</v>
      </c>
      <c r="R40">
        <v>80.391909218584601</v>
      </c>
      <c r="S40">
        <v>75.821243730285957</v>
      </c>
      <c r="T40">
        <f t="shared" si="1"/>
        <v>4.5706654882986442</v>
      </c>
    </row>
    <row r="41" spans="1:20">
      <c r="A41" s="89"/>
      <c r="B41" s="78"/>
      <c r="C41" s="78"/>
      <c r="H41">
        <v>88.308680831239528</v>
      </c>
      <c r="I41">
        <v>87.297862801606797</v>
      </c>
      <c r="J41">
        <f t="shared" si="0"/>
        <v>1.0108180296327305</v>
      </c>
      <c r="R41">
        <v>80.497281627640575</v>
      </c>
      <c r="S41">
        <v>75.264447364291286</v>
      </c>
      <c r="T41">
        <f t="shared" si="1"/>
        <v>5.2328342633492895</v>
      </c>
    </row>
    <row r="42" spans="1:20">
      <c r="A42" s="89"/>
      <c r="B42" s="78"/>
      <c r="C42" s="78"/>
      <c r="H42">
        <v>88.797449696970347</v>
      </c>
      <c r="I42">
        <v>85.482147472236903</v>
      </c>
      <c r="J42">
        <f t="shared" si="0"/>
        <v>3.3153022247334434</v>
      </c>
      <c r="R42">
        <v>79.761838105354187</v>
      </c>
      <c r="S42">
        <v>73.919098821412447</v>
      </c>
      <c r="T42">
        <f t="shared" si="1"/>
        <v>5.8427392839417394</v>
      </c>
    </row>
    <row r="43" spans="1:20">
      <c r="A43" s="89"/>
      <c r="B43" s="78"/>
      <c r="C43" s="78"/>
      <c r="H43">
        <v>88.805180651052638</v>
      </c>
      <c r="I43">
        <v>87.220987536687801</v>
      </c>
      <c r="J43">
        <f t="shared" si="0"/>
        <v>1.5841931143648367</v>
      </c>
      <c r="R43">
        <v>78.863873008569684</v>
      </c>
      <c r="S43">
        <v>74.113931755353178</v>
      </c>
      <c r="T43">
        <f t="shared" si="1"/>
        <v>4.7499412532165053</v>
      </c>
    </row>
    <row r="44" spans="1:20">
      <c r="A44" s="89"/>
      <c r="B44" s="78"/>
      <c r="C44" s="78"/>
      <c r="H44">
        <v>90.491245103066902</v>
      </c>
      <c r="I44">
        <v>88.025518987192584</v>
      </c>
      <c r="J44">
        <f t="shared" si="0"/>
        <v>2.4657261158743182</v>
      </c>
      <c r="R44">
        <v>79.314327788220226</v>
      </c>
      <c r="S44">
        <v>74.80696118426107</v>
      </c>
      <c r="T44">
        <f t="shared" si="1"/>
        <v>4.5073666039591558</v>
      </c>
    </row>
    <row r="45" spans="1:20">
      <c r="A45" s="89"/>
      <c r="B45" s="78"/>
      <c r="C45" s="78"/>
      <c r="H45">
        <v>87.75159145209274</v>
      </c>
      <c r="I45">
        <v>86.716668411808925</v>
      </c>
      <c r="J45">
        <f t="shared" si="0"/>
        <v>1.0349230402838145</v>
      </c>
      <c r="R45">
        <v>81.006557622623774</v>
      </c>
      <c r="S45">
        <v>74.052721244660603</v>
      </c>
      <c r="T45">
        <f t="shared" si="1"/>
        <v>6.9538363779631709</v>
      </c>
    </row>
    <row r="46" spans="1:20">
      <c r="A46" s="89"/>
      <c r="B46" s="78"/>
      <c r="C46" s="78"/>
      <c r="H46">
        <v>88.91081284295322</v>
      </c>
      <c r="I46">
        <v>87.845697049983215</v>
      </c>
      <c r="J46">
        <f t="shared" si="0"/>
        <v>1.0651157929700048</v>
      </c>
      <c r="R46">
        <v>81.014196403475111</v>
      </c>
      <c r="S46">
        <v>76.871160037207829</v>
      </c>
      <c r="T46">
        <f t="shared" si="1"/>
        <v>4.1430363662672818</v>
      </c>
    </row>
    <row r="47" spans="1:20">
      <c r="B47" s="78"/>
      <c r="C47" s="78"/>
      <c r="H47">
        <v>87.334758143524994</v>
      </c>
      <c r="I47">
        <v>87.060144018843729</v>
      </c>
      <c r="J47">
        <f t="shared" si="0"/>
        <v>0.27461412468126412</v>
      </c>
      <c r="R47">
        <v>80.88534321170863</v>
      </c>
      <c r="S47">
        <v>75.820510273596085</v>
      </c>
      <c r="T47">
        <f t="shared" si="1"/>
        <v>5.064832938112545</v>
      </c>
    </row>
    <row r="48" spans="1:20">
      <c r="B48" s="78"/>
      <c r="C48" s="78"/>
      <c r="H48">
        <v>87.845266610082618</v>
      </c>
      <c r="I48">
        <v>86.992797272870121</v>
      </c>
      <c r="J48">
        <f t="shared" si="0"/>
        <v>0.85246933721249718</v>
      </c>
      <c r="R48">
        <v>81.512353395183055</v>
      </c>
      <c r="S48">
        <v>74.545102823579143</v>
      </c>
      <c r="T48">
        <f t="shared" si="1"/>
        <v>6.9672505716039126</v>
      </c>
    </row>
    <row r="49" spans="2:20">
      <c r="B49" s="78"/>
      <c r="C49" s="78"/>
      <c r="H49">
        <v>88.972122727963907</v>
      </c>
      <c r="I49">
        <v>87.485661033659909</v>
      </c>
      <c r="J49">
        <f t="shared" si="0"/>
        <v>1.4864616943039977</v>
      </c>
      <c r="R49">
        <v>79.337515272702404</v>
      </c>
      <c r="S49">
        <v>73.944760753531469</v>
      </c>
      <c r="T49">
        <f t="shared" si="1"/>
        <v>5.3927545191709356</v>
      </c>
    </row>
    <row r="50" spans="2:20">
      <c r="B50" s="78"/>
      <c r="C50" s="78"/>
      <c r="H50">
        <v>87.992253875407698</v>
      </c>
      <c r="I50">
        <v>88.431407177919908</v>
      </c>
      <c r="J50">
        <f t="shared" si="0"/>
        <v>-0.43915330251221008</v>
      </c>
      <c r="R50">
        <v>80.43301695732778</v>
      </c>
      <c r="S50">
        <v>74.936745498004399</v>
      </c>
      <c r="T50">
        <f t="shared" si="1"/>
        <v>5.4962714593233812</v>
      </c>
    </row>
    <row r="51" spans="2:20">
      <c r="H51">
        <v>87.56546811375317</v>
      </c>
      <c r="I51">
        <v>86.470789335401662</v>
      </c>
      <c r="J51">
        <f t="shared" si="0"/>
        <v>1.0946787783515077</v>
      </c>
      <c r="R51">
        <v>81.850055346389979</v>
      </c>
      <c r="S51">
        <v>73.530375012787346</v>
      </c>
      <c r="T51">
        <f t="shared" si="1"/>
        <v>8.3196803336026335</v>
      </c>
    </row>
    <row r="52" spans="2:20">
      <c r="H52">
        <v>88.544767931021156</v>
      </c>
      <c r="I52">
        <v>87.335964636667654</v>
      </c>
      <c r="J52">
        <f t="shared" si="0"/>
        <v>1.2088032943535012</v>
      </c>
      <c r="R52">
        <v>79.097770416847879</v>
      </c>
      <c r="S52">
        <v>72.240452245512316</v>
      </c>
      <c r="T52">
        <f t="shared" si="1"/>
        <v>6.8573181713355638</v>
      </c>
    </row>
    <row r="53" spans="2:20">
      <c r="H53">
        <v>87.622494647186429</v>
      </c>
      <c r="I53">
        <v>86.711183896002268</v>
      </c>
      <c r="J53">
        <f t="shared" si="0"/>
        <v>0.91131075118416049</v>
      </c>
      <c r="R53">
        <v>79.598193570725584</v>
      </c>
      <c r="S53">
        <v>74.512780310461096</v>
      </c>
      <c r="T53">
        <f t="shared" si="1"/>
        <v>5.0854132602644881</v>
      </c>
    </row>
    <row r="54" spans="2:20">
      <c r="H54">
        <v>87.731278002372406</v>
      </c>
      <c r="I54">
        <v>88.114846438733281</v>
      </c>
      <c r="J54">
        <f t="shared" si="0"/>
        <v>-0.3835684363608749</v>
      </c>
      <c r="R54">
        <v>79.416410276555126</v>
      </c>
      <c r="S54">
        <v>74.330242970372495</v>
      </c>
      <c r="T54">
        <f t="shared" si="1"/>
        <v>5.0861673061826309</v>
      </c>
    </row>
    <row r="55" spans="2:20">
      <c r="H55">
        <v>87.763062921265472</v>
      </c>
      <c r="I55">
        <v>87.34063509782618</v>
      </c>
      <c r="J55">
        <f t="shared" si="0"/>
        <v>0.42242782343929264</v>
      </c>
      <c r="R55">
        <v>81.054589679636805</v>
      </c>
      <c r="S55">
        <v>74.922177753170757</v>
      </c>
      <c r="T55">
        <f t="shared" si="1"/>
        <v>6.1324119264660482</v>
      </c>
    </row>
    <row r="56" spans="2:20">
      <c r="H56">
        <v>88.315221844147018</v>
      </c>
      <c r="I56">
        <v>86.262929160086088</v>
      </c>
      <c r="J56">
        <f t="shared" si="0"/>
        <v>2.0522926840609301</v>
      </c>
      <c r="R56">
        <v>80.480339216394725</v>
      </c>
      <c r="S56">
        <v>73.027378942784821</v>
      </c>
      <c r="T56">
        <f t="shared" si="1"/>
        <v>7.4529602736099037</v>
      </c>
    </row>
    <row r="57" spans="2:20">
      <c r="H57">
        <v>86.162565546810598</v>
      </c>
      <c r="I57">
        <v>86.082660578884429</v>
      </c>
      <c r="J57">
        <f t="shared" si="0"/>
        <v>7.9904967926168524E-2</v>
      </c>
      <c r="R57">
        <v>80.949988507355698</v>
      </c>
      <c r="S57">
        <v>74.958857926046178</v>
      </c>
      <c r="T57">
        <f t="shared" si="1"/>
        <v>5.9911305813095197</v>
      </c>
    </row>
    <row r="58" spans="2:20">
      <c r="H58">
        <v>87.138690391827879</v>
      </c>
      <c r="I58">
        <v>87.653366428892369</v>
      </c>
      <c r="J58">
        <f t="shared" si="0"/>
        <v>-0.51467603706448983</v>
      </c>
      <c r="R58">
        <v>81.152094121120598</v>
      </c>
      <c r="S58">
        <v>74.038060913405673</v>
      </c>
      <c r="T58">
        <f t="shared" si="1"/>
        <v>7.1140332077149253</v>
      </c>
    </row>
    <row r="59" spans="2:20">
      <c r="H59">
        <v>87.279304460375855</v>
      </c>
      <c r="I59">
        <v>86.111716980964658</v>
      </c>
      <c r="J59">
        <f t="shared" si="0"/>
        <v>1.1675874794111962</v>
      </c>
      <c r="R59">
        <v>80.745385665988991</v>
      </c>
      <c r="S59">
        <v>75.255241121949638</v>
      </c>
      <c r="T59">
        <f t="shared" si="1"/>
        <v>5.490144544039353</v>
      </c>
    </row>
    <row r="60" spans="2:20">
      <c r="H60">
        <v>88.388671584450037</v>
      </c>
      <c r="I60">
        <v>86.940123434314089</v>
      </c>
      <c r="J60">
        <f t="shared" si="0"/>
        <v>1.4485481501359487</v>
      </c>
      <c r="R60">
        <v>80.299495294669896</v>
      </c>
      <c r="S60">
        <v>75.567934576307451</v>
      </c>
      <c r="T60">
        <f t="shared" si="1"/>
        <v>4.7315607183624451</v>
      </c>
    </row>
    <row r="61" spans="2:20">
      <c r="H61">
        <v>87.058380703886158</v>
      </c>
      <c r="I61">
        <v>88.368250585194545</v>
      </c>
      <c r="J61">
        <f t="shared" si="0"/>
        <v>-1.3098698813083871</v>
      </c>
      <c r="R61">
        <v>80.384353844462709</v>
      </c>
      <c r="S61">
        <v>75.853085307637713</v>
      </c>
      <c r="T61">
        <f t="shared" si="1"/>
        <v>4.5312685368249959</v>
      </c>
    </row>
    <row r="62" spans="2:20">
      <c r="H62">
        <v>87.13948915943017</v>
      </c>
      <c r="I62">
        <v>85.93171062897315</v>
      </c>
      <c r="J62">
        <f t="shared" si="0"/>
        <v>1.2077785304570199</v>
      </c>
      <c r="R62">
        <v>80.184112215390513</v>
      </c>
      <c r="S62">
        <v>72.930811191824191</v>
      </c>
      <c r="T62">
        <f t="shared" si="1"/>
        <v>7.2533010235663227</v>
      </c>
    </row>
    <row r="63" spans="2:20">
      <c r="H63">
        <v>90.088251229527572</v>
      </c>
      <c r="I63">
        <v>86.99732680352902</v>
      </c>
      <c r="J63">
        <f t="shared" si="0"/>
        <v>3.0909244259985513</v>
      </c>
      <c r="R63">
        <v>79.159982621934802</v>
      </c>
      <c r="S63">
        <v>74.483992542640223</v>
      </c>
      <c r="T63">
        <f t="shared" si="1"/>
        <v>4.6759900792945785</v>
      </c>
    </row>
    <row r="64" spans="2:20">
      <c r="H64">
        <v>87.948719761721989</v>
      </c>
      <c r="I64">
        <v>87.450318250965154</v>
      </c>
      <c r="J64">
        <f t="shared" si="0"/>
        <v>0.49840151075683536</v>
      </c>
      <c r="R64">
        <v>80.533928961458926</v>
      </c>
      <c r="S64">
        <v>74.502112645308998</v>
      </c>
      <c r="T64">
        <f t="shared" si="1"/>
        <v>6.0318163161499285</v>
      </c>
    </row>
    <row r="65" spans="8:20">
      <c r="H65">
        <v>86.600027544352812</v>
      </c>
      <c r="I65">
        <v>85.901839474461553</v>
      </c>
      <c r="J65">
        <f t="shared" si="0"/>
        <v>0.69818806989125903</v>
      </c>
      <c r="R65">
        <v>80.19579515704612</v>
      </c>
      <c r="S65">
        <v>73.22666099056822</v>
      </c>
      <c r="T65">
        <f t="shared" si="1"/>
        <v>6.9691341664779003</v>
      </c>
    </row>
    <row r="66" spans="8:20">
      <c r="H66">
        <v>88.33477132355705</v>
      </c>
      <c r="I66">
        <v>88.122139608735196</v>
      </c>
      <c r="J66">
        <f t="shared" si="0"/>
        <v>0.21263171482185328</v>
      </c>
      <c r="R66">
        <v>81.083542140109898</v>
      </c>
      <c r="S66">
        <v>74.345998800982926</v>
      </c>
      <c r="T66">
        <f t="shared" si="1"/>
        <v>6.7375433391269723</v>
      </c>
    </row>
    <row r="67" spans="8:20">
      <c r="H67">
        <v>89.16050719734892</v>
      </c>
      <c r="I67">
        <v>87.898768779997198</v>
      </c>
      <c r="J67">
        <f t="shared" ref="J67:J130" si="4">H67-I67</f>
        <v>1.2617384173517223</v>
      </c>
      <c r="R67">
        <v>79.467250417652053</v>
      </c>
      <c r="S67">
        <v>75.262994555544978</v>
      </c>
      <c r="T67">
        <f t="shared" ref="T67:T130" si="5">R67-S67</f>
        <v>4.2042558621070754</v>
      </c>
    </row>
    <row r="68" spans="8:20">
      <c r="H68">
        <v>87.541464392391489</v>
      </c>
      <c r="I68">
        <v>86.898345099127567</v>
      </c>
      <c r="J68">
        <f t="shared" si="4"/>
        <v>0.64311929326392203</v>
      </c>
      <c r="R68">
        <v>81.849868375228752</v>
      </c>
      <c r="S68">
        <v>74.267832823157008</v>
      </c>
      <c r="T68">
        <f t="shared" si="5"/>
        <v>7.5820355520717442</v>
      </c>
    </row>
    <row r="69" spans="8:20">
      <c r="H69">
        <v>88.769363811270054</v>
      </c>
      <c r="I69">
        <v>87.110777894703787</v>
      </c>
      <c r="J69">
        <f t="shared" si="4"/>
        <v>1.6585859165662669</v>
      </c>
      <c r="R69">
        <v>79.837379257771644</v>
      </c>
      <c r="S69">
        <v>74.369323053902804</v>
      </c>
      <c r="T69">
        <f t="shared" si="5"/>
        <v>5.4680562038688407</v>
      </c>
    </row>
    <row r="70" spans="8:20">
      <c r="H70">
        <v>89.619383892375026</v>
      </c>
      <c r="I70">
        <v>86.71460242915677</v>
      </c>
      <c r="J70">
        <f t="shared" si="4"/>
        <v>2.9047814632182565</v>
      </c>
      <c r="R70">
        <v>80.385644842226611</v>
      </c>
      <c r="S70">
        <v>76.267055576205735</v>
      </c>
      <c r="T70">
        <f t="shared" si="5"/>
        <v>4.1185892660208765</v>
      </c>
    </row>
    <row r="71" spans="8:20">
      <c r="H71">
        <v>89.071144547610714</v>
      </c>
      <c r="I71">
        <v>86.493756162788827</v>
      </c>
      <c r="J71">
        <f t="shared" si="4"/>
        <v>2.5773883848218873</v>
      </c>
      <c r="R71">
        <v>79.739878389587986</v>
      </c>
      <c r="S71">
        <v>72.72759596583704</v>
      </c>
      <c r="T71">
        <f t="shared" si="5"/>
        <v>7.0122824237509462</v>
      </c>
    </row>
    <row r="72" spans="8:20">
      <c r="H72">
        <v>88.739236182986915</v>
      </c>
      <c r="I72">
        <v>86.216417974178526</v>
      </c>
      <c r="J72">
        <f t="shared" si="4"/>
        <v>2.5228182088083884</v>
      </c>
      <c r="R72">
        <v>79.782690938699147</v>
      </c>
      <c r="S72">
        <v>74.062228134600673</v>
      </c>
      <c r="T72">
        <f t="shared" si="5"/>
        <v>5.7204628040984744</v>
      </c>
    </row>
    <row r="73" spans="8:20">
      <c r="H73">
        <v>88.850587519285469</v>
      </c>
      <c r="I73">
        <v>87.060286357103209</v>
      </c>
      <c r="J73">
        <f t="shared" si="4"/>
        <v>1.79030116218226</v>
      </c>
      <c r="R73">
        <v>79.439916490071965</v>
      </c>
      <c r="S73">
        <v>74.56111477999309</v>
      </c>
      <c r="T73">
        <f t="shared" si="5"/>
        <v>4.878801710078875</v>
      </c>
    </row>
    <row r="74" spans="8:20">
      <c r="H74">
        <v>88.490537474881535</v>
      </c>
      <c r="I74">
        <v>85.240259788421682</v>
      </c>
      <c r="J74">
        <f t="shared" si="4"/>
        <v>3.250277686459853</v>
      </c>
      <c r="R74">
        <v>79.892864740700901</v>
      </c>
      <c r="S74">
        <v>73.202345022423032</v>
      </c>
      <c r="T74">
        <f t="shared" si="5"/>
        <v>6.6905197182778693</v>
      </c>
    </row>
    <row r="75" spans="8:20">
      <c r="H75">
        <v>88.123022403287763</v>
      </c>
      <c r="I75">
        <v>86.293687441785494</v>
      </c>
      <c r="J75">
        <f t="shared" si="4"/>
        <v>1.8293349615022692</v>
      </c>
      <c r="R75">
        <v>79.913197757237242</v>
      </c>
      <c r="S75">
        <v>73.192161665276615</v>
      </c>
      <c r="T75">
        <f t="shared" si="5"/>
        <v>6.7210360919606273</v>
      </c>
    </row>
    <row r="76" spans="8:20">
      <c r="H76">
        <v>89.965765420450637</v>
      </c>
      <c r="I76">
        <v>86.987758861583004</v>
      </c>
      <c r="J76">
        <f t="shared" si="4"/>
        <v>2.9780065588676337</v>
      </c>
      <c r="R76">
        <v>79.389318867711296</v>
      </c>
      <c r="S76">
        <v>75.478405003583973</v>
      </c>
      <c r="T76">
        <f t="shared" si="5"/>
        <v>3.9109138641273233</v>
      </c>
    </row>
    <row r="77" spans="8:20">
      <c r="H77">
        <v>88.873351348963268</v>
      </c>
      <c r="I77">
        <v>85.815051824788824</v>
      </c>
      <c r="J77">
        <f t="shared" si="4"/>
        <v>3.0582995241744442</v>
      </c>
      <c r="R77">
        <v>80.42842947611237</v>
      </c>
      <c r="S77">
        <v>74.274403062332283</v>
      </c>
      <c r="T77">
        <f t="shared" si="5"/>
        <v>6.1540264137800875</v>
      </c>
    </row>
    <row r="78" spans="8:20">
      <c r="H78">
        <v>87.514362446089905</v>
      </c>
      <c r="I78">
        <v>85.83277074270049</v>
      </c>
      <c r="J78">
        <f t="shared" si="4"/>
        <v>1.6815917033894152</v>
      </c>
      <c r="R78">
        <v>80.456272495354298</v>
      </c>
      <c r="S78">
        <v>74.971437838264535</v>
      </c>
      <c r="T78">
        <f t="shared" si="5"/>
        <v>5.4848346570897633</v>
      </c>
    </row>
    <row r="79" spans="8:20">
      <c r="H79">
        <v>89.412843237419835</v>
      </c>
      <c r="I79">
        <v>87.568698885884956</v>
      </c>
      <c r="J79">
        <f t="shared" si="4"/>
        <v>1.8441443515348794</v>
      </c>
      <c r="R79">
        <v>80.155993650682291</v>
      </c>
      <c r="S79">
        <v>73.914257221980051</v>
      </c>
      <c r="T79">
        <f t="shared" si="5"/>
        <v>6.2417364287022394</v>
      </c>
    </row>
    <row r="80" spans="8:20">
      <c r="H80">
        <v>89.669922394811834</v>
      </c>
      <c r="I80">
        <v>87.878455444170015</v>
      </c>
      <c r="J80">
        <f t="shared" si="4"/>
        <v>1.7914669506418193</v>
      </c>
      <c r="R80">
        <v>80.229748764595556</v>
      </c>
      <c r="S80">
        <v>74.937554350849254</v>
      </c>
      <c r="T80">
        <f t="shared" si="5"/>
        <v>5.2921944137463015</v>
      </c>
    </row>
    <row r="81" spans="8:20">
      <c r="H81">
        <v>89.400868588061044</v>
      </c>
      <c r="I81">
        <v>86.198279094978489</v>
      </c>
      <c r="J81">
        <f t="shared" si="4"/>
        <v>3.2025894930825558</v>
      </c>
      <c r="R81">
        <v>79.377983815660741</v>
      </c>
      <c r="S81">
        <v>72.855168362111129</v>
      </c>
      <c r="T81">
        <f t="shared" si="5"/>
        <v>6.5228154535496117</v>
      </c>
    </row>
    <row r="82" spans="8:20">
      <c r="H82">
        <v>86.979733640012938</v>
      </c>
      <c r="I82">
        <v>87.586862931159089</v>
      </c>
      <c r="J82">
        <f t="shared" si="4"/>
        <v>-0.60712929114615122</v>
      </c>
      <c r="R82">
        <v>79.743076813946686</v>
      </c>
      <c r="S82">
        <v>74.058992443955475</v>
      </c>
      <c r="T82">
        <f t="shared" si="5"/>
        <v>5.6840843699912114</v>
      </c>
    </row>
    <row r="83" spans="8:20">
      <c r="H83">
        <v>89.482342062959233</v>
      </c>
      <c r="I83">
        <v>87.474649744570712</v>
      </c>
      <c r="J83">
        <f t="shared" si="4"/>
        <v>2.0076923183885214</v>
      </c>
      <c r="R83">
        <v>79.826951938352224</v>
      </c>
      <c r="S83">
        <v>73.972601443709081</v>
      </c>
      <c r="T83">
        <f t="shared" si="5"/>
        <v>5.8543504946431426</v>
      </c>
    </row>
    <row r="84" spans="8:20">
      <c r="H84">
        <v>87.799690613556976</v>
      </c>
      <c r="I84">
        <v>86.532791291137272</v>
      </c>
      <c r="J84">
        <f t="shared" si="4"/>
        <v>1.2668993224197038</v>
      </c>
      <c r="R84">
        <v>80.589354980140257</v>
      </c>
      <c r="S84">
        <v>73.404744894095245</v>
      </c>
      <c r="T84">
        <f t="shared" si="5"/>
        <v>7.1846100860450122</v>
      </c>
    </row>
    <row r="85" spans="8:20">
      <c r="H85">
        <v>88.194017045242092</v>
      </c>
      <c r="I85">
        <v>87.199197785008238</v>
      </c>
      <c r="J85">
        <f t="shared" si="4"/>
        <v>0.9948192602338537</v>
      </c>
      <c r="R85">
        <v>79.54818630322228</v>
      </c>
      <c r="S85">
        <v>73.768303287959796</v>
      </c>
      <c r="T85">
        <f t="shared" si="5"/>
        <v>5.7798830152624845</v>
      </c>
    </row>
    <row r="86" spans="8:20">
      <c r="H86">
        <v>88.480709875254092</v>
      </c>
      <c r="I86">
        <v>85.942428833627716</v>
      </c>
      <c r="J86">
        <f t="shared" si="4"/>
        <v>2.5382810416263766</v>
      </c>
      <c r="R86">
        <v>79.900517789458974</v>
      </c>
      <c r="S86">
        <v>72.661948976690724</v>
      </c>
      <c r="T86">
        <f t="shared" si="5"/>
        <v>7.2385688127682499</v>
      </c>
    </row>
    <row r="87" spans="8:20">
      <c r="H87">
        <v>87.104302529725103</v>
      </c>
      <c r="I87">
        <v>86.986852740869097</v>
      </c>
      <c r="J87">
        <f t="shared" si="4"/>
        <v>0.11744978885600688</v>
      </c>
      <c r="R87">
        <v>81.446534010731597</v>
      </c>
      <c r="S87">
        <v>73.209318543654575</v>
      </c>
      <c r="T87">
        <f t="shared" si="5"/>
        <v>8.2372154670770215</v>
      </c>
    </row>
    <row r="88" spans="8:20">
      <c r="H88">
        <v>88.802365286694396</v>
      </c>
      <c r="I88">
        <v>86.28291791939742</v>
      </c>
      <c r="J88">
        <f t="shared" si="4"/>
        <v>2.5194473672969764</v>
      </c>
      <c r="R88">
        <v>81.17745875842094</v>
      </c>
      <c r="S88">
        <v>74.376137979470201</v>
      </c>
      <c r="T88">
        <f t="shared" si="5"/>
        <v>6.8013207789507391</v>
      </c>
    </row>
    <row r="89" spans="8:20">
      <c r="H89">
        <v>89.637113219043655</v>
      </c>
      <c r="I89">
        <v>86.711468796905365</v>
      </c>
      <c r="J89">
        <f t="shared" si="4"/>
        <v>2.9256444221382907</v>
      </c>
      <c r="R89">
        <v>79.975139401156852</v>
      </c>
      <c r="S89">
        <v>73.595669719621199</v>
      </c>
      <c r="T89">
        <f t="shared" si="5"/>
        <v>6.3794696815356531</v>
      </c>
    </row>
    <row r="90" spans="8:20">
      <c r="H90">
        <v>88.906725873804589</v>
      </c>
      <c r="I90">
        <v>87.756942032306569</v>
      </c>
      <c r="J90">
        <f t="shared" si="4"/>
        <v>1.1497838414980208</v>
      </c>
      <c r="R90">
        <v>79.469679794759443</v>
      </c>
      <c r="S90">
        <v>73.976072374854851</v>
      </c>
      <c r="T90">
        <f t="shared" si="5"/>
        <v>5.4936074199045919</v>
      </c>
    </row>
    <row r="91" spans="8:20">
      <c r="H91">
        <v>88.202716002507842</v>
      </c>
      <c r="I91">
        <v>85.919529527308626</v>
      </c>
      <c r="J91">
        <f t="shared" si="4"/>
        <v>2.2831864751992157</v>
      </c>
      <c r="R91">
        <v>80.747179381042912</v>
      </c>
      <c r="S91">
        <v>74.332075962096042</v>
      </c>
      <c r="T91">
        <f t="shared" si="5"/>
        <v>6.4151034189468703</v>
      </c>
    </row>
    <row r="92" spans="8:20">
      <c r="H92">
        <v>87.326161475247815</v>
      </c>
      <c r="I92">
        <v>86.89186890542679</v>
      </c>
      <c r="J92">
        <f t="shared" si="4"/>
        <v>0.43429256982102515</v>
      </c>
      <c r="R92">
        <v>81.22217667155688</v>
      </c>
      <c r="S92">
        <v>74.169914508211463</v>
      </c>
      <c r="T92">
        <f t="shared" si="5"/>
        <v>7.0522621633454179</v>
      </c>
    </row>
    <row r="93" spans="8:20">
      <c r="H93">
        <v>88.115704777190899</v>
      </c>
      <c r="I93">
        <v>86.510680997662718</v>
      </c>
      <c r="J93">
        <f t="shared" si="4"/>
        <v>1.6050237795281816</v>
      </c>
      <c r="R93">
        <v>78.975176851981743</v>
      </c>
      <c r="S93">
        <v>73.208745027599875</v>
      </c>
      <c r="T93">
        <f t="shared" si="5"/>
        <v>5.7664318243818684</v>
      </c>
    </row>
    <row r="94" spans="8:20">
      <c r="H94">
        <v>87.000502748761988</v>
      </c>
      <c r="I94">
        <v>86.725225477569381</v>
      </c>
      <c r="J94">
        <f t="shared" si="4"/>
        <v>0.27527727119260703</v>
      </c>
      <c r="R94">
        <v>80.764152253226001</v>
      </c>
      <c r="S94">
        <v>75.058565168895157</v>
      </c>
      <c r="T94">
        <f t="shared" si="5"/>
        <v>5.705587084330844</v>
      </c>
    </row>
    <row r="95" spans="8:20">
      <c r="H95">
        <v>88.506129157811444</v>
      </c>
      <c r="I95">
        <v>86.882331962444923</v>
      </c>
      <c r="J95">
        <f t="shared" si="4"/>
        <v>1.6237971953665209</v>
      </c>
      <c r="R95">
        <v>80.014169246257183</v>
      </c>
      <c r="S95">
        <v>73.928814802635358</v>
      </c>
      <c r="T95">
        <f t="shared" si="5"/>
        <v>6.0853544436218243</v>
      </c>
    </row>
    <row r="96" spans="8:20">
      <c r="H96">
        <v>89.184390255141878</v>
      </c>
      <c r="I96">
        <v>86.686549442180478</v>
      </c>
      <c r="J96">
        <f t="shared" si="4"/>
        <v>2.4978408129613996</v>
      </c>
      <c r="R96">
        <v>79.670156839862017</v>
      </c>
      <c r="S96">
        <v>73.951776707443329</v>
      </c>
      <c r="T96">
        <f t="shared" si="5"/>
        <v>5.7183801324186874</v>
      </c>
    </row>
    <row r="97" spans="8:20">
      <c r="H97">
        <v>89.269832019653535</v>
      </c>
      <c r="I97">
        <v>85.746010016267462</v>
      </c>
      <c r="J97">
        <f t="shared" si="4"/>
        <v>3.5238220033860728</v>
      </c>
      <c r="R97">
        <v>79.698051535385844</v>
      </c>
      <c r="S97">
        <v>72.566221313750503</v>
      </c>
      <c r="T97">
        <f t="shared" si="5"/>
        <v>7.1318302216353402</v>
      </c>
    </row>
    <row r="98" spans="8:20">
      <c r="H98">
        <v>89.295957681956637</v>
      </c>
      <c r="I98">
        <v>86.536167725442908</v>
      </c>
      <c r="J98">
        <f t="shared" si="4"/>
        <v>2.7597899565137283</v>
      </c>
      <c r="R98">
        <v>79.346771772500318</v>
      </c>
      <c r="S98">
        <v>73.381167122959425</v>
      </c>
      <c r="T98">
        <f t="shared" si="5"/>
        <v>5.965604649540893</v>
      </c>
    </row>
    <row r="99" spans="8:20">
      <c r="H99">
        <v>88.587112997814998</v>
      </c>
      <c r="I99">
        <v>87.172518190208223</v>
      </c>
      <c r="J99">
        <f t="shared" si="4"/>
        <v>1.4145948076067754</v>
      </c>
      <c r="R99">
        <v>80.271300998456212</v>
      </c>
      <c r="S99">
        <v>73.610355465443646</v>
      </c>
      <c r="T99">
        <f t="shared" si="5"/>
        <v>6.6609455330125655</v>
      </c>
    </row>
    <row r="100" spans="8:20">
      <c r="H100">
        <v>89.769480650398975</v>
      </c>
      <c r="I100">
        <v>86.642842631990959</v>
      </c>
      <c r="J100">
        <f t="shared" si="4"/>
        <v>3.1266380184080163</v>
      </c>
      <c r="R100">
        <v>80.178511302915354</v>
      </c>
      <c r="S100">
        <v>75.755616134996842</v>
      </c>
      <c r="T100">
        <f t="shared" si="5"/>
        <v>4.4228951679185116</v>
      </c>
    </row>
    <row r="101" spans="8:20">
      <c r="H101">
        <v>89.442560156721797</v>
      </c>
      <c r="I101">
        <v>87.766020206099753</v>
      </c>
      <c r="J101">
        <f t="shared" si="4"/>
        <v>1.6765399506220433</v>
      </c>
      <c r="R101">
        <v>80.591525021544825</v>
      </c>
      <c r="S101">
        <v>75.833196372529358</v>
      </c>
      <c r="T101">
        <f t="shared" si="5"/>
        <v>4.7583286490154677</v>
      </c>
    </row>
    <row r="102" spans="8:20">
      <c r="H102">
        <v>87.954601228725792</v>
      </c>
      <c r="I102">
        <v>87.623161948628038</v>
      </c>
      <c r="J102">
        <f t="shared" si="4"/>
        <v>0.33143928009775436</v>
      </c>
      <c r="R102">
        <v>80.060168946431091</v>
      </c>
      <c r="S102">
        <v>74.737495584269297</v>
      </c>
      <c r="T102">
        <f t="shared" si="5"/>
        <v>5.3226733621617939</v>
      </c>
    </row>
    <row r="103" spans="8:20">
      <c r="H103">
        <v>86.356920367074721</v>
      </c>
      <c r="I103">
        <v>86.924124937797401</v>
      </c>
      <c r="J103">
        <f t="shared" si="4"/>
        <v>-0.56720457072268005</v>
      </c>
      <c r="R103">
        <v>82.085189518009656</v>
      </c>
      <c r="S103">
        <v>74.32433401895895</v>
      </c>
      <c r="T103">
        <f t="shared" si="5"/>
        <v>7.7608554990507059</v>
      </c>
    </row>
    <row r="104" spans="8:20">
      <c r="H104">
        <v>88.697036483824803</v>
      </c>
      <c r="I104">
        <v>87.146791957127277</v>
      </c>
      <c r="J104">
        <f t="shared" si="4"/>
        <v>1.5502445266975258</v>
      </c>
      <c r="R104">
        <v>80.226633726863454</v>
      </c>
      <c r="S104">
        <v>73.667025127755082</v>
      </c>
      <c r="T104">
        <f t="shared" si="5"/>
        <v>6.5596085991083726</v>
      </c>
    </row>
    <row r="105" spans="8:20">
      <c r="H105">
        <v>90.241754275693509</v>
      </c>
      <c r="I105">
        <v>86.598915433679949</v>
      </c>
      <c r="J105">
        <f t="shared" si="4"/>
        <v>3.6428388420135605</v>
      </c>
      <c r="R105">
        <v>79.706835105434124</v>
      </c>
      <c r="S105">
        <v>73.52680930618817</v>
      </c>
      <c r="T105">
        <f t="shared" si="5"/>
        <v>6.1800257992459535</v>
      </c>
    </row>
    <row r="106" spans="8:20">
      <c r="H106">
        <v>87.986960508859156</v>
      </c>
      <c r="I106">
        <v>86.989276742903385</v>
      </c>
      <c r="J106">
        <f t="shared" si="4"/>
        <v>0.99768376595577024</v>
      </c>
      <c r="R106">
        <v>80.125405218225183</v>
      </c>
      <c r="S106">
        <v>72.875494180784756</v>
      </c>
      <c r="T106">
        <f t="shared" si="5"/>
        <v>7.2499110374404268</v>
      </c>
    </row>
    <row r="107" spans="8:20">
      <c r="H107">
        <v>89.427847912287518</v>
      </c>
      <c r="I107">
        <v>88.390400920223243</v>
      </c>
      <c r="J107">
        <f t="shared" si="4"/>
        <v>1.0374469920642753</v>
      </c>
      <c r="R107">
        <v>80.69662344463174</v>
      </c>
      <c r="S107">
        <v>74.157637742105507</v>
      </c>
      <c r="T107">
        <f t="shared" si="5"/>
        <v>6.538985702526233</v>
      </c>
    </row>
    <row r="108" spans="8:20">
      <c r="H108">
        <v>87.876302397265732</v>
      </c>
      <c r="I108">
        <v>86.856917976449665</v>
      </c>
      <c r="J108">
        <f t="shared" si="4"/>
        <v>1.0193844208160669</v>
      </c>
      <c r="R108">
        <v>81.246106216410865</v>
      </c>
      <c r="S108">
        <v>74.166945269840014</v>
      </c>
      <c r="T108">
        <f t="shared" si="5"/>
        <v>7.0791609465708518</v>
      </c>
    </row>
    <row r="109" spans="8:20">
      <c r="H109">
        <v>89.672568067782905</v>
      </c>
      <c r="I109">
        <v>87.576523485375191</v>
      </c>
      <c r="J109">
        <f t="shared" si="4"/>
        <v>2.0960445824077141</v>
      </c>
      <c r="R109">
        <v>80.508481023419918</v>
      </c>
      <c r="S109">
        <v>74.301708375827417</v>
      </c>
      <c r="T109">
        <f t="shared" si="5"/>
        <v>6.2067726475925014</v>
      </c>
    </row>
    <row r="110" spans="8:20">
      <c r="H110">
        <v>87.913734222522521</v>
      </c>
      <c r="I110">
        <v>86.415042092420677</v>
      </c>
      <c r="J110">
        <f t="shared" si="4"/>
        <v>1.4986921301018441</v>
      </c>
      <c r="R110">
        <v>79.792415011851546</v>
      </c>
      <c r="S110">
        <v>73.339351814683852</v>
      </c>
      <c r="T110">
        <f t="shared" si="5"/>
        <v>6.4530631971676939</v>
      </c>
    </row>
    <row r="111" spans="8:20">
      <c r="H111">
        <v>89.002159366516963</v>
      </c>
      <c r="I111">
        <v>87.408395080746786</v>
      </c>
      <c r="J111">
        <f t="shared" si="4"/>
        <v>1.5937642857701775</v>
      </c>
      <c r="R111">
        <v>79.587534090085811</v>
      </c>
      <c r="S111">
        <v>74.978011961359528</v>
      </c>
      <c r="T111">
        <f t="shared" si="5"/>
        <v>4.6095221287262831</v>
      </c>
    </row>
    <row r="112" spans="8:20">
      <c r="H112">
        <v>89.296749386548754</v>
      </c>
      <c r="I112">
        <v>87.149182612233929</v>
      </c>
      <c r="J112">
        <f t="shared" si="4"/>
        <v>2.147566774314825</v>
      </c>
      <c r="R112">
        <v>79.48602327842751</v>
      </c>
      <c r="S112">
        <v>75.472475108801106</v>
      </c>
      <c r="T112">
        <f t="shared" si="5"/>
        <v>4.0135481696264037</v>
      </c>
    </row>
    <row r="113" spans="8:20">
      <c r="H113">
        <v>89.353996648732178</v>
      </c>
      <c r="I113">
        <v>86.636937582730823</v>
      </c>
      <c r="J113">
        <f t="shared" si="4"/>
        <v>2.7170590660013545</v>
      </c>
      <c r="R113">
        <v>79.87556493314726</v>
      </c>
      <c r="S113">
        <v>74.96357421457455</v>
      </c>
      <c r="T113">
        <f t="shared" si="5"/>
        <v>4.9119907185727101</v>
      </c>
    </row>
    <row r="114" spans="8:20">
      <c r="H114">
        <v>89.098699580947169</v>
      </c>
      <c r="I114">
        <v>87.528510133331153</v>
      </c>
      <c r="J114">
        <f t="shared" si="4"/>
        <v>1.5701894476160163</v>
      </c>
      <c r="R114">
        <v>78.753163108016253</v>
      </c>
      <c r="S114">
        <v>73.761207056858836</v>
      </c>
      <c r="T114">
        <f t="shared" si="5"/>
        <v>4.9919560511574161</v>
      </c>
    </row>
    <row r="115" spans="8:20">
      <c r="H115">
        <v>89.485008796802958</v>
      </c>
      <c r="I115">
        <v>87.23356860826614</v>
      </c>
      <c r="J115">
        <f t="shared" si="4"/>
        <v>2.2514401885368187</v>
      </c>
      <c r="R115">
        <v>79.294850629858871</v>
      </c>
      <c r="S115">
        <v>73.094122754001774</v>
      </c>
      <c r="T115">
        <f t="shared" si="5"/>
        <v>6.2007278758570976</v>
      </c>
    </row>
    <row r="116" spans="8:20">
      <c r="H116">
        <v>88.422751969139966</v>
      </c>
      <c r="I116">
        <v>86.583707797160301</v>
      </c>
      <c r="J116">
        <f t="shared" si="4"/>
        <v>1.8390441719796655</v>
      </c>
      <c r="R116">
        <v>81.623324096706824</v>
      </c>
      <c r="S116">
        <v>74.028553495196405</v>
      </c>
      <c r="T116">
        <f t="shared" si="5"/>
        <v>7.5947706015104188</v>
      </c>
    </row>
    <row r="117" spans="8:20">
      <c r="H117">
        <v>88.929240752489264</v>
      </c>
      <c r="I117">
        <v>86.832478360796188</v>
      </c>
      <c r="J117">
        <f t="shared" si="4"/>
        <v>2.0967623916930762</v>
      </c>
      <c r="R117">
        <v>79.558998798289437</v>
      </c>
      <c r="S117">
        <v>74.02948874577352</v>
      </c>
      <c r="T117">
        <f t="shared" si="5"/>
        <v>5.5295100525159171</v>
      </c>
    </row>
    <row r="118" spans="8:20">
      <c r="H118">
        <v>88.8003186413777</v>
      </c>
      <c r="I118">
        <v>87.99787657091224</v>
      </c>
      <c r="J118">
        <f t="shared" si="4"/>
        <v>0.80244207046546023</v>
      </c>
      <c r="R118">
        <v>80.121140067953903</v>
      </c>
      <c r="S118">
        <v>73.717875406577207</v>
      </c>
      <c r="T118">
        <f t="shared" si="5"/>
        <v>6.4032646613766957</v>
      </c>
    </row>
    <row r="119" spans="8:20">
      <c r="H119">
        <v>89.315235411238021</v>
      </c>
      <c r="I119">
        <v>86.954091012506822</v>
      </c>
      <c r="J119">
        <f t="shared" si="4"/>
        <v>2.3611443987311986</v>
      </c>
      <c r="R119">
        <v>80.232596189784189</v>
      </c>
      <c r="S119">
        <v>74.11423333984682</v>
      </c>
      <c r="T119">
        <f t="shared" si="5"/>
        <v>6.1183628499373697</v>
      </c>
    </row>
    <row r="120" spans="8:20">
      <c r="H120">
        <v>88.987129277603515</v>
      </c>
      <c r="I120">
        <v>86.809504020732973</v>
      </c>
      <c r="J120">
        <f t="shared" si="4"/>
        <v>2.1776252568705416</v>
      </c>
      <c r="R120">
        <v>80.497383613047944</v>
      </c>
      <c r="S120">
        <v>76.192233014000749</v>
      </c>
      <c r="T120">
        <f t="shared" si="5"/>
        <v>4.3051505990471952</v>
      </c>
    </row>
    <row r="121" spans="8:20">
      <c r="H121">
        <v>88.77728818306413</v>
      </c>
      <c r="I121">
        <v>86.056115475254344</v>
      </c>
      <c r="J121">
        <f t="shared" si="4"/>
        <v>2.7211727078097852</v>
      </c>
      <c r="R121">
        <v>80.023681026021137</v>
      </c>
      <c r="S121">
        <v>72.933198921544971</v>
      </c>
      <c r="T121">
        <f t="shared" si="5"/>
        <v>7.0904821044761661</v>
      </c>
    </row>
    <row r="122" spans="8:20">
      <c r="H122">
        <v>89.446156374471713</v>
      </c>
      <c r="I122">
        <v>86.222506271805486</v>
      </c>
      <c r="J122">
        <f t="shared" si="4"/>
        <v>3.2236501026662268</v>
      </c>
      <c r="R122">
        <v>80.135590406597856</v>
      </c>
      <c r="S122">
        <v>74.224279803219915</v>
      </c>
      <c r="T122">
        <f t="shared" si="5"/>
        <v>5.9113106033779417</v>
      </c>
    </row>
    <row r="123" spans="8:20">
      <c r="H123">
        <v>88.498784515728488</v>
      </c>
      <c r="I123">
        <v>88.247523071917158</v>
      </c>
      <c r="J123">
        <f t="shared" si="4"/>
        <v>0.25126144381133031</v>
      </c>
      <c r="R123">
        <v>80.410491681395158</v>
      </c>
      <c r="S123">
        <v>75.404928928881645</v>
      </c>
      <c r="T123">
        <f t="shared" si="5"/>
        <v>5.0055627525135122</v>
      </c>
    </row>
    <row r="124" spans="8:20">
      <c r="H124">
        <v>88.783754826219337</v>
      </c>
      <c r="I124">
        <v>87.618574573731266</v>
      </c>
      <c r="J124">
        <f t="shared" si="4"/>
        <v>1.1651802524880708</v>
      </c>
      <c r="R124">
        <v>79.369698465736562</v>
      </c>
      <c r="S124">
        <v>74.180226523989631</v>
      </c>
      <c r="T124">
        <f t="shared" si="5"/>
        <v>5.1894719417469304</v>
      </c>
    </row>
    <row r="125" spans="8:20">
      <c r="H125">
        <v>88.377904677466574</v>
      </c>
      <c r="I125">
        <v>87.071399305943487</v>
      </c>
      <c r="J125">
        <f t="shared" si="4"/>
        <v>1.3065053715230874</v>
      </c>
      <c r="R125">
        <v>80.428439574358904</v>
      </c>
      <c r="S125">
        <v>74.414502485947366</v>
      </c>
      <c r="T125">
        <f t="shared" si="5"/>
        <v>6.013937088411538</v>
      </c>
    </row>
    <row r="126" spans="8:20">
      <c r="H126">
        <v>88.79003292054675</v>
      </c>
      <c r="I126">
        <v>86.481409835262838</v>
      </c>
      <c r="J126">
        <f t="shared" si="4"/>
        <v>2.3086230852839122</v>
      </c>
      <c r="R126">
        <v>80.30151319557956</v>
      </c>
      <c r="S126">
        <v>72.595134956973538</v>
      </c>
      <c r="T126">
        <f t="shared" si="5"/>
        <v>7.7063782386060211</v>
      </c>
    </row>
    <row r="127" spans="8:20">
      <c r="H127">
        <v>88.104845559545012</v>
      </c>
      <c r="I127">
        <v>85.691469105173141</v>
      </c>
      <c r="J127">
        <f t="shared" si="4"/>
        <v>2.4133764543718712</v>
      </c>
      <c r="R127">
        <v>81.595669488738295</v>
      </c>
      <c r="S127">
        <v>72.310740208900341</v>
      </c>
      <c r="T127">
        <f t="shared" si="5"/>
        <v>9.2849292798379537</v>
      </c>
    </row>
    <row r="128" spans="8:20">
      <c r="H128">
        <v>89.72928612710794</v>
      </c>
      <c r="I128">
        <v>85.981772409826135</v>
      </c>
      <c r="J128">
        <f t="shared" si="4"/>
        <v>3.7475137172818052</v>
      </c>
      <c r="R128">
        <v>78.860747799158389</v>
      </c>
      <c r="S128">
        <v>72.986476109220689</v>
      </c>
      <c r="T128">
        <f t="shared" si="5"/>
        <v>5.8742716899377001</v>
      </c>
    </row>
    <row r="129" spans="8:20">
      <c r="H129">
        <v>88.86558243850979</v>
      </c>
      <c r="I129">
        <v>87.172916071007137</v>
      </c>
      <c r="J129">
        <f t="shared" si="4"/>
        <v>1.6926663675026532</v>
      </c>
      <c r="R129">
        <v>79.329881621742885</v>
      </c>
      <c r="S129">
        <v>74.227173532960322</v>
      </c>
      <c r="T129">
        <f t="shared" si="5"/>
        <v>5.1027080887825633</v>
      </c>
    </row>
    <row r="130" spans="8:20">
      <c r="H130">
        <v>87.549259566131482</v>
      </c>
      <c r="I130">
        <v>87.332695758870528</v>
      </c>
      <c r="J130">
        <f t="shared" si="4"/>
        <v>0.21656380726095392</v>
      </c>
      <c r="R130">
        <v>80.034996472465608</v>
      </c>
      <c r="S130">
        <v>73.477408293477737</v>
      </c>
      <c r="T130">
        <f t="shared" si="5"/>
        <v>6.5575881789878707</v>
      </c>
    </row>
    <row r="131" spans="8:20">
      <c r="H131">
        <v>87.89640778202525</v>
      </c>
      <c r="I131">
        <v>86.858554715971948</v>
      </c>
      <c r="J131">
        <f t="shared" ref="J131:J194" si="6">H131-I131</f>
        <v>1.0378530660533016</v>
      </c>
      <c r="R131">
        <v>80.690670177524851</v>
      </c>
      <c r="S131">
        <v>73.39879719508545</v>
      </c>
      <c r="T131">
        <f t="shared" ref="T131:T194" si="7">R131-S131</f>
        <v>7.2918729824394006</v>
      </c>
    </row>
    <row r="132" spans="8:20">
      <c r="H132">
        <v>88.773592520629421</v>
      </c>
      <c r="I132">
        <v>87.537550659398335</v>
      </c>
      <c r="J132">
        <f t="shared" si="6"/>
        <v>1.2360418612310866</v>
      </c>
      <c r="R132">
        <v>80.683954804759651</v>
      </c>
      <c r="S132">
        <v>73.317232628293141</v>
      </c>
      <c r="T132">
        <f t="shared" si="7"/>
        <v>7.3667221764665101</v>
      </c>
    </row>
    <row r="133" spans="8:20">
      <c r="H133">
        <v>88.478331372341515</v>
      </c>
      <c r="I133">
        <v>88.72560198444711</v>
      </c>
      <c r="J133">
        <f t="shared" si="6"/>
        <v>-0.24727061210559498</v>
      </c>
      <c r="R133">
        <v>81.266399157245573</v>
      </c>
      <c r="S133">
        <v>75.139147588627893</v>
      </c>
      <c r="T133">
        <f t="shared" si="7"/>
        <v>6.1272515686176803</v>
      </c>
    </row>
    <row r="134" spans="8:20">
      <c r="H134">
        <v>89.014194089330701</v>
      </c>
      <c r="I134">
        <v>86.207747749291656</v>
      </c>
      <c r="J134">
        <f t="shared" si="6"/>
        <v>2.8064463400390451</v>
      </c>
      <c r="R134">
        <v>79.298453729112609</v>
      </c>
      <c r="S134">
        <v>73.734975987955551</v>
      </c>
      <c r="T134">
        <f t="shared" si="7"/>
        <v>5.5634777411570582</v>
      </c>
    </row>
    <row r="135" spans="8:20">
      <c r="H135">
        <v>87.844993239018621</v>
      </c>
      <c r="I135">
        <v>86.280502422224913</v>
      </c>
      <c r="J135">
        <f t="shared" si="6"/>
        <v>1.5644908167937075</v>
      </c>
      <c r="R135">
        <v>80.20815137819217</v>
      </c>
      <c r="S135">
        <v>74.831174057512357</v>
      </c>
      <c r="T135">
        <f t="shared" si="7"/>
        <v>5.3769773206798135</v>
      </c>
    </row>
    <row r="136" spans="8:20">
      <c r="H136">
        <v>88.448178841323312</v>
      </c>
      <c r="I136">
        <v>87.214054142815101</v>
      </c>
      <c r="J136">
        <f t="shared" si="6"/>
        <v>1.2341246985082108</v>
      </c>
      <c r="R136">
        <v>79.369825721464409</v>
      </c>
      <c r="S136">
        <v>72.941123951367388</v>
      </c>
      <c r="T136">
        <f t="shared" si="7"/>
        <v>6.428701770097021</v>
      </c>
    </row>
    <row r="137" spans="8:20">
      <c r="H137">
        <v>88.891249807871517</v>
      </c>
      <c r="I137">
        <v>86.27665358130325</v>
      </c>
      <c r="J137">
        <f t="shared" si="6"/>
        <v>2.614596226568267</v>
      </c>
      <c r="R137">
        <v>82.001128743020104</v>
      </c>
      <c r="S137">
        <v>73.190420377564166</v>
      </c>
      <c r="T137">
        <f t="shared" si="7"/>
        <v>8.8107083654559375</v>
      </c>
    </row>
    <row r="138" spans="8:20">
      <c r="H138">
        <v>89.880181217777817</v>
      </c>
      <c r="I138">
        <v>88.306107720711594</v>
      </c>
      <c r="J138">
        <f t="shared" si="6"/>
        <v>1.5740734970662231</v>
      </c>
      <c r="R138">
        <v>79.578316152381348</v>
      </c>
      <c r="S138">
        <v>75.233885170679571</v>
      </c>
      <c r="T138">
        <f t="shared" si="7"/>
        <v>4.3444309817017768</v>
      </c>
    </row>
    <row r="139" spans="8:20">
      <c r="H139">
        <v>88.211213272662434</v>
      </c>
      <c r="I139">
        <v>87.67764685354453</v>
      </c>
      <c r="J139">
        <f t="shared" si="6"/>
        <v>0.53356641911790348</v>
      </c>
      <c r="R139">
        <v>79.660410479066456</v>
      </c>
      <c r="S139">
        <v>73.691847617671016</v>
      </c>
      <c r="T139">
        <f t="shared" si="7"/>
        <v>5.9685628613954407</v>
      </c>
    </row>
    <row r="140" spans="8:20">
      <c r="H140">
        <v>88.721381160251411</v>
      </c>
      <c r="I140">
        <v>88.189590159142554</v>
      </c>
      <c r="J140">
        <f t="shared" si="6"/>
        <v>0.53179100110885713</v>
      </c>
      <c r="R140">
        <v>79.906241256907791</v>
      </c>
      <c r="S140">
        <v>75.059782506733214</v>
      </c>
      <c r="T140">
        <f t="shared" si="7"/>
        <v>4.8464587501745768</v>
      </c>
    </row>
    <row r="141" spans="8:20">
      <c r="H141">
        <v>88.940944429090877</v>
      </c>
      <c r="I141">
        <v>87.254096273628576</v>
      </c>
      <c r="J141">
        <f t="shared" si="6"/>
        <v>1.6868481554623003</v>
      </c>
      <c r="R141">
        <v>79.278014699142304</v>
      </c>
      <c r="S141">
        <v>76.197443304673456</v>
      </c>
      <c r="T141">
        <f t="shared" si="7"/>
        <v>3.0805713944688478</v>
      </c>
    </row>
    <row r="142" spans="8:20">
      <c r="H142">
        <v>88.132970122926807</v>
      </c>
      <c r="I142">
        <v>88.152970280165022</v>
      </c>
      <c r="J142">
        <f t="shared" si="6"/>
        <v>-2.0000157238214911E-2</v>
      </c>
      <c r="R142">
        <v>79.902976073685238</v>
      </c>
      <c r="S142">
        <v>75.080747157709112</v>
      </c>
      <c r="T142">
        <f t="shared" si="7"/>
        <v>4.822228915976126</v>
      </c>
    </row>
    <row r="143" spans="8:20">
      <c r="H143">
        <v>87.485224917926985</v>
      </c>
      <c r="I143">
        <v>86.955183293760086</v>
      </c>
      <c r="J143">
        <f t="shared" si="6"/>
        <v>0.53004162416689837</v>
      </c>
      <c r="R143">
        <v>79.799945018990897</v>
      </c>
      <c r="S143">
        <v>73.986519804155535</v>
      </c>
      <c r="T143">
        <f t="shared" si="7"/>
        <v>5.8134252148353625</v>
      </c>
    </row>
    <row r="144" spans="8:20">
      <c r="H144">
        <v>88.000540644993023</v>
      </c>
      <c r="I144">
        <v>87.239450812930713</v>
      </c>
      <c r="J144">
        <f t="shared" si="6"/>
        <v>0.76108983206231073</v>
      </c>
      <c r="R144">
        <v>80.229654865188081</v>
      </c>
      <c r="S144">
        <v>73.011223816320808</v>
      </c>
      <c r="T144">
        <f t="shared" si="7"/>
        <v>7.2184310488672736</v>
      </c>
    </row>
    <row r="145" spans="8:20">
      <c r="H145">
        <v>87.878120481835936</v>
      </c>
      <c r="I145">
        <v>86.451763046927681</v>
      </c>
      <c r="J145">
        <f t="shared" si="6"/>
        <v>1.4263574349082546</v>
      </c>
      <c r="R145">
        <v>80.863889486893612</v>
      </c>
      <c r="S145">
        <v>73.941204485946272</v>
      </c>
      <c r="T145">
        <f t="shared" si="7"/>
        <v>6.9226850009473395</v>
      </c>
    </row>
    <row r="146" spans="8:20">
      <c r="H146">
        <v>87.379790622819669</v>
      </c>
      <c r="I146">
        <v>87.761840612718672</v>
      </c>
      <c r="J146">
        <f t="shared" si="6"/>
        <v>-0.38204998989900218</v>
      </c>
      <c r="R146">
        <v>79.985563258763506</v>
      </c>
      <c r="S146">
        <v>73.989823808229559</v>
      </c>
      <c r="T146">
        <f t="shared" si="7"/>
        <v>5.9957394505339465</v>
      </c>
    </row>
    <row r="147" spans="8:20">
      <c r="H147">
        <v>87.888774461642029</v>
      </c>
      <c r="I147">
        <v>86.376631591662289</v>
      </c>
      <c r="J147">
        <f t="shared" si="6"/>
        <v>1.5121428699797406</v>
      </c>
      <c r="R147">
        <v>79.748379438168968</v>
      </c>
      <c r="S147">
        <v>71.959504425638912</v>
      </c>
      <c r="T147">
        <f t="shared" si="7"/>
        <v>7.7888750125300561</v>
      </c>
    </row>
    <row r="148" spans="8:20">
      <c r="H148">
        <v>87.898778408402094</v>
      </c>
      <c r="I148">
        <v>88.101636265222083</v>
      </c>
      <c r="J148">
        <f t="shared" si="6"/>
        <v>-0.20285785681998902</v>
      </c>
      <c r="R148">
        <v>80.442405881011638</v>
      </c>
      <c r="S148">
        <v>73.374578207305717</v>
      </c>
      <c r="T148">
        <f t="shared" si="7"/>
        <v>7.0678276737059207</v>
      </c>
    </row>
    <row r="149" spans="8:20">
      <c r="H149">
        <v>89.500062688257358</v>
      </c>
      <c r="I149">
        <v>87.18231417747667</v>
      </c>
      <c r="J149">
        <f t="shared" si="6"/>
        <v>2.3177485107806888</v>
      </c>
      <c r="R149">
        <v>79.790475866468384</v>
      </c>
      <c r="S149">
        <v>74.514885116221038</v>
      </c>
      <c r="T149">
        <f t="shared" si="7"/>
        <v>5.2755907502473463</v>
      </c>
    </row>
    <row r="150" spans="8:20">
      <c r="H150">
        <v>89.511293871349508</v>
      </c>
      <c r="I150">
        <v>87.352813757785853</v>
      </c>
      <c r="J150">
        <f t="shared" si="6"/>
        <v>2.1584801135636553</v>
      </c>
      <c r="R150">
        <v>79.045558997316732</v>
      </c>
      <c r="S150">
        <v>75.302464342665573</v>
      </c>
      <c r="T150">
        <f t="shared" si="7"/>
        <v>3.7430946546511592</v>
      </c>
    </row>
    <row r="151" spans="8:20">
      <c r="H151">
        <v>89.789420086844757</v>
      </c>
      <c r="I151">
        <v>87.298925101444496</v>
      </c>
      <c r="J151">
        <f t="shared" si="6"/>
        <v>2.4904949854002609</v>
      </c>
      <c r="R151">
        <v>79.421702821523596</v>
      </c>
      <c r="S151">
        <v>74.608730456835673</v>
      </c>
      <c r="T151">
        <f t="shared" si="7"/>
        <v>4.8129723646879228</v>
      </c>
    </row>
    <row r="152" spans="8:20">
      <c r="H152">
        <v>89.513022297067153</v>
      </c>
      <c r="I152">
        <v>87.022928829749532</v>
      </c>
      <c r="J152">
        <f t="shared" si="6"/>
        <v>2.4900934673176209</v>
      </c>
      <c r="R152">
        <v>80.401091462499323</v>
      </c>
      <c r="S152">
        <v>75.082354291726048</v>
      </c>
      <c r="T152">
        <f t="shared" si="7"/>
        <v>5.3187371707732751</v>
      </c>
    </row>
    <row r="153" spans="8:20">
      <c r="H153">
        <v>88.812460734520869</v>
      </c>
      <c r="I153">
        <v>87.043309256838768</v>
      </c>
      <c r="J153">
        <f t="shared" si="6"/>
        <v>1.7691514776821009</v>
      </c>
      <c r="R153">
        <v>81.743113923079861</v>
      </c>
      <c r="S153">
        <v>72.528207324767777</v>
      </c>
      <c r="T153">
        <f t="shared" si="7"/>
        <v>9.2149065983120835</v>
      </c>
    </row>
    <row r="154" spans="8:20">
      <c r="H154">
        <v>87.781617927167773</v>
      </c>
      <c r="I154">
        <v>87.727582191284412</v>
      </c>
      <c r="J154">
        <f t="shared" si="6"/>
        <v>5.4035735883360303E-2</v>
      </c>
      <c r="R154">
        <v>80.704543305328627</v>
      </c>
      <c r="S154">
        <v>74.561265201299449</v>
      </c>
      <c r="T154">
        <f t="shared" si="7"/>
        <v>6.1432781040291786</v>
      </c>
    </row>
    <row r="155" spans="8:20">
      <c r="H155">
        <v>88.808316489876873</v>
      </c>
      <c r="I155">
        <v>85.932837751988586</v>
      </c>
      <c r="J155">
        <f t="shared" si="6"/>
        <v>2.8754787378882867</v>
      </c>
      <c r="R155">
        <v>81.352152160112823</v>
      </c>
      <c r="S155">
        <v>71.011557761185486</v>
      </c>
      <c r="T155">
        <f t="shared" si="7"/>
        <v>10.340594398927337</v>
      </c>
    </row>
    <row r="156" spans="8:20">
      <c r="H156">
        <v>89.202707378449389</v>
      </c>
      <c r="I156">
        <v>88.738989065263183</v>
      </c>
      <c r="J156">
        <f t="shared" si="6"/>
        <v>0.46371831318620593</v>
      </c>
      <c r="R156">
        <v>79.62289760465022</v>
      </c>
      <c r="S156">
        <v>73.919749744643582</v>
      </c>
      <c r="T156">
        <f t="shared" si="7"/>
        <v>5.7031478600066379</v>
      </c>
    </row>
    <row r="157" spans="8:20">
      <c r="H157">
        <v>87.223920852137311</v>
      </c>
      <c r="I157">
        <v>85.956995004489897</v>
      </c>
      <c r="J157">
        <f t="shared" si="6"/>
        <v>1.2669258476474141</v>
      </c>
      <c r="R157">
        <v>80.394728541144119</v>
      </c>
      <c r="S157">
        <v>73.32689363577083</v>
      </c>
      <c r="T157">
        <f t="shared" si="7"/>
        <v>7.0678349053732887</v>
      </c>
    </row>
    <row r="158" spans="8:20">
      <c r="H158">
        <v>87.728874559852301</v>
      </c>
      <c r="I158">
        <v>87.118781867363765</v>
      </c>
      <c r="J158">
        <f t="shared" si="6"/>
        <v>0.6100926924885357</v>
      </c>
      <c r="R158">
        <v>80.722476845640927</v>
      </c>
      <c r="S158">
        <v>74.105131737529319</v>
      </c>
      <c r="T158">
        <f t="shared" si="7"/>
        <v>6.617345108111607</v>
      </c>
    </row>
    <row r="159" spans="8:20">
      <c r="H159">
        <v>88.170556307698291</v>
      </c>
      <c r="I159">
        <v>86.724271342315461</v>
      </c>
      <c r="J159">
        <f t="shared" si="6"/>
        <v>1.44628496538283</v>
      </c>
      <c r="R159">
        <v>79.706409615044336</v>
      </c>
      <c r="S159">
        <v>75.248220702839475</v>
      </c>
      <c r="T159">
        <f t="shared" si="7"/>
        <v>4.4581889122048608</v>
      </c>
    </row>
    <row r="160" spans="8:20">
      <c r="H160">
        <v>88.026051052992059</v>
      </c>
      <c r="I160">
        <v>87.877831364647633</v>
      </c>
      <c r="J160">
        <f t="shared" si="6"/>
        <v>0.148219688344426</v>
      </c>
      <c r="R160">
        <v>79.731234586152667</v>
      </c>
      <c r="S160">
        <v>73.274207308116473</v>
      </c>
      <c r="T160">
        <f t="shared" si="7"/>
        <v>6.4570272780361933</v>
      </c>
    </row>
    <row r="161" spans="8:20">
      <c r="H161">
        <v>87.87038228499236</v>
      </c>
      <c r="I161">
        <v>87.03687125369872</v>
      </c>
      <c r="J161">
        <f t="shared" si="6"/>
        <v>0.83351103129363935</v>
      </c>
      <c r="R161">
        <v>81.347175121743319</v>
      </c>
      <c r="S161">
        <v>74.949923441456932</v>
      </c>
      <c r="T161">
        <f t="shared" si="7"/>
        <v>6.3972516802863879</v>
      </c>
    </row>
    <row r="162" spans="8:20">
      <c r="H162">
        <v>88.941744902125023</v>
      </c>
      <c r="I162">
        <v>86.686663134052196</v>
      </c>
      <c r="J162">
        <f t="shared" si="6"/>
        <v>2.2550817680728272</v>
      </c>
      <c r="R162">
        <v>80.195754554589172</v>
      </c>
      <c r="S162">
        <v>73.509268718643767</v>
      </c>
      <c r="T162">
        <f t="shared" si="7"/>
        <v>6.6864858359454047</v>
      </c>
    </row>
    <row r="163" spans="8:20">
      <c r="H163">
        <v>87.893604188313446</v>
      </c>
      <c r="I163">
        <v>86.321266281993104</v>
      </c>
      <c r="J163">
        <f t="shared" si="6"/>
        <v>1.5723379063203424</v>
      </c>
      <c r="R163">
        <v>81.496124343623407</v>
      </c>
      <c r="S163">
        <v>73.746706102339331</v>
      </c>
      <c r="T163">
        <f t="shared" si="7"/>
        <v>7.7494182412840757</v>
      </c>
    </row>
    <row r="164" spans="8:20">
      <c r="H164">
        <v>88.95352575889352</v>
      </c>
      <c r="I164">
        <v>86.420477207793581</v>
      </c>
      <c r="J164">
        <f t="shared" si="6"/>
        <v>2.5330485510999381</v>
      </c>
      <c r="R164">
        <v>80.224722204640798</v>
      </c>
      <c r="S164">
        <v>74.159728934889685</v>
      </c>
      <c r="T164">
        <f t="shared" si="7"/>
        <v>6.0649932697511133</v>
      </c>
    </row>
    <row r="165" spans="8:20">
      <c r="H165">
        <v>87.480211795501162</v>
      </c>
      <c r="I165">
        <v>86.958113576485204</v>
      </c>
      <c r="J165">
        <f t="shared" si="6"/>
        <v>0.52209821901595888</v>
      </c>
      <c r="R165">
        <v>79.607754489025936</v>
      </c>
      <c r="S165">
        <v>73.001579451491239</v>
      </c>
      <c r="T165">
        <f t="shared" si="7"/>
        <v>6.6061750375346975</v>
      </c>
    </row>
    <row r="166" spans="8:20">
      <c r="H166">
        <v>87.889738414335966</v>
      </c>
      <c r="I166">
        <v>85.873628255338787</v>
      </c>
      <c r="J166">
        <f t="shared" si="6"/>
        <v>2.0161101589971793</v>
      </c>
      <c r="R166">
        <v>80.50401704270044</v>
      </c>
      <c r="S166">
        <v>74.506216954305472</v>
      </c>
      <c r="T166">
        <f t="shared" si="7"/>
        <v>5.9978000883949676</v>
      </c>
    </row>
    <row r="167" spans="8:20">
      <c r="H167">
        <v>88.723280269790308</v>
      </c>
      <c r="I167">
        <v>86.475035924517655</v>
      </c>
      <c r="J167">
        <f t="shared" si="6"/>
        <v>2.2482443452726528</v>
      </c>
      <c r="R167">
        <v>80.005462661734498</v>
      </c>
      <c r="S167">
        <v>72.605619183409615</v>
      </c>
      <c r="T167">
        <f t="shared" si="7"/>
        <v>7.3998434783248825</v>
      </c>
    </row>
    <row r="168" spans="8:20">
      <c r="H168">
        <v>89.955228819991007</v>
      </c>
      <c r="I168">
        <v>86.043762463874472</v>
      </c>
      <c r="J168">
        <f t="shared" si="6"/>
        <v>3.9114663561165344</v>
      </c>
      <c r="R168">
        <v>79.897530931328831</v>
      </c>
      <c r="S168">
        <v>73.395434264216178</v>
      </c>
      <c r="T168">
        <f t="shared" si="7"/>
        <v>6.502096667112653</v>
      </c>
    </row>
    <row r="169" spans="8:20">
      <c r="H169">
        <v>89.772335185123325</v>
      </c>
      <c r="I169">
        <v>85.839942001374666</v>
      </c>
      <c r="J169">
        <f t="shared" si="6"/>
        <v>3.9323931837486583</v>
      </c>
      <c r="R169">
        <v>80.240809621658158</v>
      </c>
      <c r="S169">
        <v>73.700504571230852</v>
      </c>
      <c r="T169">
        <f t="shared" si="7"/>
        <v>6.5403050504273068</v>
      </c>
    </row>
    <row r="170" spans="8:20">
      <c r="H170">
        <v>88.853582737077971</v>
      </c>
      <c r="I170">
        <v>87.255712906179085</v>
      </c>
      <c r="J170">
        <f t="shared" si="6"/>
        <v>1.5978698308988868</v>
      </c>
      <c r="R170">
        <v>78.967284083951768</v>
      </c>
      <c r="S170">
        <v>74.566260500460032</v>
      </c>
      <c r="T170">
        <f t="shared" si="7"/>
        <v>4.4010235834917353</v>
      </c>
    </row>
    <row r="171" spans="8:20">
      <c r="H171">
        <v>89.528884676624955</v>
      </c>
      <c r="I171">
        <v>88.864995321353206</v>
      </c>
      <c r="J171">
        <f t="shared" si="6"/>
        <v>0.66388935527174908</v>
      </c>
      <c r="R171">
        <v>79.986882637044289</v>
      </c>
      <c r="S171">
        <v>75.108152669739553</v>
      </c>
      <c r="T171">
        <f t="shared" si="7"/>
        <v>4.8787299673047357</v>
      </c>
    </row>
    <row r="172" spans="8:20">
      <c r="H172">
        <v>89.550731449124299</v>
      </c>
      <c r="I172">
        <v>86.414517054561088</v>
      </c>
      <c r="J172">
        <f t="shared" si="6"/>
        <v>3.1362143945632113</v>
      </c>
      <c r="R172">
        <v>79.627497430703045</v>
      </c>
      <c r="S172">
        <v>73.688638205229338</v>
      </c>
      <c r="T172">
        <f t="shared" si="7"/>
        <v>5.9388592254737063</v>
      </c>
    </row>
    <row r="173" spans="8:20">
      <c r="H173">
        <v>88.589110336721546</v>
      </c>
      <c r="I173">
        <v>85.947281543410682</v>
      </c>
      <c r="J173">
        <f t="shared" si="6"/>
        <v>2.6418287933108644</v>
      </c>
      <c r="R173">
        <v>80.499029828620124</v>
      </c>
      <c r="S173">
        <v>73.617490815619291</v>
      </c>
      <c r="T173">
        <f t="shared" si="7"/>
        <v>6.8815390130008325</v>
      </c>
    </row>
    <row r="174" spans="8:20">
      <c r="H174">
        <v>88.832949027258792</v>
      </c>
      <c r="I174">
        <v>86.680875326255332</v>
      </c>
      <c r="J174">
        <f t="shared" si="6"/>
        <v>2.1520737010034594</v>
      </c>
      <c r="R174">
        <v>80.782416136840823</v>
      </c>
      <c r="S174">
        <v>73.663859771486273</v>
      </c>
      <c r="T174">
        <f t="shared" si="7"/>
        <v>7.1185563653545501</v>
      </c>
    </row>
    <row r="175" spans="8:20">
      <c r="H175">
        <v>88.594199506412664</v>
      </c>
      <c r="I175">
        <v>85.579273420130932</v>
      </c>
      <c r="J175">
        <f t="shared" si="6"/>
        <v>3.0149260862817329</v>
      </c>
      <c r="R175">
        <v>80.520816913925856</v>
      </c>
      <c r="S175">
        <v>73.164927265168984</v>
      </c>
      <c r="T175">
        <f t="shared" si="7"/>
        <v>7.3558896487568717</v>
      </c>
    </row>
    <row r="176" spans="8:20">
      <c r="H176">
        <v>88.378195989446539</v>
      </c>
      <c r="I176">
        <v>87.004873874608293</v>
      </c>
      <c r="J176">
        <f t="shared" si="6"/>
        <v>1.3733221148382455</v>
      </c>
      <c r="R176">
        <v>79.816365438572376</v>
      </c>
      <c r="S176">
        <v>75.368527922028179</v>
      </c>
      <c r="T176">
        <f t="shared" si="7"/>
        <v>4.4478375165441975</v>
      </c>
    </row>
    <row r="177" spans="8:20">
      <c r="H177">
        <v>88.44299030294637</v>
      </c>
      <c r="I177">
        <v>87.473798052680479</v>
      </c>
      <c r="J177">
        <f t="shared" si="6"/>
        <v>0.96919225026589118</v>
      </c>
      <c r="R177">
        <v>79.507353858851388</v>
      </c>
      <c r="S177">
        <v>72.367614265692964</v>
      </c>
      <c r="T177">
        <f t="shared" si="7"/>
        <v>7.1397395931584242</v>
      </c>
    </row>
    <row r="178" spans="8:20">
      <c r="H178">
        <v>87.865840437895557</v>
      </c>
      <c r="I178">
        <v>85.650946270956197</v>
      </c>
      <c r="J178">
        <f t="shared" si="6"/>
        <v>2.2148941669393594</v>
      </c>
      <c r="R178">
        <v>79.596372315158362</v>
      </c>
      <c r="S178">
        <v>72.613131863940296</v>
      </c>
      <c r="T178">
        <f t="shared" si="7"/>
        <v>6.9832404512180659</v>
      </c>
    </row>
    <row r="179" spans="8:20">
      <c r="H179">
        <v>88.96157287429395</v>
      </c>
      <c r="I179">
        <v>87.885388754033656</v>
      </c>
      <c r="J179">
        <f t="shared" si="6"/>
        <v>1.0761841202602938</v>
      </c>
      <c r="R179">
        <v>79.278219637528849</v>
      </c>
      <c r="S179">
        <v>73.722275428233772</v>
      </c>
      <c r="T179">
        <f t="shared" si="7"/>
        <v>5.5559442092950775</v>
      </c>
    </row>
    <row r="180" spans="8:20">
      <c r="H180">
        <v>87.975990538258756</v>
      </c>
      <c r="I180">
        <v>88.391096796797441</v>
      </c>
      <c r="J180">
        <f t="shared" si="6"/>
        <v>-0.41510625853868532</v>
      </c>
      <c r="R180">
        <v>80.265445974591131</v>
      </c>
      <c r="S180">
        <v>74.785000691014332</v>
      </c>
      <c r="T180">
        <f t="shared" si="7"/>
        <v>5.4804452835767989</v>
      </c>
    </row>
    <row r="181" spans="8:20">
      <c r="H181">
        <v>88.833706385375123</v>
      </c>
      <c r="I181">
        <v>87.973801479349831</v>
      </c>
      <c r="J181">
        <f t="shared" si="6"/>
        <v>0.85990490602529235</v>
      </c>
      <c r="R181">
        <v>82.221498259744308</v>
      </c>
      <c r="S181">
        <v>75.699568537400978</v>
      </c>
      <c r="T181">
        <f t="shared" si="7"/>
        <v>6.5219297223433301</v>
      </c>
    </row>
    <row r="182" spans="8:20">
      <c r="H182">
        <v>88.535744748755832</v>
      </c>
      <c r="I182">
        <v>86.441160045474689</v>
      </c>
      <c r="J182">
        <f t="shared" si="6"/>
        <v>2.0945847032811429</v>
      </c>
      <c r="R182">
        <v>80.833132851662057</v>
      </c>
      <c r="S182">
        <v>73.488186508874321</v>
      </c>
      <c r="T182">
        <f t="shared" si="7"/>
        <v>7.3449463427877362</v>
      </c>
    </row>
    <row r="183" spans="8:20">
      <c r="H183">
        <v>88.155227556878401</v>
      </c>
      <c r="I183">
        <v>86.6953168953697</v>
      </c>
      <c r="J183">
        <f t="shared" si="6"/>
        <v>1.459910661508701</v>
      </c>
      <c r="R183">
        <v>80.945522268124677</v>
      </c>
      <c r="S183">
        <v>74.850051994192839</v>
      </c>
      <c r="T183">
        <f t="shared" si="7"/>
        <v>6.0954702739318378</v>
      </c>
    </row>
    <row r="184" spans="8:20">
      <c r="H184">
        <v>88.795298252613136</v>
      </c>
      <c r="I184">
        <v>86.771396615541846</v>
      </c>
      <c r="J184">
        <f t="shared" si="6"/>
        <v>2.0239016370712903</v>
      </c>
      <c r="R184">
        <v>80.642488763474972</v>
      </c>
      <c r="S184">
        <v>72.496178597890093</v>
      </c>
      <c r="T184">
        <f t="shared" si="7"/>
        <v>8.1463101655848789</v>
      </c>
    </row>
    <row r="185" spans="8:20">
      <c r="H185">
        <v>87.025365896843567</v>
      </c>
      <c r="I185">
        <v>86.355590709272477</v>
      </c>
      <c r="J185">
        <f t="shared" si="6"/>
        <v>0.66977518757109067</v>
      </c>
      <c r="R185">
        <v>81.344609110964569</v>
      </c>
      <c r="S185">
        <v>73.158084444859441</v>
      </c>
      <c r="T185">
        <f t="shared" si="7"/>
        <v>8.1865246661051287</v>
      </c>
    </row>
    <row r="186" spans="8:20">
      <c r="H186">
        <v>87.019504926237843</v>
      </c>
      <c r="I186">
        <v>86.394965304210189</v>
      </c>
      <c r="J186">
        <f t="shared" si="6"/>
        <v>0.62453962202765467</v>
      </c>
      <c r="R186">
        <v>81.120817593217851</v>
      </c>
      <c r="S186">
        <v>73.700189384478875</v>
      </c>
      <c r="T186">
        <f t="shared" si="7"/>
        <v>7.4206282087389752</v>
      </c>
    </row>
    <row r="187" spans="8:20">
      <c r="H187">
        <v>88.325999545403207</v>
      </c>
      <c r="I187">
        <v>86.990939341987001</v>
      </c>
      <c r="J187">
        <f t="shared" si="6"/>
        <v>1.3350602034162051</v>
      </c>
      <c r="R187">
        <v>78.941438366695891</v>
      </c>
      <c r="S187">
        <v>72.7548710301906</v>
      </c>
      <c r="T187">
        <f t="shared" si="7"/>
        <v>6.1865673365052913</v>
      </c>
    </row>
    <row r="188" spans="8:20">
      <c r="H188">
        <v>87.361569936856014</v>
      </c>
      <c r="I188">
        <v>87.515984517038959</v>
      </c>
      <c r="J188">
        <f t="shared" si="6"/>
        <v>-0.15441458018294441</v>
      </c>
      <c r="R188">
        <v>80.086751360790657</v>
      </c>
      <c r="S188">
        <v>72.782031644436842</v>
      </c>
      <c r="T188">
        <f t="shared" si="7"/>
        <v>7.3047197163538158</v>
      </c>
    </row>
    <row r="189" spans="8:20">
      <c r="H189">
        <v>87.463232370930029</v>
      </c>
      <c r="I189">
        <v>87.463290152928749</v>
      </c>
      <c r="J189">
        <f t="shared" si="6"/>
        <v>-5.7781998719974581E-5</v>
      </c>
      <c r="R189">
        <v>81.895094239785209</v>
      </c>
      <c r="S189">
        <v>75.793345385174547</v>
      </c>
      <c r="T189">
        <f t="shared" si="7"/>
        <v>6.101748854610662</v>
      </c>
    </row>
    <row r="190" spans="8:20">
      <c r="H190">
        <v>86.463709489744772</v>
      </c>
      <c r="I190">
        <v>87.898556896929477</v>
      </c>
      <c r="J190">
        <f t="shared" si="6"/>
        <v>-1.434847407184705</v>
      </c>
      <c r="R190">
        <v>82.420473031732527</v>
      </c>
      <c r="S190">
        <v>74.292624480541832</v>
      </c>
      <c r="T190">
        <f t="shared" si="7"/>
        <v>8.127848551190695</v>
      </c>
    </row>
    <row r="191" spans="8:20">
      <c r="H191">
        <v>87.906333030646664</v>
      </c>
      <c r="I191">
        <v>85.769079271396151</v>
      </c>
      <c r="J191">
        <f t="shared" si="6"/>
        <v>2.1372537592505125</v>
      </c>
      <c r="R191">
        <v>80.588595933835222</v>
      </c>
      <c r="S191">
        <v>73.090678929262566</v>
      </c>
      <c r="T191">
        <f t="shared" si="7"/>
        <v>7.4979170045726562</v>
      </c>
    </row>
    <row r="192" spans="8:20">
      <c r="H192">
        <v>89.220788350312901</v>
      </c>
      <c r="I192">
        <v>86.970465937163084</v>
      </c>
      <c r="J192">
        <f t="shared" si="6"/>
        <v>2.2503224131498172</v>
      </c>
      <c r="R192">
        <v>79.813304271165478</v>
      </c>
      <c r="S192">
        <v>74.90606634389728</v>
      </c>
      <c r="T192">
        <f t="shared" si="7"/>
        <v>4.9072379272681985</v>
      </c>
    </row>
    <row r="193" spans="8:20">
      <c r="H193">
        <v>88.375525242966859</v>
      </c>
      <c r="I193">
        <v>86.453422163040202</v>
      </c>
      <c r="J193">
        <f t="shared" si="6"/>
        <v>1.9221030799266572</v>
      </c>
      <c r="R193">
        <v>79.665415986823916</v>
      </c>
      <c r="S193">
        <v>72.36344696831722</v>
      </c>
      <c r="T193">
        <f t="shared" si="7"/>
        <v>7.3019690185066963</v>
      </c>
    </row>
    <row r="194" spans="8:20">
      <c r="H194">
        <v>88.215893877842518</v>
      </c>
      <c r="I194">
        <v>86.027506544351766</v>
      </c>
      <c r="J194">
        <f t="shared" si="6"/>
        <v>2.188387333490752</v>
      </c>
      <c r="R194">
        <v>80.848753016837122</v>
      </c>
      <c r="S194">
        <v>72.189155319795319</v>
      </c>
      <c r="T194">
        <f t="shared" si="7"/>
        <v>8.6595976970418036</v>
      </c>
    </row>
    <row r="195" spans="8:20">
      <c r="H195">
        <v>86.791867010756604</v>
      </c>
      <c r="I195">
        <v>86.860337787523761</v>
      </c>
      <c r="J195">
        <f t="shared" ref="J195:J258" si="8">H195-I195</f>
        <v>-6.8470776767156849E-2</v>
      </c>
      <c r="R195">
        <v>82.363357578310655</v>
      </c>
      <c r="S195">
        <v>73.473427902238029</v>
      </c>
      <c r="T195">
        <f t="shared" ref="T195:T258" si="9">R195-S195</f>
        <v>8.8899296760726259</v>
      </c>
    </row>
    <row r="196" spans="8:20">
      <c r="H196">
        <v>89.32766648756369</v>
      </c>
      <c r="I196">
        <v>86.172110466864837</v>
      </c>
      <c r="J196">
        <f t="shared" si="8"/>
        <v>3.1555560206988531</v>
      </c>
      <c r="R196">
        <v>79.898175086323917</v>
      </c>
      <c r="S196">
        <v>73.972445291550628</v>
      </c>
      <c r="T196">
        <f t="shared" si="9"/>
        <v>5.9257297947732894</v>
      </c>
    </row>
    <row r="197" spans="8:20">
      <c r="H197">
        <v>89.391562374392493</v>
      </c>
      <c r="I197">
        <v>85.883576616157399</v>
      </c>
      <c r="J197">
        <f t="shared" si="8"/>
        <v>3.507985758235094</v>
      </c>
      <c r="R197">
        <v>79.657075175984644</v>
      </c>
      <c r="S197">
        <v>74.172463956386835</v>
      </c>
      <c r="T197">
        <f t="shared" si="9"/>
        <v>5.4846112195978094</v>
      </c>
    </row>
    <row r="198" spans="8:20">
      <c r="H198">
        <v>87.913907598374081</v>
      </c>
      <c r="I198">
        <v>87.66154520739741</v>
      </c>
      <c r="J198">
        <f t="shared" si="8"/>
        <v>0.25236239097667124</v>
      </c>
      <c r="R198">
        <v>79.621157098622049</v>
      </c>
      <c r="S198">
        <v>75.977977076447473</v>
      </c>
      <c r="T198">
        <f t="shared" si="9"/>
        <v>3.643180022174576</v>
      </c>
    </row>
    <row r="199" spans="8:20">
      <c r="H199">
        <v>87.15724584747062</v>
      </c>
      <c r="I199">
        <v>87.0441920002785</v>
      </c>
      <c r="J199">
        <f t="shared" si="8"/>
        <v>0.11305384719211986</v>
      </c>
      <c r="R199">
        <v>80.198295442488416</v>
      </c>
      <c r="S199">
        <v>73.865586722941089</v>
      </c>
      <c r="T199">
        <f t="shared" si="9"/>
        <v>6.3327087195473268</v>
      </c>
    </row>
    <row r="200" spans="8:20">
      <c r="H200">
        <v>88.256358310200241</v>
      </c>
      <c r="I200">
        <v>86.521771918936864</v>
      </c>
      <c r="J200">
        <f t="shared" si="8"/>
        <v>1.7345863912633774</v>
      </c>
      <c r="R200">
        <v>81.064498974443836</v>
      </c>
      <c r="S200">
        <v>74.354953482206753</v>
      </c>
      <c r="T200">
        <f t="shared" si="9"/>
        <v>6.7095454922370834</v>
      </c>
    </row>
    <row r="201" spans="8:20">
      <c r="H201">
        <v>88.52966213182394</v>
      </c>
      <c r="I201">
        <v>87.277178036048454</v>
      </c>
      <c r="J201">
        <f t="shared" si="8"/>
        <v>1.2524840957754861</v>
      </c>
      <c r="R201">
        <v>78.63201788105188</v>
      </c>
      <c r="S201">
        <v>73.603437931733126</v>
      </c>
      <c r="T201">
        <f t="shared" si="9"/>
        <v>5.028579949318754</v>
      </c>
    </row>
    <row r="202" spans="8:20">
      <c r="H202">
        <v>87.595650101544649</v>
      </c>
      <c r="I202">
        <v>86.024558142488686</v>
      </c>
      <c r="J202">
        <f t="shared" si="8"/>
        <v>1.5710919590559627</v>
      </c>
      <c r="R202">
        <v>81.572623350060567</v>
      </c>
      <c r="S202">
        <v>74.124404551677571</v>
      </c>
      <c r="T202">
        <f t="shared" si="9"/>
        <v>7.4482187983829959</v>
      </c>
    </row>
    <row r="203" spans="8:20">
      <c r="H203">
        <v>88.166723747201388</v>
      </c>
      <c r="I203">
        <v>86.719799959101678</v>
      </c>
      <c r="J203">
        <f t="shared" si="8"/>
        <v>1.4469237880997099</v>
      </c>
      <c r="R203">
        <v>81.698756580893473</v>
      </c>
      <c r="S203">
        <v>72.740955356680928</v>
      </c>
      <c r="T203">
        <f t="shared" si="9"/>
        <v>8.9578012242125453</v>
      </c>
    </row>
    <row r="204" spans="8:20">
      <c r="H204">
        <v>88.49181573499709</v>
      </c>
      <c r="I204">
        <v>87.272936712027885</v>
      </c>
      <c r="J204">
        <f t="shared" si="8"/>
        <v>1.2188790229692046</v>
      </c>
      <c r="R204">
        <v>80.574394212776383</v>
      </c>
      <c r="S204">
        <v>73.414815898659725</v>
      </c>
      <c r="T204">
        <f t="shared" si="9"/>
        <v>7.1595783141166578</v>
      </c>
    </row>
    <row r="205" spans="8:20">
      <c r="H205">
        <v>88.328087713466005</v>
      </c>
      <c r="I205">
        <v>88.099755171807686</v>
      </c>
      <c r="J205">
        <f t="shared" si="8"/>
        <v>0.22833254165831818</v>
      </c>
      <c r="R205">
        <v>79.314025529583034</v>
      </c>
      <c r="S205">
        <v>75.33016405050148</v>
      </c>
      <c r="T205">
        <f t="shared" si="9"/>
        <v>3.9838614790815541</v>
      </c>
    </row>
    <row r="206" spans="8:20">
      <c r="H206">
        <v>89.568806176958446</v>
      </c>
      <c r="I206">
        <v>85.784430466294438</v>
      </c>
      <c r="J206">
        <f t="shared" si="8"/>
        <v>3.7843757106640084</v>
      </c>
      <c r="R206">
        <v>79.129039844828426</v>
      </c>
      <c r="S206">
        <v>73.846005840475669</v>
      </c>
      <c r="T206">
        <f t="shared" si="9"/>
        <v>5.2830340043527571</v>
      </c>
    </row>
    <row r="207" spans="8:20">
      <c r="H207">
        <v>89.462618442819419</v>
      </c>
      <c r="I207">
        <v>87.850504250663334</v>
      </c>
      <c r="J207">
        <f t="shared" si="8"/>
        <v>1.6121141921560849</v>
      </c>
      <c r="R207">
        <v>79.066995261346506</v>
      </c>
      <c r="S207">
        <v>74.146093117781433</v>
      </c>
      <c r="T207">
        <f t="shared" si="9"/>
        <v>4.9209021435650726</v>
      </c>
    </row>
    <row r="208" spans="8:20">
      <c r="H208">
        <v>88.019636033131917</v>
      </c>
      <c r="I208">
        <v>85.38578636267637</v>
      </c>
      <c r="J208">
        <f t="shared" si="8"/>
        <v>2.6338496704555467</v>
      </c>
      <c r="R208">
        <v>81.053433772076403</v>
      </c>
      <c r="S208">
        <v>73.769338562424821</v>
      </c>
      <c r="T208">
        <f t="shared" si="9"/>
        <v>7.2840952096515821</v>
      </c>
    </row>
    <row r="209" spans="8:20">
      <c r="H209">
        <v>88.56615424185803</v>
      </c>
      <c r="I209">
        <v>87.774791604750973</v>
      </c>
      <c r="J209">
        <f t="shared" si="8"/>
        <v>0.79136263710705634</v>
      </c>
      <c r="R209">
        <v>79.202294856018639</v>
      </c>
      <c r="S209">
        <v>72.759167092560403</v>
      </c>
      <c r="T209">
        <f t="shared" si="9"/>
        <v>6.4431277634582358</v>
      </c>
    </row>
    <row r="210" spans="8:20">
      <c r="H210">
        <v>86.648471046683568</v>
      </c>
      <c r="I210">
        <v>85.66204380300087</v>
      </c>
      <c r="J210">
        <f t="shared" si="8"/>
        <v>0.98642724368269796</v>
      </c>
      <c r="R210">
        <v>80.440255052888645</v>
      </c>
      <c r="S210">
        <v>73.996367564000991</v>
      </c>
      <c r="T210">
        <f t="shared" si="9"/>
        <v>6.4438874888876541</v>
      </c>
    </row>
    <row r="211" spans="8:20">
      <c r="H211">
        <v>89.425223919866667</v>
      </c>
      <c r="I211">
        <v>87.276223200084871</v>
      </c>
      <c r="J211">
        <f t="shared" si="8"/>
        <v>2.149000719781796</v>
      </c>
      <c r="R211">
        <v>79.528806540681742</v>
      </c>
      <c r="S211">
        <v>73.902013425796667</v>
      </c>
      <c r="T211">
        <f t="shared" si="9"/>
        <v>5.6267931148850749</v>
      </c>
    </row>
    <row r="212" spans="8:20">
      <c r="H212">
        <v>87.427286224804547</v>
      </c>
      <c r="I212">
        <v>86.786506351988507</v>
      </c>
      <c r="J212">
        <f t="shared" si="8"/>
        <v>0.6407798728160401</v>
      </c>
      <c r="R212">
        <v>81.852906724258233</v>
      </c>
      <c r="S212">
        <v>75.038409732859805</v>
      </c>
      <c r="T212">
        <f t="shared" si="9"/>
        <v>6.8144969913984283</v>
      </c>
    </row>
    <row r="213" spans="8:20">
      <c r="H213">
        <v>90.708641172187498</v>
      </c>
      <c r="I213">
        <v>87.649646594651841</v>
      </c>
      <c r="J213">
        <f t="shared" si="8"/>
        <v>3.0589945775356568</v>
      </c>
      <c r="R213">
        <v>79.621521822836996</v>
      </c>
      <c r="S213">
        <v>74.140732167243627</v>
      </c>
      <c r="T213">
        <f t="shared" si="9"/>
        <v>5.4807896555933695</v>
      </c>
    </row>
    <row r="214" spans="8:20">
      <c r="H214">
        <v>89.627634518254325</v>
      </c>
      <c r="I214">
        <v>85.545071180317976</v>
      </c>
      <c r="J214">
        <f t="shared" si="8"/>
        <v>4.0825633379363495</v>
      </c>
      <c r="R214">
        <v>80.840078916760191</v>
      </c>
      <c r="S214">
        <v>73.547428064827727</v>
      </c>
      <c r="T214">
        <f t="shared" si="9"/>
        <v>7.2926508519324642</v>
      </c>
    </row>
    <row r="215" spans="8:20">
      <c r="H215">
        <v>87.335610469637984</v>
      </c>
      <c r="I215">
        <v>87.635827469951437</v>
      </c>
      <c r="J215">
        <f t="shared" si="8"/>
        <v>-0.30021700031345233</v>
      </c>
      <c r="R215">
        <v>81.092440780085482</v>
      </c>
      <c r="S215">
        <v>73.569403320481186</v>
      </c>
      <c r="T215">
        <f t="shared" si="9"/>
        <v>7.5230374596042964</v>
      </c>
    </row>
    <row r="216" spans="8:20">
      <c r="H216">
        <v>88.234170339481537</v>
      </c>
      <c r="I216">
        <v>86.219012119093804</v>
      </c>
      <c r="J216">
        <f t="shared" si="8"/>
        <v>2.0151582203877325</v>
      </c>
      <c r="R216">
        <v>79.679135788804416</v>
      </c>
      <c r="S216">
        <v>74.081847134094531</v>
      </c>
      <c r="T216">
        <f t="shared" si="9"/>
        <v>5.5972886547098852</v>
      </c>
    </row>
    <row r="217" spans="8:20">
      <c r="H217">
        <v>88.403503904539122</v>
      </c>
      <c r="I217">
        <v>87.010952824248349</v>
      </c>
      <c r="J217">
        <f t="shared" si="8"/>
        <v>1.3925510802907723</v>
      </c>
      <c r="R217">
        <v>81.029869749785234</v>
      </c>
      <c r="S217">
        <v>76.141350355889955</v>
      </c>
      <c r="T217">
        <f t="shared" si="9"/>
        <v>4.8885193938952796</v>
      </c>
    </row>
    <row r="218" spans="8:20">
      <c r="H218">
        <v>88.864536875871792</v>
      </c>
      <c r="I218">
        <v>85.565734447123162</v>
      </c>
      <c r="J218">
        <f t="shared" si="8"/>
        <v>3.2988024287486297</v>
      </c>
      <c r="R218">
        <v>80.772871219153529</v>
      </c>
      <c r="S218">
        <v>74.574660318868467</v>
      </c>
      <c r="T218">
        <f t="shared" si="9"/>
        <v>6.1982109002850621</v>
      </c>
    </row>
    <row r="219" spans="8:20">
      <c r="H219">
        <v>87.054387099862723</v>
      </c>
      <c r="I219">
        <v>87.809477949659851</v>
      </c>
      <c r="J219">
        <f t="shared" si="8"/>
        <v>-0.75509084979712782</v>
      </c>
      <c r="R219">
        <v>80.650806630111489</v>
      </c>
      <c r="S219">
        <v>73.90978733556625</v>
      </c>
      <c r="T219">
        <f t="shared" si="9"/>
        <v>6.7410192945452394</v>
      </c>
    </row>
    <row r="220" spans="8:20">
      <c r="H220">
        <v>87.504588717388913</v>
      </c>
      <c r="I220">
        <v>85.999492573953276</v>
      </c>
      <c r="J220">
        <f t="shared" si="8"/>
        <v>1.5050961434356367</v>
      </c>
      <c r="R220">
        <v>79.997730510599993</v>
      </c>
      <c r="S220">
        <v>73.595065752198707</v>
      </c>
      <c r="T220">
        <f t="shared" si="9"/>
        <v>6.4026647584012863</v>
      </c>
    </row>
    <row r="221" spans="8:20">
      <c r="H221">
        <v>87.658730088323111</v>
      </c>
      <c r="I221">
        <v>86.244785634114237</v>
      </c>
      <c r="J221">
        <f t="shared" si="8"/>
        <v>1.4139444542088739</v>
      </c>
      <c r="R221">
        <v>80.552695397943964</v>
      </c>
      <c r="S221">
        <v>76.141340295759164</v>
      </c>
      <c r="T221">
        <f t="shared" si="9"/>
        <v>4.4113551021847996</v>
      </c>
    </row>
    <row r="222" spans="8:20">
      <c r="H222">
        <v>88.43616404160467</v>
      </c>
      <c r="I222">
        <v>88.057921946763187</v>
      </c>
      <c r="J222">
        <f t="shared" si="8"/>
        <v>0.37824209484148241</v>
      </c>
      <c r="R222">
        <v>79.868416271410325</v>
      </c>
      <c r="S222">
        <v>74.50380546634112</v>
      </c>
      <c r="T222">
        <f t="shared" si="9"/>
        <v>5.364610805069205</v>
      </c>
    </row>
    <row r="223" spans="8:20">
      <c r="H223">
        <v>87.872207684315796</v>
      </c>
      <c r="I223">
        <v>85.479009621865046</v>
      </c>
      <c r="J223">
        <f t="shared" si="8"/>
        <v>2.3931980624507503</v>
      </c>
      <c r="R223">
        <v>80.349308363381255</v>
      </c>
      <c r="S223">
        <v>73.673917919432711</v>
      </c>
      <c r="T223">
        <f t="shared" si="9"/>
        <v>6.6753904439485439</v>
      </c>
    </row>
    <row r="224" spans="8:20">
      <c r="H224">
        <v>89.644754933238573</v>
      </c>
      <c r="I224">
        <v>86.566508366578944</v>
      </c>
      <c r="J224">
        <f t="shared" si="8"/>
        <v>3.0782465666596295</v>
      </c>
      <c r="R224">
        <v>80.191232047100499</v>
      </c>
      <c r="S224">
        <v>74.144116266631201</v>
      </c>
      <c r="T224">
        <f t="shared" si="9"/>
        <v>6.0471157804692979</v>
      </c>
    </row>
    <row r="225" spans="8:20">
      <c r="H225">
        <v>87.217987202954134</v>
      </c>
      <c r="I225">
        <v>87.445504074831433</v>
      </c>
      <c r="J225">
        <f t="shared" si="8"/>
        <v>-0.22751687187729885</v>
      </c>
      <c r="R225">
        <v>80.937199725167062</v>
      </c>
      <c r="S225">
        <v>75.329921942551792</v>
      </c>
      <c r="T225">
        <f t="shared" si="9"/>
        <v>5.6072777826152702</v>
      </c>
    </row>
    <row r="226" spans="8:20">
      <c r="H226">
        <v>88.317126697946875</v>
      </c>
      <c r="I226">
        <v>85.951016568401442</v>
      </c>
      <c r="J226">
        <f t="shared" si="8"/>
        <v>2.366110129545433</v>
      </c>
      <c r="R226">
        <v>80.6732800079388</v>
      </c>
      <c r="S226">
        <v>73.782725893990232</v>
      </c>
      <c r="T226">
        <f t="shared" si="9"/>
        <v>6.8905541139485678</v>
      </c>
    </row>
    <row r="227" spans="8:20">
      <c r="H227">
        <v>88.341144212250271</v>
      </c>
      <c r="I227">
        <v>85.477960042539493</v>
      </c>
      <c r="J227">
        <f t="shared" si="8"/>
        <v>2.8631841697107774</v>
      </c>
      <c r="R227">
        <v>81.361556330371513</v>
      </c>
      <c r="S227">
        <v>73.816152761987823</v>
      </c>
      <c r="T227">
        <f t="shared" si="9"/>
        <v>7.5454035683836906</v>
      </c>
    </row>
    <row r="228" spans="8:20">
      <c r="H228">
        <v>89.009518399957201</v>
      </c>
      <c r="I228">
        <v>86.737917865362675</v>
      </c>
      <c r="J228">
        <f t="shared" si="8"/>
        <v>2.2716005345945263</v>
      </c>
      <c r="R228">
        <v>80.515871100982437</v>
      </c>
      <c r="S228">
        <v>75.523808965264124</v>
      </c>
      <c r="T228">
        <f t="shared" si="9"/>
        <v>4.9920621357183137</v>
      </c>
    </row>
    <row r="229" spans="8:20">
      <c r="H229">
        <v>87.79086240782712</v>
      </c>
      <c r="I229">
        <v>86.788667272467421</v>
      </c>
      <c r="J229">
        <f t="shared" si="8"/>
        <v>1.002195135359699</v>
      </c>
      <c r="R229">
        <v>79.552185837387924</v>
      </c>
      <c r="S229">
        <v>73.428213520382442</v>
      </c>
      <c r="T229">
        <f t="shared" si="9"/>
        <v>6.1239723170054816</v>
      </c>
    </row>
    <row r="230" spans="8:20">
      <c r="H230">
        <v>89.003597255393245</v>
      </c>
      <c r="I230">
        <v>86.87282175005268</v>
      </c>
      <c r="J230">
        <f t="shared" si="8"/>
        <v>2.1307755053405657</v>
      </c>
      <c r="R230">
        <v>79.755495049599631</v>
      </c>
      <c r="S230">
        <v>72.624474181548905</v>
      </c>
      <c r="T230">
        <f t="shared" si="9"/>
        <v>7.1310208680507259</v>
      </c>
    </row>
    <row r="231" spans="8:20">
      <c r="H231">
        <v>90.083591723901833</v>
      </c>
      <c r="I231">
        <v>86.973543756551052</v>
      </c>
      <c r="J231">
        <f t="shared" si="8"/>
        <v>3.1100479673507806</v>
      </c>
      <c r="R231">
        <v>80.195992846542907</v>
      </c>
      <c r="S231">
        <v>74.41581194410746</v>
      </c>
      <c r="T231">
        <f t="shared" si="9"/>
        <v>5.7801809024354469</v>
      </c>
    </row>
    <row r="232" spans="8:20">
      <c r="H232">
        <v>88.272156739151185</v>
      </c>
      <c r="I232">
        <v>86.209255872390145</v>
      </c>
      <c r="J232">
        <f t="shared" si="8"/>
        <v>2.0629008667610407</v>
      </c>
      <c r="R232">
        <v>78.782345403407618</v>
      </c>
      <c r="S232">
        <v>73.157791576412464</v>
      </c>
      <c r="T232">
        <f t="shared" si="9"/>
        <v>5.6245538269951538</v>
      </c>
    </row>
    <row r="233" spans="8:20">
      <c r="H233">
        <v>89.201303653680171</v>
      </c>
      <c r="I233">
        <v>86.555178091576408</v>
      </c>
      <c r="J233">
        <f t="shared" si="8"/>
        <v>2.6461255621037623</v>
      </c>
      <c r="R233">
        <v>79.466574405417077</v>
      </c>
      <c r="S233">
        <v>71.619244808557923</v>
      </c>
      <c r="T233">
        <f t="shared" si="9"/>
        <v>7.8473295968591543</v>
      </c>
    </row>
    <row r="234" spans="8:20">
      <c r="H234">
        <v>89.826698497342576</v>
      </c>
      <c r="I234">
        <v>85.577251570752594</v>
      </c>
      <c r="J234">
        <f t="shared" si="8"/>
        <v>4.2494469265899824</v>
      </c>
      <c r="R234">
        <v>79.865184129916216</v>
      </c>
      <c r="S234">
        <v>73.220993766720014</v>
      </c>
      <c r="T234">
        <f t="shared" si="9"/>
        <v>6.644190363196202</v>
      </c>
    </row>
    <row r="235" spans="8:20">
      <c r="H235">
        <v>88.966598766458304</v>
      </c>
      <c r="I235">
        <v>88.316347549956205</v>
      </c>
      <c r="J235">
        <f t="shared" si="8"/>
        <v>0.65025121650209883</v>
      </c>
      <c r="R235">
        <v>79.647156334950537</v>
      </c>
      <c r="S235">
        <v>74.701262240518275</v>
      </c>
      <c r="T235">
        <f t="shared" si="9"/>
        <v>4.945894094432262</v>
      </c>
    </row>
    <row r="236" spans="8:20">
      <c r="H236">
        <v>87.63787511141058</v>
      </c>
      <c r="I236">
        <v>86.099155012663957</v>
      </c>
      <c r="J236">
        <f t="shared" si="8"/>
        <v>1.538720098746623</v>
      </c>
      <c r="R236">
        <v>80.438805903201668</v>
      </c>
      <c r="S236">
        <v>73.068075772284544</v>
      </c>
      <c r="T236">
        <f t="shared" si="9"/>
        <v>7.3707301309171243</v>
      </c>
    </row>
    <row r="237" spans="8:20">
      <c r="H237">
        <v>89.647140936806395</v>
      </c>
      <c r="I237">
        <v>87.140962896858497</v>
      </c>
      <c r="J237">
        <f t="shared" si="8"/>
        <v>2.5061780399478977</v>
      </c>
      <c r="R237">
        <v>79.927072142335632</v>
      </c>
      <c r="S237">
        <v>74.766513831827325</v>
      </c>
      <c r="T237">
        <f t="shared" si="9"/>
        <v>5.160558310508307</v>
      </c>
    </row>
    <row r="238" spans="8:20">
      <c r="H238">
        <v>88.309333059240601</v>
      </c>
      <c r="I238">
        <v>87.90510030906016</v>
      </c>
      <c r="J238">
        <f t="shared" si="8"/>
        <v>0.4042327501804408</v>
      </c>
      <c r="R238">
        <v>80.783998586838536</v>
      </c>
      <c r="S238">
        <v>74.688603740007522</v>
      </c>
      <c r="T238">
        <f t="shared" si="9"/>
        <v>6.0953948468310131</v>
      </c>
    </row>
    <row r="239" spans="8:20">
      <c r="H239">
        <v>88.144898525510285</v>
      </c>
      <c r="I239">
        <v>87.272070729078052</v>
      </c>
      <c r="J239">
        <f t="shared" si="8"/>
        <v>0.87282779643223307</v>
      </c>
      <c r="R239">
        <v>79.153098128556678</v>
      </c>
      <c r="S239">
        <v>73.856988952085061</v>
      </c>
      <c r="T239">
        <f t="shared" si="9"/>
        <v>5.2961091764716173</v>
      </c>
    </row>
    <row r="240" spans="8:20">
      <c r="H240">
        <v>87.325520839421301</v>
      </c>
      <c r="I240">
        <v>86.573511331223344</v>
      </c>
      <c r="J240">
        <f t="shared" si="8"/>
        <v>0.75200950819795764</v>
      </c>
      <c r="R240">
        <v>79.325407831928985</v>
      </c>
      <c r="S240">
        <v>72.303886531763609</v>
      </c>
      <c r="T240">
        <f t="shared" si="9"/>
        <v>7.0215213001653751</v>
      </c>
    </row>
    <row r="241" spans="8:20">
      <c r="H241">
        <v>88.981289179597681</v>
      </c>
      <c r="I241">
        <v>85.634880374947073</v>
      </c>
      <c r="J241">
        <f t="shared" si="8"/>
        <v>3.3464088046506077</v>
      </c>
      <c r="R241">
        <v>79.332399247995824</v>
      </c>
      <c r="S241">
        <v>73.636891436722607</v>
      </c>
      <c r="T241">
        <f t="shared" si="9"/>
        <v>5.6955078112732167</v>
      </c>
    </row>
    <row r="242" spans="8:20">
      <c r="H242">
        <v>88.100627000152002</v>
      </c>
      <c r="I242">
        <v>86.103222643728955</v>
      </c>
      <c r="J242">
        <f t="shared" si="8"/>
        <v>1.997404356423047</v>
      </c>
      <c r="R242">
        <v>81.000785482294816</v>
      </c>
      <c r="S242">
        <v>74.144783047425364</v>
      </c>
      <c r="T242">
        <f t="shared" si="9"/>
        <v>6.8560024348694526</v>
      </c>
    </row>
    <row r="243" spans="8:20">
      <c r="H243">
        <v>87.60886367874015</v>
      </c>
      <c r="I243">
        <v>87.594388390711558</v>
      </c>
      <c r="J243">
        <f t="shared" si="8"/>
        <v>1.4475288028592104E-2</v>
      </c>
      <c r="R243">
        <v>80.057293934434</v>
      </c>
      <c r="S243">
        <v>74.737959476145193</v>
      </c>
      <c r="T243">
        <f t="shared" si="9"/>
        <v>5.3193344582888074</v>
      </c>
    </row>
    <row r="244" spans="8:20">
      <c r="H244">
        <v>87.318273687602471</v>
      </c>
      <c r="I244">
        <v>85.845281574333683</v>
      </c>
      <c r="J244">
        <f t="shared" si="8"/>
        <v>1.4729921132687878</v>
      </c>
      <c r="R244">
        <v>80.384586891188775</v>
      </c>
      <c r="S244">
        <v>73.591244902478792</v>
      </c>
      <c r="T244">
        <f t="shared" si="9"/>
        <v>6.7933419887099831</v>
      </c>
    </row>
    <row r="245" spans="8:20">
      <c r="H245">
        <v>89.815560321440444</v>
      </c>
      <c r="I245">
        <v>86.285304027610067</v>
      </c>
      <c r="J245">
        <f t="shared" si="8"/>
        <v>3.5302562938303765</v>
      </c>
      <c r="R245">
        <v>80.092476363725027</v>
      </c>
      <c r="S245">
        <v>73.478410993528797</v>
      </c>
      <c r="T245">
        <f t="shared" si="9"/>
        <v>6.6140653701962293</v>
      </c>
    </row>
    <row r="246" spans="8:20">
      <c r="H246">
        <v>89.844537975022178</v>
      </c>
      <c r="I246">
        <v>87.485308880421101</v>
      </c>
      <c r="J246">
        <f t="shared" si="8"/>
        <v>2.3592290946010763</v>
      </c>
      <c r="R246">
        <v>80.011261262568013</v>
      </c>
      <c r="S246">
        <v>77.732432857228957</v>
      </c>
      <c r="T246">
        <f t="shared" si="9"/>
        <v>2.2788284053390555</v>
      </c>
    </row>
    <row r="247" spans="8:20">
      <c r="H247">
        <v>87.783481517209196</v>
      </c>
      <c r="I247">
        <v>86.956924614208177</v>
      </c>
      <c r="J247">
        <f t="shared" si="8"/>
        <v>0.8265569030010198</v>
      </c>
      <c r="R247">
        <v>80.192579159299285</v>
      </c>
      <c r="S247">
        <v>73.412772508847425</v>
      </c>
      <c r="T247">
        <f t="shared" si="9"/>
        <v>6.7798066504518602</v>
      </c>
    </row>
    <row r="248" spans="8:20">
      <c r="H248">
        <v>88.012195289776457</v>
      </c>
      <c r="I248">
        <v>86.348509103901364</v>
      </c>
      <c r="J248">
        <f t="shared" si="8"/>
        <v>1.6636861858750933</v>
      </c>
      <c r="R248">
        <v>79.692773450980397</v>
      </c>
      <c r="S248">
        <v>73.79585308990427</v>
      </c>
      <c r="T248">
        <f t="shared" si="9"/>
        <v>5.8969203610761269</v>
      </c>
    </row>
    <row r="249" spans="8:20">
      <c r="H249">
        <v>87.835696265905455</v>
      </c>
      <c r="I249">
        <v>86.506470059650368</v>
      </c>
      <c r="J249">
        <f t="shared" si="8"/>
        <v>1.3292262062550861</v>
      </c>
      <c r="R249">
        <v>81.406549611100871</v>
      </c>
      <c r="S249">
        <v>73.903464957756071</v>
      </c>
      <c r="T249">
        <f t="shared" si="9"/>
        <v>7.5030846533447999</v>
      </c>
    </row>
    <row r="250" spans="8:20">
      <c r="H250">
        <v>86.167991509142638</v>
      </c>
      <c r="I250">
        <v>85.643883522393423</v>
      </c>
      <c r="J250">
        <f t="shared" si="8"/>
        <v>0.52410798674921466</v>
      </c>
      <c r="R250">
        <v>80.838081856907053</v>
      </c>
      <c r="S250">
        <v>73.765079294925414</v>
      </c>
      <c r="T250">
        <f t="shared" si="9"/>
        <v>7.0730025619816388</v>
      </c>
    </row>
    <row r="251" spans="8:20">
      <c r="H251">
        <v>88.989526666864975</v>
      </c>
      <c r="I251">
        <v>86.272217829406998</v>
      </c>
      <c r="J251">
        <f t="shared" si="8"/>
        <v>2.7173088374579777</v>
      </c>
      <c r="R251">
        <v>80.11451544649384</v>
      </c>
      <c r="S251">
        <v>72.176338623357566</v>
      </c>
      <c r="T251">
        <f t="shared" si="9"/>
        <v>7.9381768231362742</v>
      </c>
    </row>
    <row r="252" spans="8:20">
      <c r="H252">
        <v>87.264435386806937</v>
      </c>
      <c r="I252">
        <v>87.49420556777369</v>
      </c>
      <c r="J252">
        <f t="shared" si="8"/>
        <v>-0.22977018096675295</v>
      </c>
      <c r="R252">
        <v>80.338129486969976</v>
      </c>
      <c r="S252">
        <v>76.240456531520095</v>
      </c>
      <c r="T252">
        <f t="shared" si="9"/>
        <v>4.0976729554498803</v>
      </c>
    </row>
    <row r="253" spans="8:20">
      <c r="H253">
        <v>87.311869063181177</v>
      </c>
      <c r="I253">
        <v>85.948214984464542</v>
      </c>
      <c r="J253">
        <f t="shared" si="8"/>
        <v>1.3636540787166354</v>
      </c>
      <c r="R253">
        <v>79.562959511778828</v>
      </c>
      <c r="S253">
        <v>73.569494624805486</v>
      </c>
      <c r="T253">
        <f t="shared" si="9"/>
        <v>5.9934648869733422</v>
      </c>
    </row>
    <row r="254" spans="8:20">
      <c r="H254">
        <v>87.290203800754426</v>
      </c>
      <c r="I254">
        <v>87.640831935059765</v>
      </c>
      <c r="J254">
        <f t="shared" si="8"/>
        <v>-0.35062813430533879</v>
      </c>
      <c r="R254">
        <v>80.666425352976702</v>
      </c>
      <c r="S254">
        <v>73.833022796628754</v>
      </c>
      <c r="T254">
        <f t="shared" si="9"/>
        <v>6.8334025563479486</v>
      </c>
    </row>
    <row r="255" spans="8:20">
      <c r="H255">
        <v>90.505569249003401</v>
      </c>
      <c r="I255">
        <v>86.469902063398152</v>
      </c>
      <c r="J255">
        <f t="shared" si="8"/>
        <v>4.0356671856052486</v>
      </c>
      <c r="R255">
        <v>79.740881220258231</v>
      </c>
      <c r="S255">
        <v>72.835556726482196</v>
      </c>
      <c r="T255">
        <f t="shared" si="9"/>
        <v>6.9053244937760354</v>
      </c>
    </row>
    <row r="256" spans="8:20">
      <c r="H256">
        <v>89.270874260063053</v>
      </c>
      <c r="I256">
        <v>86.232603384712007</v>
      </c>
      <c r="J256">
        <f t="shared" si="8"/>
        <v>3.0382708753510457</v>
      </c>
      <c r="R256">
        <v>78.94652580284513</v>
      </c>
      <c r="S256">
        <v>74.049110556808671</v>
      </c>
      <c r="T256">
        <f t="shared" si="9"/>
        <v>4.8974152460364593</v>
      </c>
    </row>
    <row r="257" spans="8:20">
      <c r="H257">
        <v>88.390751725438179</v>
      </c>
      <c r="I257">
        <v>87.219679013818975</v>
      </c>
      <c r="J257">
        <f t="shared" si="8"/>
        <v>1.1710727116192032</v>
      </c>
      <c r="R257">
        <v>80.910608165031249</v>
      </c>
      <c r="S257">
        <v>73.866071727179232</v>
      </c>
      <c r="T257">
        <f t="shared" si="9"/>
        <v>7.0445364378520168</v>
      </c>
    </row>
    <row r="258" spans="8:20">
      <c r="H258">
        <v>87.845344860442722</v>
      </c>
      <c r="I258">
        <v>86.574209027506853</v>
      </c>
      <c r="J258">
        <f t="shared" si="8"/>
        <v>1.2711358329358688</v>
      </c>
      <c r="R258">
        <v>80.118672370145347</v>
      </c>
      <c r="S258">
        <v>73.342006484197</v>
      </c>
      <c r="T258">
        <f t="shared" si="9"/>
        <v>6.7766658859483471</v>
      </c>
    </row>
    <row r="259" spans="8:20">
      <c r="H259">
        <v>87.22387626918146</v>
      </c>
      <c r="I259">
        <v>86.792661330107109</v>
      </c>
      <c r="J259">
        <f t="shared" ref="J259:J322" si="10">H259-I259</f>
        <v>0.43121493907435138</v>
      </c>
      <c r="R259">
        <v>80.090459079682077</v>
      </c>
      <c r="S259">
        <v>75.48929171318035</v>
      </c>
      <c r="T259">
        <f t="shared" ref="T259:T322" si="11">R259-S259</f>
        <v>4.601167366501727</v>
      </c>
    </row>
    <row r="260" spans="8:20">
      <c r="H260">
        <v>89.039474736340708</v>
      </c>
      <c r="I260">
        <v>87.994228870927145</v>
      </c>
      <c r="J260">
        <f t="shared" si="10"/>
        <v>1.0452458654135626</v>
      </c>
      <c r="R260">
        <v>80.317356888370014</v>
      </c>
      <c r="S260">
        <v>73.576938676885973</v>
      </c>
      <c r="T260">
        <f t="shared" si="11"/>
        <v>6.740418211484041</v>
      </c>
    </row>
    <row r="261" spans="8:20">
      <c r="H261">
        <v>88.563637376284731</v>
      </c>
      <c r="I261">
        <v>88.655885303015339</v>
      </c>
      <c r="J261">
        <f t="shared" si="10"/>
        <v>-9.2247926730607333E-2</v>
      </c>
      <c r="R261">
        <v>79.269559919544207</v>
      </c>
      <c r="S261">
        <v>75.214113607324407</v>
      </c>
      <c r="T261">
        <f t="shared" si="11"/>
        <v>4.0554463122198001</v>
      </c>
    </row>
    <row r="262" spans="8:20">
      <c r="H262">
        <v>89.165104269671048</v>
      </c>
      <c r="I262">
        <v>86.0328072110797</v>
      </c>
      <c r="J262">
        <f t="shared" si="10"/>
        <v>3.1322970585913481</v>
      </c>
      <c r="R262">
        <v>79.01165506865155</v>
      </c>
      <c r="S262">
        <v>73.590515367769228</v>
      </c>
      <c r="T262">
        <f t="shared" si="11"/>
        <v>5.4211397008823212</v>
      </c>
    </row>
    <row r="263" spans="8:20">
      <c r="H263">
        <v>89.902400230114836</v>
      </c>
      <c r="I263">
        <v>86.515820138619191</v>
      </c>
      <c r="J263">
        <f t="shared" si="10"/>
        <v>3.3865800914956452</v>
      </c>
      <c r="R263">
        <v>80.329075871929973</v>
      </c>
      <c r="S263">
        <v>73.008047962462399</v>
      </c>
      <c r="T263">
        <f t="shared" si="11"/>
        <v>7.3210279094675741</v>
      </c>
    </row>
    <row r="264" spans="8:20">
      <c r="H264">
        <v>90.7525204292631</v>
      </c>
      <c r="I264">
        <v>86.472835721046039</v>
      </c>
      <c r="J264">
        <f t="shared" si="10"/>
        <v>4.2796847082170615</v>
      </c>
      <c r="R264">
        <v>80.579481210548934</v>
      </c>
      <c r="S264">
        <v>74.197167684230038</v>
      </c>
      <c r="T264">
        <f t="shared" si="11"/>
        <v>6.3823135263188959</v>
      </c>
    </row>
    <row r="265" spans="8:20">
      <c r="H265">
        <v>88.822543823534147</v>
      </c>
      <c r="I265">
        <v>86.504869399719112</v>
      </c>
      <c r="J265">
        <f t="shared" si="10"/>
        <v>2.3176744238150349</v>
      </c>
      <c r="R265">
        <v>79.39510488157643</v>
      </c>
      <c r="S265">
        <v>73.537012549162284</v>
      </c>
      <c r="T265">
        <f t="shared" si="11"/>
        <v>5.8580923324141452</v>
      </c>
    </row>
    <row r="266" spans="8:20">
      <c r="H266">
        <v>88.073418754280524</v>
      </c>
      <c r="I266">
        <v>87.007526756852556</v>
      </c>
      <c r="J266">
        <f t="shared" si="10"/>
        <v>1.0658919974279684</v>
      </c>
      <c r="R266">
        <v>79.700528284050591</v>
      </c>
      <c r="S266">
        <v>73.548185623408443</v>
      </c>
      <c r="T266">
        <f t="shared" si="11"/>
        <v>6.1523426606421481</v>
      </c>
    </row>
    <row r="267" spans="8:20">
      <c r="H267">
        <v>88.519275546152471</v>
      </c>
      <c r="I267">
        <v>86.708982613044313</v>
      </c>
      <c r="J267">
        <f t="shared" si="10"/>
        <v>1.8102929331081583</v>
      </c>
      <c r="R267">
        <v>80.502743242765234</v>
      </c>
      <c r="S267">
        <v>73.409555286791047</v>
      </c>
      <c r="T267">
        <f t="shared" si="11"/>
        <v>7.0931879559741873</v>
      </c>
    </row>
    <row r="268" spans="8:20">
      <c r="H268">
        <v>89.285614198299101</v>
      </c>
      <c r="I268">
        <v>86.40622307573139</v>
      </c>
      <c r="J268">
        <f t="shared" si="10"/>
        <v>2.8793911225677107</v>
      </c>
      <c r="R268">
        <v>79.992595066208082</v>
      </c>
      <c r="S268">
        <v>73.76105116084392</v>
      </c>
      <c r="T268">
        <f t="shared" si="11"/>
        <v>6.2315439053641626</v>
      </c>
    </row>
    <row r="269" spans="8:20">
      <c r="H269">
        <v>87.625471327711239</v>
      </c>
      <c r="I269">
        <v>85.688155606260082</v>
      </c>
      <c r="J269">
        <f t="shared" si="10"/>
        <v>1.9373157214511565</v>
      </c>
      <c r="R269">
        <v>80.156043721755111</v>
      </c>
      <c r="S269">
        <v>72.895496980661079</v>
      </c>
      <c r="T269">
        <f t="shared" si="11"/>
        <v>7.2605467410940321</v>
      </c>
    </row>
    <row r="270" spans="8:20">
      <c r="H270">
        <v>88.511395721337081</v>
      </c>
      <c r="I270">
        <v>87.426330501280347</v>
      </c>
      <c r="J270">
        <f t="shared" si="10"/>
        <v>1.0850652200567339</v>
      </c>
      <c r="R270">
        <v>79.846299006290053</v>
      </c>
      <c r="S270">
        <v>75.557273173474911</v>
      </c>
      <c r="T270">
        <f t="shared" si="11"/>
        <v>4.2890258328151418</v>
      </c>
    </row>
    <row r="271" spans="8:20">
      <c r="H271">
        <v>89.185546754663093</v>
      </c>
      <c r="I271">
        <v>87.859688600799103</v>
      </c>
      <c r="J271">
        <f t="shared" si="10"/>
        <v>1.3258581538639902</v>
      </c>
      <c r="R271">
        <v>79.734194157320104</v>
      </c>
      <c r="S271">
        <v>73.018337618233474</v>
      </c>
      <c r="T271">
        <f t="shared" si="11"/>
        <v>6.7158565390866301</v>
      </c>
    </row>
    <row r="272" spans="8:20">
      <c r="H272">
        <v>88.237451031289211</v>
      </c>
      <c r="I272">
        <v>87.145780726063592</v>
      </c>
      <c r="J272">
        <f t="shared" si="10"/>
        <v>1.0916703052256196</v>
      </c>
      <c r="R272">
        <v>80.322866003814596</v>
      </c>
      <c r="S272">
        <v>74.584934673905181</v>
      </c>
      <c r="T272">
        <f t="shared" si="11"/>
        <v>5.737931329909415</v>
      </c>
    </row>
    <row r="273" spans="8:20">
      <c r="H273">
        <v>87.824913276650108</v>
      </c>
      <c r="I273">
        <v>87.650959372631206</v>
      </c>
      <c r="J273">
        <f t="shared" si="10"/>
        <v>0.17395390401890154</v>
      </c>
      <c r="R273">
        <v>79.27732698246885</v>
      </c>
      <c r="S273">
        <v>74.424756412076903</v>
      </c>
      <c r="T273">
        <f t="shared" si="11"/>
        <v>4.8525705703919471</v>
      </c>
    </row>
    <row r="274" spans="8:20">
      <c r="H274">
        <v>87.624733756760975</v>
      </c>
      <c r="I274">
        <v>87.634849587278836</v>
      </c>
      <c r="J274">
        <f t="shared" si="10"/>
        <v>-1.0115830517861468E-2</v>
      </c>
      <c r="R274">
        <v>80.988184226764517</v>
      </c>
      <c r="S274">
        <v>73.366828923985295</v>
      </c>
      <c r="T274">
        <f t="shared" si="11"/>
        <v>7.6213553027792216</v>
      </c>
    </row>
    <row r="275" spans="8:20">
      <c r="H275">
        <v>86.522339539438661</v>
      </c>
      <c r="I275">
        <v>86.3733592139492</v>
      </c>
      <c r="J275">
        <f t="shared" si="10"/>
        <v>0.14898032548946105</v>
      </c>
      <c r="R275">
        <v>80.359520087711829</v>
      </c>
      <c r="S275">
        <v>73.479662527848575</v>
      </c>
      <c r="T275">
        <f t="shared" si="11"/>
        <v>6.8798575598632539</v>
      </c>
    </row>
    <row r="276" spans="8:20">
      <c r="H276">
        <v>88.354654886542264</v>
      </c>
      <c r="I276">
        <v>85.814674038309363</v>
      </c>
      <c r="J276">
        <f t="shared" si="10"/>
        <v>2.5399808482329007</v>
      </c>
      <c r="R276">
        <v>80.401555986010948</v>
      </c>
      <c r="S276">
        <v>72.369649431367975</v>
      </c>
      <c r="T276">
        <f t="shared" si="11"/>
        <v>8.0319065546429727</v>
      </c>
    </row>
    <row r="277" spans="8:20">
      <c r="H277">
        <v>88.386449215997246</v>
      </c>
      <c r="I277">
        <v>86.989853422007769</v>
      </c>
      <c r="J277">
        <f t="shared" si="10"/>
        <v>1.3965957939894764</v>
      </c>
      <c r="R277">
        <v>80.968800117870302</v>
      </c>
      <c r="S277">
        <v>73.049231676310598</v>
      </c>
      <c r="T277">
        <f t="shared" si="11"/>
        <v>7.9195684415597043</v>
      </c>
    </row>
    <row r="278" spans="8:20">
      <c r="H278">
        <v>88.308343936284729</v>
      </c>
      <c r="I278">
        <v>87.055171403609606</v>
      </c>
      <c r="J278">
        <f t="shared" si="10"/>
        <v>1.2531725326751229</v>
      </c>
      <c r="R278">
        <v>80.898874060024454</v>
      </c>
      <c r="S278">
        <v>74.838550061453716</v>
      </c>
      <c r="T278">
        <f t="shared" si="11"/>
        <v>6.0603239985707376</v>
      </c>
    </row>
    <row r="279" spans="8:20">
      <c r="H279">
        <v>87.397439693823387</v>
      </c>
      <c r="I279">
        <v>88.301920485789651</v>
      </c>
      <c r="J279">
        <f t="shared" si="10"/>
        <v>-0.90448079196626452</v>
      </c>
      <c r="R279">
        <v>80.382235746016875</v>
      </c>
      <c r="S279">
        <v>76.817843540230072</v>
      </c>
      <c r="T279">
        <f t="shared" si="11"/>
        <v>3.5643922057868025</v>
      </c>
    </row>
    <row r="280" spans="8:20">
      <c r="H280">
        <v>88.662351191221347</v>
      </c>
      <c r="I280">
        <v>87.266945047009102</v>
      </c>
      <c r="J280">
        <f t="shared" si="10"/>
        <v>1.3954061442122452</v>
      </c>
      <c r="R280">
        <v>79.395184530279195</v>
      </c>
      <c r="S280">
        <v>73.763450843826945</v>
      </c>
      <c r="T280">
        <f t="shared" si="11"/>
        <v>5.6317336864522503</v>
      </c>
    </row>
    <row r="281" spans="8:20">
      <c r="H281">
        <v>88.116414566327052</v>
      </c>
      <c r="I281">
        <v>85.516370546298859</v>
      </c>
      <c r="J281">
        <f t="shared" si="10"/>
        <v>2.6000440200281929</v>
      </c>
      <c r="R281">
        <v>79.486370700558339</v>
      </c>
      <c r="S281">
        <v>72.594427619444261</v>
      </c>
      <c r="T281">
        <f t="shared" si="11"/>
        <v>6.8919430811140785</v>
      </c>
    </row>
    <row r="282" spans="8:20">
      <c r="H282">
        <v>90.070304151588488</v>
      </c>
      <c r="I282">
        <v>86.166979635630639</v>
      </c>
      <c r="J282">
        <f t="shared" si="10"/>
        <v>3.9033245159578485</v>
      </c>
      <c r="R282">
        <v>81.313334522152189</v>
      </c>
      <c r="S282">
        <v>72.631521033106793</v>
      </c>
      <c r="T282">
        <f t="shared" si="11"/>
        <v>8.6818134890453962</v>
      </c>
    </row>
    <row r="283" spans="8:20">
      <c r="H283">
        <v>88.051801706240184</v>
      </c>
      <c r="I283">
        <v>86.602885622912268</v>
      </c>
      <c r="J283">
        <f t="shared" si="10"/>
        <v>1.4489160833279158</v>
      </c>
      <c r="R283">
        <v>78.69476345461868</v>
      </c>
      <c r="S283">
        <v>74.580756314571488</v>
      </c>
      <c r="T283">
        <f t="shared" si="11"/>
        <v>4.1140071400471925</v>
      </c>
    </row>
    <row r="284" spans="8:20">
      <c r="H284">
        <v>88.06214502999444</v>
      </c>
      <c r="I284">
        <v>85.935567117841458</v>
      </c>
      <c r="J284">
        <f t="shared" si="10"/>
        <v>2.1265779121529818</v>
      </c>
      <c r="R284">
        <v>80.852309361925478</v>
      </c>
      <c r="S284">
        <v>74.32311145588892</v>
      </c>
      <c r="T284">
        <f t="shared" si="11"/>
        <v>6.5291979060365577</v>
      </c>
    </row>
    <row r="285" spans="8:20">
      <c r="H285">
        <v>87.802440253124914</v>
      </c>
      <c r="I285">
        <v>87.980632425601968</v>
      </c>
      <c r="J285">
        <f t="shared" si="10"/>
        <v>-0.1781921724770541</v>
      </c>
      <c r="R285">
        <v>79.614641464539659</v>
      </c>
      <c r="S285">
        <v>74.34237268604511</v>
      </c>
      <c r="T285">
        <f t="shared" si="11"/>
        <v>5.2722687784945492</v>
      </c>
    </row>
    <row r="286" spans="8:20">
      <c r="H286">
        <v>88.022237838387952</v>
      </c>
      <c r="I286">
        <v>86.256345390004412</v>
      </c>
      <c r="J286">
        <f t="shared" si="10"/>
        <v>1.7658924483835392</v>
      </c>
      <c r="R286">
        <v>79.504049722287149</v>
      </c>
      <c r="S286">
        <v>74.217217074007962</v>
      </c>
      <c r="T286">
        <f t="shared" si="11"/>
        <v>5.2868326482791872</v>
      </c>
    </row>
    <row r="287" spans="8:20">
      <c r="H287">
        <v>88.733671245637012</v>
      </c>
      <c r="I287">
        <v>86.482306581795584</v>
      </c>
      <c r="J287">
        <f t="shared" si="10"/>
        <v>2.2513646638414286</v>
      </c>
      <c r="R287">
        <v>80.016049298528387</v>
      </c>
      <c r="S287">
        <v>74.374664069902337</v>
      </c>
      <c r="T287">
        <f t="shared" si="11"/>
        <v>5.6413852286260493</v>
      </c>
    </row>
    <row r="288" spans="8:20">
      <c r="H288">
        <v>87.527135401289371</v>
      </c>
      <c r="I288">
        <v>85.256142616543528</v>
      </c>
      <c r="J288">
        <f t="shared" si="10"/>
        <v>2.2709927847458431</v>
      </c>
      <c r="R288">
        <v>81.225829816241557</v>
      </c>
      <c r="S288">
        <v>73.724571102006166</v>
      </c>
      <c r="T288">
        <f t="shared" si="11"/>
        <v>7.5012587142353908</v>
      </c>
    </row>
    <row r="289" spans="8:20">
      <c r="H289">
        <v>87.98169237767793</v>
      </c>
      <c r="I289">
        <v>86.734714755161576</v>
      </c>
      <c r="J289">
        <f t="shared" si="10"/>
        <v>1.2469776225163542</v>
      </c>
      <c r="R289">
        <v>82.610771498793412</v>
      </c>
      <c r="S289">
        <v>73.252786591244586</v>
      </c>
      <c r="T289">
        <f t="shared" si="11"/>
        <v>9.3579849075488255</v>
      </c>
    </row>
    <row r="290" spans="8:20">
      <c r="H290">
        <v>87.811301415734462</v>
      </c>
      <c r="I290">
        <v>86.38898894787549</v>
      </c>
      <c r="J290">
        <f t="shared" si="10"/>
        <v>1.4223124678589727</v>
      </c>
      <c r="R290">
        <v>80.670520778544969</v>
      </c>
      <c r="S290">
        <v>76.157487681591377</v>
      </c>
      <c r="T290">
        <f t="shared" si="11"/>
        <v>4.5130330969535919</v>
      </c>
    </row>
    <row r="291" spans="8:20">
      <c r="H291">
        <v>89.050274093900782</v>
      </c>
      <c r="I291">
        <v>86.791892052318445</v>
      </c>
      <c r="J291">
        <f t="shared" si="10"/>
        <v>2.2583820415823368</v>
      </c>
      <c r="R291">
        <v>80.63125762663131</v>
      </c>
      <c r="S291">
        <v>73.017943799463424</v>
      </c>
      <c r="T291">
        <f t="shared" si="11"/>
        <v>7.613313827167886</v>
      </c>
    </row>
    <row r="292" spans="8:20">
      <c r="H292">
        <v>88.460182133055298</v>
      </c>
      <c r="I292">
        <v>86.286595926803898</v>
      </c>
      <c r="J292">
        <f t="shared" si="10"/>
        <v>2.1735862062514002</v>
      </c>
      <c r="R292">
        <v>80.543899338931382</v>
      </c>
      <c r="S292">
        <v>73.18713507140464</v>
      </c>
      <c r="T292">
        <f t="shared" si="11"/>
        <v>7.3567642675267422</v>
      </c>
    </row>
    <row r="293" spans="8:20">
      <c r="H293">
        <v>88.148279623716945</v>
      </c>
      <c r="I293">
        <v>86.858976503083326</v>
      </c>
      <c r="J293">
        <f t="shared" si="10"/>
        <v>1.289303120633619</v>
      </c>
      <c r="R293">
        <v>79.446448891967279</v>
      </c>
      <c r="S293">
        <v>73.60679299658068</v>
      </c>
      <c r="T293">
        <f t="shared" si="11"/>
        <v>5.8396558953865991</v>
      </c>
    </row>
    <row r="294" spans="8:20">
      <c r="H294">
        <v>89.477810756303924</v>
      </c>
      <c r="I294">
        <v>87.169551022881052</v>
      </c>
      <c r="J294">
        <f t="shared" si="10"/>
        <v>2.3082597334228723</v>
      </c>
      <c r="R294">
        <v>79.942272276666571</v>
      </c>
      <c r="S294">
        <v>72.785641077940809</v>
      </c>
      <c r="T294">
        <f t="shared" si="11"/>
        <v>7.156631198725762</v>
      </c>
    </row>
    <row r="295" spans="8:20">
      <c r="H295">
        <v>86.833306010977267</v>
      </c>
      <c r="I295">
        <v>86.410247195495771</v>
      </c>
      <c r="J295">
        <f t="shared" si="10"/>
        <v>0.42305881548149671</v>
      </c>
      <c r="R295">
        <v>79.650756887227843</v>
      </c>
      <c r="S295">
        <v>74.172121538438063</v>
      </c>
      <c r="T295">
        <f t="shared" si="11"/>
        <v>5.4786353487897799</v>
      </c>
    </row>
    <row r="296" spans="8:20">
      <c r="H296">
        <v>88.347165636021131</v>
      </c>
      <c r="I296">
        <v>87.913457600883888</v>
      </c>
      <c r="J296">
        <f t="shared" si="10"/>
        <v>0.43370803513724354</v>
      </c>
      <c r="R296">
        <v>80.450321565664538</v>
      </c>
      <c r="S296">
        <v>73.718795443134198</v>
      </c>
      <c r="T296">
        <f t="shared" si="11"/>
        <v>6.7315261225303402</v>
      </c>
    </row>
    <row r="297" spans="8:20">
      <c r="H297">
        <v>89.396762519241392</v>
      </c>
      <c r="I297">
        <v>86.636255423759707</v>
      </c>
      <c r="J297">
        <f t="shared" si="10"/>
        <v>2.7605070954816853</v>
      </c>
      <c r="R297">
        <v>81.003235376836898</v>
      </c>
      <c r="S297">
        <v>74.520667198786413</v>
      </c>
      <c r="T297">
        <f t="shared" si="11"/>
        <v>6.4825681780504851</v>
      </c>
    </row>
    <row r="298" spans="8:20">
      <c r="H298">
        <v>88.255324224893059</v>
      </c>
      <c r="I298">
        <v>86.811531431095517</v>
      </c>
      <c r="J298">
        <f t="shared" si="10"/>
        <v>1.4437927937975417</v>
      </c>
      <c r="R298">
        <v>79.487971605699073</v>
      </c>
      <c r="S298">
        <v>73.933515352460532</v>
      </c>
      <c r="T298">
        <f t="shared" si="11"/>
        <v>5.5544562532385413</v>
      </c>
    </row>
    <row r="299" spans="8:20">
      <c r="H299">
        <v>88.131575319980982</v>
      </c>
      <c r="I299">
        <v>87.66767686968231</v>
      </c>
      <c r="J299">
        <f t="shared" si="10"/>
        <v>0.46389845029867161</v>
      </c>
      <c r="R299">
        <v>80.024319021346216</v>
      </c>
      <c r="S299">
        <v>75.907526433084215</v>
      </c>
      <c r="T299">
        <f t="shared" si="11"/>
        <v>4.1167925882620011</v>
      </c>
    </row>
    <row r="300" spans="8:20">
      <c r="H300">
        <v>88.625088712303096</v>
      </c>
      <c r="I300">
        <v>88.137716323916436</v>
      </c>
      <c r="J300">
        <f t="shared" si="10"/>
        <v>0.4873723883866603</v>
      </c>
      <c r="R300">
        <v>80.004414943012364</v>
      </c>
      <c r="S300">
        <v>73.808078941160517</v>
      </c>
      <c r="T300">
        <f t="shared" si="11"/>
        <v>6.1963360018518472</v>
      </c>
    </row>
    <row r="301" spans="8:20">
      <c r="H301">
        <v>88.483723047483139</v>
      </c>
      <c r="I301">
        <v>85.965678055857424</v>
      </c>
      <c r="J301">
        <f t="shared" si="10"/>
        <v>2.5180449916257146</v>
      </c>
      <c r="R301">
        <v>80.127430894903299</v>
      </c>
      <c r="S301">
        <v>73.863962816585527</v>
      </c>
      <c r="T301">
        <f t="shared" si="11"/>
        <v>6.2634680783177714</v>
      </c>
    </row>
    <row r="302" spans="8:20">
      <c r="H302">
        <v>88.870182580806471</v>
      </c>
      <c r="I302">
        <v>87.671463658473115</v>
      </c>
      <c r="J302">
        <f t="shared" si="10"/>
        <v>1.1987189223333559</v>
      </c>
      <c r="R302">
        <v>79.452404486917871</v>
      </c>
      <c r="S302">
        <v>74.688833826198362</v>
      </c>
      <c r="T302">
        <f t="shared" si="11"/>
        <v>4.763570660719509</v>
      </c>
    </row>
    <row r="303" spans="8:20">
      <c r="H303">
        <v>89.396723928460631</v>
      </c>
      <c r="I303">
        <v>87.08968261390612</v>
      </c>
      <c r="J303">
        <f t="shared" si="10"/>
        <v>2.3070413145545103</v>
      </c>
      <c r="R303">
        <v>79.386966034649745</v>
      </c>
      <c r="S303">
        <v>73.716613106903196</v>
      </c>
      <c r="T303">
        <f t="shared" si="11"/>
        <v>5.6703529277465492</v>
      </c>
    </row>
    <row r="304" spans="8:20">
      <c r="H304">
        <v>89.360863342280297</v>
      </c>
      <c r="I304">
        <v>88.425440328099654</v>
      </c>
      <c r="J304">
        <f t="shared" si="10"/>
        <v>0.93542301418064255</v>
      </c>
      <c r="R304">
        <v>80.234810744147524</v>
      </c>
      <c r="S304">
        <v>74.047838715743538</v>
      </c>
      <c r="T304">
        <f t="shared" si="11"/>
        <v>6.1869720284039857</v>
      </c>
    </row>
    <row r="305" spans="8:20">
      <c r="H305">
        <v>88.477306173013133</v>
      </c>
      <c r="I305">
        <v>88.044323939071944</v>
      </c>
      <c r="J305">
        <f t="shared" si="10"/>
        <v>0.43298223394118907</v>
      </c>
      <c r="R305">
        <v>80.42846551346932</v>
      </c>
      <c r="S305">
        <v>75.826567481403529</v>
      </c>
      <c r="T305">
        <f t="shared" si="11"/>
        <v>4.6018980320657903</v>
      </c>
    </row>
    <row r="306" spans="8:20">
      <c r="H306">
        <v>89.514467106550583</v>
      </c>
      <c r="I306">
        <v>87.812703627191084</v>
      </c>
      <c r="J306">
        <f t="shared" si="10"/>
        <v>1.7017634793594993</v>
      </c>
      <c r="R306">
        <v>79.528226103789635</v>
      </c>
      <c r="S306">
        <v>72.164260777903209</v>
      </c>
      <c r="T306">
        <f t="shared" si="11"/>
        <v>7.3639653258864257</v>
      </c>
    </row>
    <row r="307" spans="8:20">
      <c r="H307">
        <v>88.396129846577224</v>
      </c>
      <c r="I307">
        <v>85.956295254334236</v>
      </c>
      <c r="J307">
        <f t="shared" si="10"/>
        <v>2.4398345922429883</v>
      </c>
      <c r="R307">
        <v>79.711929231514731</v>
      </c>
      <c r="S307">
        <v>72.880484996835747</v>
      </c>
      <c r="T307">
        <f t="shared" si="11"/>
        <v>6.8314442346789832</v>
      </c>
    </row>
    <row r="308" spans="8:20">
      <c r="H308">
        <v>88.185568694942418</v>
      </c>
      <c r="I308">
        <v>87.516330886394897</v>
      </c>
      <c r="J308">
        <f t="shared" si="10"/>
        <v>0.66923780854752124</v>
      </c>
      <c r="R308">
        <v>81.457462167537386</v>
      </c>
      <c r="S308">
        <v>73.978252591447799</v>
      </c>
      <c r="T308">
        <f t="shared" si="11"/>
        <v>7.4792095760895876</v>
      </c>
    </row>
    <row r="309" spans="8:20">
      <c r="H309">
        <v>89.064770234789449</v>
      </c>
      <c r="I309">
        <v>86.447910075753384</v>
      </c>
      <c r="J309">
        <f t="shared" si="10"/>
        <v>2.6168601590360652</v>
      </c>
      <c r="R309">
        <v>80.277532056665265</v>
      </c>
      <c r="S309">
        <v>74.123739959082911</v>
      </c>
      <c r="T309">
        <f t="shared" si="11"/>
        <v>6.1537920975823539</v>
      </c>
    </row>
    <row r="310" spans="8:20">
      <c r="H310">
        <v>88.549446166365058</v>
      </c>
      <c r="I310">
        <v>87.550181417308636</v>
      </c>
      <c r="J310">
        <f t="shared" si="10"/>
        <v>0.99926474905642237</v>
      </c>
      <c r="R310">
        <v>80.398961753193575</v>
      </c>
      <c r="S310">
        <v>73.545518187446149</v>
      </c>
      <c r="T310">
        <f t="shared" si="11"/>
        <v>6.8534435657474262</v>
      </c>
    </row>
    <row r="311" spans="8:20">
      <c r="H311">
        <v>87.870853657999078</v>
      </c>
      <c r="I311">
        <v>87.796845717349356</v>
      </c>
      <c r="J311">
        <f t="shared" si="10"/>
        <v>7.4007940649721604E-2</v>
      </c>
      <c r="R311">
        <v>80.377780762767074</v>
      </c>
      <c r="S311">
        <v>74.560880574246994</v>
      </c>
      <c r="T311">
        <f t="shared" si="11"/>
        <v>5.81690018852008</v>
      </c>
    </row>
    <row r="312" spans="8:20">
      <c r="H312">
        <v>88.122577058386483</v>
      </c>
      <c r="I312">
        <v>86.866758508389424</v>
      </c>
      <c r="J312">
        <f t="shared" si="10"/>
        <v>1.2558185499970591</v>
      </c>
      <c r="R312">
        <v>79.736407201967594</v>
      </c>
      <c r="S312">
        <v>74.999136054043205</v>
      </c>
      <c r="T312">
        <f t="shared" si="11"/>
        <v>4.737271147924389</v>
      </c>
    </row>
    <row r="313" spans="8:20">
      <c r="H313">
        <v>88.370565844087267</v>
      </c>
      <c r="I313">
        <v>86.445155761850742</v>
      </c>
      <c r="J313">
        <f t="shared" si="10"/>
        <v>1.9254100822365245</v>
      </c>
      <c r="R313">
        <v>80.011734343432749</v>
      </c>
      <c r="S313">
        <v>75.595798755177313</v>
      </c>
      <c r="T313">
        <f t="shared" si="11"/>
        <v>4.4159355882554365</v>
      </c>
    </row>
    <row r="314" spans="8:20">
      <c r="H314">
        <v>86.705647720441078</v>
      </c>
      <c r="I314">
        <v>85.29814101277951</v>
      </c>
      <c r="J314">
        <f t="shared" si="10"/>
        <v>1.4075067076615682</v>
      </c>
      <c r="R314">
        <v>82.119826945588827</v>
      </c>
      <c r="S314">
        <v>72.307342981651374</v>
      </c>
      <c r="T314">
        <f t="shared" si="11"/>
        <v>9.8124839639374528</v>
      </c>
    </row>
    <row r="315" spans="8:20">
      <c r="H315">
        <v>88.102273453478091</v>
      </c>
      <c r="I315">
        <v>87.028614689271507</v>
      </c>
      <c r="J315">
        <f t="shared" si="10"/>
        <v>1.0736587642065842</v>
      </c>
      <c r="R315">
        <v>82.634958396566546</v>
      </c>
      <c r="S315">
        <v>73.765138229039053</v>
      </c>
      <c r="T315">
        <f t="shared" si="11"/>
        <v>8.869820167527493</v>
      </c>
    </row>
    <row r="316" spans="8:20">
      <c r="H316">
        <v>87.932397701502921</v>
      </c>
      <c r="I316">
        <v>85.936121062800737</v>
      </c>
      <c r="J316">
        <f t="shared" si="10"/>
        <v>1.9962766387021844</v>
      </c>
      <c r="R316">
        <v>79.801534670030449</v>
      </c>
      <c r="S316">
        <v>71.855868239408863</v>
      </c>
      <c r="T316">
        <f t="shared" si="11"/>
        <v>7.9456664306215856</v>
      </c>
    </row>
    <row r="317" spans="8:20">
      <c r="H317">
        <v>89.23458098683524</v>
      </c>
      <c r="I317">
        <v>87.022824816342336</v>
      </c>
      <c r="J317">
        <f t="shared" si="10"/>
        <v>2.2117561704929045</v>
      </c>
      <c r="R317">
        <v>80.382462847995441</v>
      </c>
      <c r="S317">
        <v>73.154764970090071</v>
      </c>
      <c r="T317">
        <f t="shared" si="11"/>
        <v>7.2276978779053707</v>
      </c>
    </row>
    <row r="318" spans="8:20">
      <c r="H318">
        <v>86.587284479930517</v>
      </c>
      <c r="I318">
        <v>85.772270825696936</v>
      </c>
      <c r="J318">
        <f t="shared" si="10"/>
        <v>0.81501365423358152</v>
      </c>
      <c r="R318">
        <v>81.60739353446462</v>
      </c>
      <c r="S318">
        <v>74.59790907068404</v>
      </c>
      <c r="T318">
        <f t="shared" si="11"/>
        <v>7.0094844637805807</v>
      </c>
    </row>
    <row r="319" spans="8:20">
      <c r="H319">
        <v>87.83980122090378</v>
      </c>
      <c r="I319">
        <v>85.619108996068775</v>
      </c>
      <c r="J319">
        <f t="shared" si="10"/>
        <v>2.2206922248350054</v>
      </c>
      <c r="R319">
        <v>79.631662863553217</v>
      </c>
      <c r="S319">
        <v>74.020545381493193</v>
      </c>
      <c r="T319">
        <f t="shared" si="11"/>
        <v>5.611117482060024</v>
      </c>
    </row>
    <row r="320" spans="8:20">
      <c r="H320">
        <v>88.566687675441315</v>
      </c>
      <c r="I320">
        <v>86.659989144007071</v>
      </c>
      <c r="J320">
        <f t="shared" si="10"/>
        <v>1.9066985314342446</v>
      </c>
      <c r="R320">
        <v>82.031729463948508</v>
      </c>
      <c r="S320">
        <v>72.648359658173192</v>
      </c>
      <c r="T320">
        <f t="shared" si="11"/>
        <v>9.3833698057753168</v>
      </c>
    </row>
    <row r="321" spans="8:20">
      <c r="H321">
        <v>87.799544797028233</v>
      </c>
      <c r="I321">
        <v>86.585422009628459</v>
      </c>
      <c r="J321">
        <f t="shared" si="10"/>
        <v>1.2141227873997735</v>
      </c>
      <c r="R321">
        <v>80.074593153998123</v>
      </c>
      <c r="S321">
        <v>72.721853081943095</v>
      </c>
      <c r="T321">
        <f t="shared" si="11"/>
        <v>7.3527400720550276</v>
      </c>
    </row>
    <row r="322" spans="8:20">
      <c r="H322">
        <v>89.059550478623805</v>
      </c>
      <c r="I322">
        <v>86.459691520485151</v>
      </c>
      <c r="J322">
        <f t="shared" si="10"/>
        <v>2.599858958138654</v>
      </c>
      <c r="R322">
        <v>79.69393349078625</v>
      </c>
      <c r="S322">
        <v>73.987424004219008</v>
      </c>
      <c r="T322">
        <f t="shared" si="11"/>
        <v>5.7065094865672421</v>
      </c>
    </row>
    <row r="323" spans="8:20">
      <c r="H323">
        <v>86.815427757781748</v>
      </c>
      <c r="I323">
        <v>86.627178608416841</v>
      </c>
      <c r="J323">
        <f t="shared" ref="J323:J386" si="12">H323-I323</f>
        <v>0.188249149364907</v>
      </c>
      <c r="R323">
        <v>80.725897559522053</v>
      </c>
      <c r="S323">
        <v>75.074781861237568</v>
      </c>
      <c r="T323">
        <f t="shared" ref="T323:T386" si="13">R323-S323</f>
        <v>5.6511156982844852</v>
      </c>
    </row>
    <row r="324" spans="8:20">
      <c r="H324">
        <v>89.539407128279265</v>
      </c>
      <c r="I324">
        <v>87.108938660418985</v>
      </c>
      <c r="J324">
        <f t="shared" si="12"/>
        <v>2.4304684678602797</v>
      </c>
      <c r="R324">
        <v>81.404347868702942</v>
      </c>
      <c r="S324">
        <v>72.122608793759781</v>
      </c>
      <c r="T324">
        <f t="shared" si="13"/>
        <v>9.281739074943161</v>
      </c>
    </row>
    <row r="325" spans="8:20">
      <c r="H325">
        <v>87.465670480392873</v>
      </c>
      <c r="I325">
        <v>87.055574825177715</v>
      </c>
      <c r="J325">
        <f t="shared" si="12"/>
        <v>0.41009565521515867</v>
      </c>
      <c r="R325">
        <v>79.420405282521003</v>
      </c>
      <c r="S325">
        <v>75.482171478484815</v>
      </c>
      <c r="T325">
        <f t="shared" si="13"/>
        <v>3.9382338040361873</v>
      </c>
    </row>
    <row r="326" spans="8:20">
      <c r="H326">
        <v>87.870840284042799</v>
      </c>
      <c r="I326">
        <v>86.623492133767357</v>
      </c>
      <c r="J326">
        <f t="shared" si="12"/>
        <v>1.2473481502754424</v>
      </c>
      <c r="R326">
        <v>80.761798150425193</v>
      </c>
      <c r="S326">
        <v>73.763894803103653</v>
      </c>
      <c r="T326">
        <f t="shared" si="13"/>
        <v>6.9979033473215395</v>
      </c>
    </row>
    <row r="327" spans="8:20">
      <c r="H327">
        <v>87.532464063863941</v>
      </c>
      <c r="I327">
        <v>88.47918098721901</v>
      </c>
      <c r="J327">
        <f t="shared" si="12"/>
        <v>-0.94671692335506918</v>
      </c>
      <c r="R327">
        <v>79.924082109379</v>
      </c>
      <c r="S327">
        <v>73.489186538188036</v>
      </c>
      <c r="T327">
        <f t="shared" si="13"/>
        <v>6.4348955711909639</v>
      </c>
    </row>
    <row r="328" spans="8:20">
      <c r="H328">
        <v>87.392594134401051</v>
      </c>
      <c r="I328">
        <v>86.442013656660279</v>
      </c>
      <c r="J328">
        <f t="shared" si="12"/>
        <v>0.95058047774077181</v>
      </c>
      <c r="R328">
        <v>81.054658626766496</v>
      </c>
      <c r="S328">
        <v>73.216121140923889</v>
      </c>
      <c r="T328">
        <f t="shared" si="13"/>
        <v>7.8385374858426076</v>
      </c>
    </row>
    <row r="329" spans="8:20">
      <c r="H329">
        <v>87.697157272563743</v>
      </c>
      <c r="I329">
        <v>86.982874355237357</v>
      </c>
      <c r="J329">
        <f t="shared" si="12"/>
        <v>0.71428291732638627</v>
      </c>
      <c r="R329">
        <v>79.498421461368935</v>
      </c>
      <c r="S329">
        <v>74.650405519088025</v>
      </c>
      <c r="T329">
        <f t="shared" si="13"/>
        <v>4.8480159422809095</v>
      </c>
    </row>
    <row r="330" spans="8:20">
      <c r="H330">
        <v>88.489970977667127</v>
      </c>
      <c r="I330">
        <v>87.977410353417838</v>
      </c>
      <c r="J330">
        <f t="shared" si="12"/>
        <v>0.51256062424928928</v>
      </c>
      <c r="R330">
        <v>79.701987806784459</v>
      </c>
      <c r="S330">
        <v>73.442064338014134</v>
      </c>
      <c r="T330">
        <f t="shared" si="13"/>
        <v>6.2599234687703245</v>
      </c>
    </row>
    <row r="331" spans="8:20">
      <c r="H331">
        <v>87.566388118751689</v>
      </c>
      <c r="I331">
        <v>86.1395043769149</v>
      </c>
      <c r="J331">
        <f t="shared" si="12"/>
        <v>1.4268837418367895</v>
      </c>
      <c r="R331">
        <v>79.893905627785145</v>
      </c>
      <c r="S331">
        <v>73.5664655933586</v>
      </c>
      <c r="T331">
        <f t="shared" si="13"/>
        <v>6.3274400344265445</v>
      </c>
    </row>
    <row r="332" spans="8:20">
      <c r="H332">
        <v>88.694471591993562</v>
      </c>
      <c r="I332">
        <v>86.690259971978151</v>
      </c>
      <c r="J332">
        <f t="shared" si="12"/>
        <v>2.0042116200154112</v>
      </c>
      <c r="R332">
        <v>81.470413361222455</v>
      </c>
      <c r="S332">
        <v>73.132091141248111</v>
      </c>
      <c r="T332">
        <f t="shared" si="13"/>
        <v>8.3383222199743443</v>
      </c>
    </row>
    <row r="333" spans="8:20">
      <c r="H333">
        <v>87.328571602414712</v>
      </c>
      <c r="I333">
        <v>86.974129670004544</v>
      </c>
      <c r="J333">
        <f t="shared" si="12"/>
        <v>0.35444193241016819</v>
      </c>
      <c r="R333">
        <v>79.538958070211521</v>
      </c>
      <c r="S333">
        <v>73.831754389452911</v>
      </c>
      <c r="T333">
        <f t="shared" si="13"/>
        <v>5.7072036807586102</v>
      </c>
    </row>
    <row r="334" spans="8:20">
      <c r="H334">
        <v>88.151719292457074</v>
      </c>
      <c r="I334">
        <v>86.8536600775099</v>
      </c>
      <c r="J334">
        <f t="shared" si="12"/>
        <v>1.2980592149471732</v>
      </c>
      <c r="R334">
        <v>79.895852936861985</v>
      </c>
      <c r="S334">
        <v>73.388304000686134</v>
      </c>
      <c r="T334">
        <f t="shared" si="13"/>
        <v>6.5075489361758514</v>
      </c>
    </row>
    <row r="335" spans="8:20">
      <c r="H335">
        <v>88.02397954881171</v>
      </c>
      <c r="I335">
        <v>87.508576380050201</v>
      </c>
      <c r="J335">
        <f t="shared" si="12"/>
        <v>0.51540316876150882</v>
      </c>
      <c r="R335">
        <v>80.158744886225705</v>
      </c>
      <c r="S335">
        <v>73.380826306472741</v>
      </c>
      <c r="T335">
        <f t="shared" si="13"/>
        <v>6.7779185797529635</v>
      </c>
    </row>
    <row r="336" spans="8:20">
      <c r="H336">
        <v>86.153777891658606</v>
      </c>
      <c r="I336">
        <v>86.397397486773187</v>
      </c>
      <c r="J336">
        <f t="shared" si="12"/>
        <v>-0.24361959511458053</v>
      </c>
      <c r="R336">
        <v>82.010857795919478</v>
      </c>
      <c r="S336">
        <v>72.944440150596364</v>
      </c>
      <c r="T336">
        <f t="shared" si="13"/>
        <v>9.0664176453231136</v>
      </c>
    </row>
    <row r="337" spans="8:20">
      <c r="H337">
        <v>88.901370988136605</v>
      </c>
      <c r="I337">
        <v>86.490367118626068</v>
      </c>
      <c r="J337">
        <f t="shared" si="12"/>
        <v>2.4110038695105374</v>
      </c>
      <c r="R337">
        <v>79.281293466463964</v>
      </c>
      <c r="S337">
        <v>73.304923291524346</v>
      </c>
      <c r="T337">
        <f t="shared" si="13"/>
        <v>5.9763701749396176</v>
      </c>
    </row>
    <row r="338" spans="8:20">
      <c r="H338">
        <v>87.121277500983055</v>
      </c>
      <c r="I338">
        <v>86.876723667141306</v>
      </c>
      <c r="J338">
        <f t="shared" si="12"/>
        <v>0.24455383384174922</v>
      </c>
      <c r="R338">
        <v>79.902269855005187</v>
      </c>
      <c r="S338">
        <v>75.072779059544061</v>
      </c>
      <c r="T338">
        <f t="shared" si="13"/>
        <v>4.8294907954611261</v>
      </c>
    </row>
    <row r="339" spans="8:20">
      <c r="H339">
        <v>87.214100086527552</v>
      </c>
      <c r="I339">
        <v>86.101615910175695</v>
      </c>
      <c r="J339">
        <f t="shared" si="12"/>
        <v>1.112484176351856</v>
      </c>
      <c r="R339">
        <v>79.941981151057902</v>
      </c>
      <c r="S339">
        <v>73.682246812460079</v>
      </c>
      <c r="T339">
        <f t="shared" si="13"/>
        <v>6.2597343385978235</v>
      </c>
    </row>
    <row r="340" spans="8:20">
      <c r="H340">
        <v>89.088376090488623</v>
      </c>
      <c r="I340">
        <v>86.28445247544407</v>
      </c>
      <c r="J340">
        <f t="shared" si="12"/>
        <v>2.8039236150445532</v>
      </c>
      <c r="R340">
        <v>79.925889515838492</v>
      </c>
      <c r="S340">
        <v>73.104415764264459</v>
      </c>
      <c r="T340">
        <f t="shared" si="13"/>
        <v>6.8214737515740325</v>
      </c>
    </row>
    <row r="341" spans="8:20">
      <c r="H341">
        <v>89.645064818983684</v>
      </c>
      <c r="I341">
        <v>88.020833632000432</v>
      </c>
      <c r="J341">
        <f t="shared" si="12"/>
        <v>1.624231186983252</v>
      </c>
      <c r="R341">
        <v>80.343203049030961</v>
      </c>
      <c r="S341">
        <v>75.930948214058546</v>
      </c>
      <c r="T341">
        <f t="shared" si="13"/>
        <v>4.4122548349724156</v>
      </c>
    </row>
    <row r="342" spans="8:20">
      <c r="H342">
        <v>88.059037527744181</v>
      </c>
      <c r="I342">
        <v>85.291904906426041</v>
      </c>
      <c r="J342">
        <f t="shared" si="12"/>
        <v>2.7671326213181402</v>
      </c>
      <c r="R342">
        <v>79.883610202341586</v>
      </c>
      <c r="S342">
        <v>72.557634879191241</v>
      </c>
      <c r="T342">
        <f t="shared" si="13"/>
        <v>7.3259753231503453</v>
      </c>
    </row>
    <row r="343" spans="8:20">
      <c r="H343">
        <v>88.546253648192916</v>
      </c>
      <c r="I343">
        <v>87.069774769586928</v>
      </c>
      <c r="J343">
        <f t="shared" si="12"/>
        <v>1.4764788786059881</v>
      </c>
      <c r="R343">
        <v>79.849026168271365</v>
      </c>
      <c r="S343">
        <v>72.912933479270805</v>
      </c>
      <c r="T343">
        <f t="shared" si="13"/>
        <v>6.9360926890005601</v>
      </c>
    </row>
    <row r="344" spans="8:20">
      <c r="H344">
        <v>88.722117049995362</v>
      </c>
      <c r="I344">
        <v>86.975740758538294</v>
      </c>
      <c r="J344">
        <f t="shared" si="12"/>
        <v>1.746376291457068</v>
      </c>
      <c r="R344">
        <v>80.042038975663672</v>
      </c>
      <c r="S344">
        <v>74.630234784962056</v>
      </c>
      <c r="T344">
        <f t="shared" si="13"/>
        <v>5.4118041907016163</v>
      </c>
    </row>
    <row r="345" spans="8:20">
      <c r="H345">
        <v>87.896866430232976</v>
      </c>
      <c r="I345">
        <v>87.20866077596591</v>
      </c>
      <c r="J345">
        <f t="shared" si="12"/>
        <v>0.68820565426706537</v>
      </c>
      <c r="R345">
        <v>80.062657573097212</v>
      </c>
      <c r="S345">
        <v>74.135033631933439</v>
      </c>
      <c r="T345">
        <f t="shared" si="13"/>
        <v>5.9276239411637732</v>
      </c>
    </row>
    <row r="346" spans="8:20">
      <c r="H346">
        <v>87.934615076419732</v>
      </c>
      <c r="I346">
        <v>87.650061732848712</v>
      </c>
      <c r="J346">
        <f t="shared" si="12"/>
        <v>0.28455334357101947</v>
      </c>
      <c r="R346">
        <v>80.912514008299297</v>
      </c>
      <c r="S346">
        <v>73.795988202759673</v>
      </c>
      <c r="T346">
        <f t="shared" si="13"/>
        <v>7.1165258055396237</v>
      </c>
    </row>
    <row r="347" spans="8:20">
      <c r="H347">
        <v>87.764197713184771</v>
      </c>
      <c r="I347">
        <v>87.122007209861991</v>
      </c>
      <c r="J347">
        <f t="shared" si="12"/>
        <v>0.64219050332278016</v>
      </c>
      <c r="R347">
        <v>81.112530246764067</v>
      </c>
      <c r="S347">
        <v>74.425876555221038</v>
      </c>
      <c r="T347">
        <f t="shared" si="13"/>
        <v>6.6866536915430288</v>
      </c>
    </row>
    <row r="348" spans="8:20">
      <c r="H348">
        <v>86.920312206046376</v>
      </c>
      <c r="I348">
        <v>87.754335087762115</v>
      </c>
      <c r="J348">
        <f t="shared" si="12"/>
        <v>-0.83402288171573957</v>
      </c>
      <c r="R348">
        <v>80.472461703542038</v>
      </c>
      <c r="S348">
        <v>73.321258946880704</v>
      </c>
      <c r="T348">
        <f t="shared" si="13"/>
        <v>7.1512027566613341</v>
      </c>
    </row>
    <row r="349" spans="8:20">
      <c r="H349">
        <v>88.007960023359942</v>
      </c>
      <c r="I349">
        <v>86.31725782183652</v>
      </c>
      <c r="J349">
        <f t="shared" si="12"/>
        <v>1.6907022015234219</v>
      </c>
      <c r="R349">
        <v>80.4706886555458</v>
      </c>
      <c r="S349">
        <v>74.017139569855161</v>
      </c>
      <c r="T349">
        <f t="shared" si="13"/>
        <v>6.4535490856906392</v>
      </c>
    </row>
    <row r="350" spans="8:20">
      <c r="H350">
        <v>88.825545319381177</v>
      </c>
      <c r="I350">
        <v>87.051964020103981</v>
      </c>
      <c r="J350">
        <f t="shared" si="12"/>
        <v>1.7735812992771969</v>
      </c>
      <c r="R350">
        <v>79.325787831863238</v>
      </c>
      <c r="S350">
        <v>74.881147255390488</v>
      </c>
      <c r="T350">
        <f t="shared" si="13"/>
        <v>4.4446405764727501</v>
      </c>
    </row>
    <row r="351" spans="8:20">
      <c r="H351">
        <v>87.592733597424029</v>
      </c>
      <c r="I351">
        <v>86.802874127232712</v>
      </c>
      <c r="J351">
        <f t="shared" si="12"/>
        <v>0.78985947019131686</v>
      </c>
      <c r="R351">
        <v>81.113808248879565</v>
      </c>
      <c r="S351">
        <v>73.83345485044768</v>
      </c>
      <c r="T351">
        <f t="shared" si="13"/>
        <v>7.2803533984318847</v>
      </c>
    </row>
    <row r="352" spans="8:20">
      <c r="H352">
        <v>87.704471114210548</v>
      </c>
      <c r="I352">
        <v>87.290441871590133</v>
      </c>
      <c r="J352">
        <f t="shared" si="12"/>
        <v>0.41402924262041552</v>
      </c>
      <c r="R352">
        <v>80.435835202720313</v>
      </c>
      <c r="S352">
        <v>74.374874111619661</v>
      </c>
      <c r="T352">
        <f t="shared" si="13"/>
        <v>6.0609610911006513</v>
      </c>
    </row>
    <row r="353" spans="8:20">
      <c r="H353">
        <v>88.7311076450587</v>
      </c>
      <c r="I353">
        <v>87.905812226477408</v>
      </c>
      <c r="J353">
        <f t="shared" si="12"/>
        <v>0.82529541858129107</v>
      </c>
      <c r="R353">
        <v>81.596284783791461</v>
      </c>
      <c r="S353">
        <v>73.770918599800083</v>
      </c>
      <c r="T353">
        <f t="shared" si="13"/>
        <v>7.8253661839913775</v>
      </c>
    </row>
    <row r="354" spans="8:20">
      <c r="H354">
        <v>89.484203391805579</v>
      </c>
      <c r="I354">
        <v>87.255971028327281</v>
      </c>
      <c r="J354">
        <f t="shared" si="12"/>
        <v>2.2282323634782983</v>
      </c>
      <c r="R354">
        <v>79.725565945383792</v>
      </c>
      <c r="S354">
        <v>73.169323145442661</v>
      </c>
      <c r="T354">
        <f t="shared" si="13"/>
        <v>6.5562427999411312</v>
      </c>
    </row>
    <row r="355" spans="8:20">
      <c r="H355">
        <v>87.844346669058439</v>
      </c>
      <c r="I355">
        <v>87.461460706418293</v>
      </c>
      <c r="J355">
        <f t="shared" si="12"/>
        <v>0.38288596264014529</v>
      </c>
      <c r="R355">
        <v>80.364782488111956</v>
      </c>
      <c r="S355">
        <v>74.55703030857245</v>
      </c>
      <c r="T355">
        <f t="shared" si="13"/>
        <v>5.8077521795395057</v>
      </c>
    </row>
    <row r="356" spans="8:20">
      <c r="H356">
        <v>87.346550936943913</v>
      </c>
      <c r="I356">
        <v>85.253993638832668</v>
      </c>
      <c r="J356">
        <f t="shared" si="12"/>
        <v>2.0925572981112452</v>
      </c>
      <c r="R356">
        <v>80.271099093957886</v>
      </c>
      <c r="S356">
        <v>73.113043229116045</v>
      </c>
      <c r="T356">
        <f t="shared" si="13"/>
        <v>7.1580558648418418</v>
      </c>
    </row>
    <row r="357" spans="8:20">
      <c r="H357">
        <v>89.80670130320685</v>
      </c>
      <c r="I357">
        <v>87.530654651047186</v>
      </c>
      <c r="J357">
        <f t="shared" si="12"/>
        <v>2.2760466521596641</v>
      </c>
      <c r="R357">
        <v>80.125368510449022</v>
      </c>
      <c r="S357">
        <v>75.476078569595444</v>
      </c>
      <c r="T357">
        <f t="shared" si="13"/>
        <v>4.6492899408535777</v>
      </c>
    </row>
    <row r="358" spans="8:20">
      <c r="H358">
        <v>89.034728366736289</v>
      </c>
      <c r="I358">
        <v>87.027416653497184</v>
      </c>
      <c r="J358">
        <f t="shared" si="12"/>
        <v>2.0073117132391047</v>
      </c>
      <c r="R358">
        <v>78.739397964099624</v>
      </c>
      <c r="S358">
        <v>73.316578861561354</v>
      </c>
      <c r="T358">
        <f t="shared" si="13"/>
        <v>5.4228191025382699</v>
      </c>
    </row>
    <row r="359" spans="8:20">
      <c r="H359">
        <v>88.773996906281297</v>
      </c>
      <c r="I359">
        <v>87.641452316372764</v>
      </c>
      <c r="J359">
        <f t="shared" si="12"/>
        <v>1.1325445899085338</v>
      </c>
      <c r="R359">
        <v>80.242031403224928</v>
      </c>
      <c r="S359">
        <v>75.193413957256496</v>
      </c>
      <c r="T359">
        <f t="shared" si="13"/>
        <v>5.0486174459684321</v>
      </c>
    </row>
    <row r="360" spans="8:20">
      <c r="H360">
        <v>88.417076662509643</v>
      </c>
      <c r="I360">
        <v>86.377811555644044</v>
      </c>
      <c r="J360">
        <f t="shared" si="12"/>
        <v>2.0392651068655994</v>
      </c>
      <c r="R360">
        <v>79.711901227230399</v>
      </c>
      <c r="S360">
        <v>73.755282903448915</v>
      </c>
      <c r="T360">
        <f t="shared" si="13"/>
        <v>5.956618323781484</v>
      </c>
    </row>
    <row r="361" spans="8:20">
      <c r="H361">
        <v>88.424929033552175</v>
      </c>
      <c r="I361">
        <v>85.957604372990076</v>
      </c>
      <c r="J361">
        <f t="shared" si="12"/>
        <v>2.4673246605620989</v>
      </c>
      <c r="R361">
        <v>81.197242167498771</v>
      </c>
      <c r="S361">
        <v>73.488808545083003</v>
      </c>
      <c r="T361">
        <f t="shared" si="13"/>
        <v>7.7084336224157681</v>
      </c>
    </row>
    <row r="362" spans="8:20">
      <c r="H362">
        <v>87.105814810641562</v>
      </c>
      <c r="I362">
        <v>86.316880844813355</v>
      </c>
      <c r="J362">
        <f t="shared" si="12"/>
        <v>0.78893396582820685</v>
      </c>
      <c r="R362">
        <v>81.064339973336928</v>
      </c>
      <c r="S362">
        <v>74.87121078070065</v>
      </c>
      <c r="T362">
        <f t="shared" si="13"/>
        <v>6.1931291926362775</v>
      </c>
    </row>
    <row r="363" spans="8:20">
      <c r="H363">
        <v>88.743119540250447</v>
      </c>
      <c r="I363">
        <v>88.207633204997251</v>
      </c>
      <c r="J363">
        <f t="shared" si="12"/>
        <v>0.53548633525319644</v>
      </c>
      <c r="R363">
        <v>80.931966949538577</v>
      </c>
      <c r="S363">
        <v>74.814930042231168</v>
      </c>
      <c r="T363">
        <f t="shared" si="13"/>
        <v>6.1170369073074085</v>
      </c>
    </row>
    <row r="364" spans="8:20">
      <c r="H364">
        <v>87.394776155647079</v>
      </c>
      <c r="I364">
        <v>87.117992263620224</v>
      </c>
      <c r="J364">
        <f t="shared" si="12"/>
        <v>0.27678389202685594</v>
      </c>
      <c r="R364">
        <v>80.320732213146243</v>
      </c>
      <c r="S364">
        <v>75.100104221477068</v>
      </c>
      <c r="T364">
        <f t="shared" si="13"/>
        <v>5.2206279916691756</v>
      </c>
    </row>
    <row r="365" spans="8:20">
      <c r="H365">
        <v>88.263788517314921</v>
      </c>
      <c r="I365">
        <v>85.870806446252786</v>
      </c>
      <c r="J365">
        <f t="shared" si="12"/>
        <v>2.3929820710621357</v>
      </c>
      <c r="R365">
        <v>80.224195916693361</v>
      </c>
      <c r="S365">
        <v>74.106972879066262</v>
      </c>
      <c r="T365">
        <f t="shared" si="13"/>
        <v>6.1172230376270988</v>
      </c>
    </row>
    <row r="366" spans="8:20">
      <c r="H366">
        <v>88.787726286992054</v>
      </c>
      <c r="I366">
        <v>86.068033496676691</v>
      </c>
      <c r="J366">
        <f t="shared" si="12"/>
        <v>2.7196927903153636</v>
      </c>
      <c r="R366">
        <v>81.242200954792864</v>
      </c>
      <c r="S366">
        <v>74.273984122116516</v>
      </c>
      <c r="T366">
        <f t="shared" si="13"/>
        <v>6.9682168326763474</v>
      </c>
    </row>
    <row r="367" spans="8:20">
      <c r="H367">
        <v>89.831585209241226</v>
      </c>
      <c r="I367">
        <v>85.337166186071713</v>
      </c>
      <c r="J367">
        <f t="shared" si="12"/>
        <v>4.4944190231695131</v>
      </c>
      <c r="R367">
        <v>79.187896642285438</v>
      </c>
      <c r="S367">
        <v>75.746585183616432</v>
      </c>
      <c r="T367">
        <f t="shared" si="13"/>
        <v>3.4413114586690057</v>
      </c>
    </row>
    <row r="368" spans="8:20">
      <c r="H368">
        <v>89.4142258962639</v>
      </c>
      <c r="I368">
        <v>86.283577801040565</v>
      </c>
      <c r="J368">
        <f t="shared" si="12"/>
        <v>3.1306480952233358</v>
      </c>
      <c r="R368">
        <v>80.189343313237444</v>
      </c>
      <c r="S368">
        <v>73.511057467864589</v>
      </c>
      <c r="T368">
        <f t="shared" si="13"/>
        <v>6.6782858453728551</v>
      </c>
    </row>
    <row r="369" spans="8:20">
      <c r="H369">
        <v>89.062618724650548</v>
      </c>
      <c r="I369">
        <v>86.110267412545085</v>
      </c>
      <c r="J369">
        <f t="shared" si="12"/>
        <v>2.9523513121054634</v>
      </c>
      <c r="R369">
        <v>79.938989621588618</v>
      </c>
      <c r="S369">
        <v>73.95190821908129</v>
      </c>
      <c r="T369">
        <f t="shared" si="13"/>
        <v>5.9870814025073287</v>
      </c>
    </row>
    <row r="370" spans="8:20">
      <c r="H370">
        <v>86.36681393577507</v>
      </c>
      <c r="I370">
        <v>87.738093664411181</v>
      </c>
      <c r="J370">
        <f t="shared" si="12"/>
        <v>-1.3712797286361109</v>
      </c>
      <c r="R370">
        <v>80.727814934731143</v>
      </c>
      <c r="S370">
        <v>74.639073950776918</v>
      </c>
      <c r="T370">
        <f t="shared" si="13"/>
        <v>6.0887409839542244</v>
      </c>
    </row>
    <row r="371" spans="8:20">
      <c r="H371">
        <v>87.17920073780023</v>
      </c>
      <c r="I371">
        <v>87.406287715038431</v>
      </c>
      <c r="J371">
        <f t="shared" si="12"/>
        <v>-0.22708697723820137</v>
      </c>
      <c r="R371">
        <v>81.208868615013614</v>
      </c>
      <c r="S371">
        <v>72.628081253112882</v>
      </c>
      <c r="T371">
        <f t="shared" si="13"/>
        <v>8.5807873619007324</v>
      </c>
    </row>
    <row r="372" spans="8:20">
      <c r="H372">
        <v>88.089648640130179</v>
      </c>
      <c r="I372">
        <v>87.522182340139949</v>
      </c>
      <c r="J372">
        <f t="shared" si="12"/>
        <v>0.56746629999022957</v>
      </c>
      <c r="R372">
        <v>81.004456558652379</v>
      </c>
      <c r="S372">
        <v>73.025153940577965</v>
      </c>
      <c r="T372">
        <f t="shared" si="13"/>
        <v>7.9793026180744135</v>
      </c>
    </row>
    <row r="373" spans="8:20">
      <c r="H373">
        <v>87.871839198818904</v>
      </c>
      <c r="I373">
        <v>86.278281047439378</v>
      </c>
      <c r="J373">
        <f t="shared" si="12"/>
        <v>1.5935581513795256</v>
      </c>
      <c r="R373">
        <v>81.322932770598896</v>
      </c>
      <c r="S373">
        <v>72.947506314796186</v>
      </c>
      <c r="T373">
        <f t="shared" si="13"/>
        <v>8.3754264558027103</v>
      </c>
    </row>
    <row r="374" spans="8:20">
      <c r="H374">
        <v>88.083414141819702</v>
      </c>
      <c r="I374">
        <v>86.657959299644006</v>
      </c>
      <c r="J374">
        <f t="shared" si="12"/>
        <v>1.4254548421756965</v>
      </c>
      <c r="R374">
        <v>80.024645868557855</v>
      </c>
      <c r="S374">
        <v>74.850430699469698</v>
      </c>
      <c r="T374">
        <f t="shared" si="13"/>
        <v>5.174215169088157</v>
      </c>
    </row>
    <row r="375" spans="8:20">
      <c r="H375">
        <v>89.600806157753595</v>
      </c>
      <c r="I375">
        <v>87.41627789405392</v>
      </c>
      <c r="J375">
        <f t="shared" si="12"/>
        <v>2.1845282636996757</v>
      </c>
      <c r="R375">
        <v>79.942489214924038</v>
      </c>
      <c r="S375">
        <v>74.091926589029455</v>
      </c>
      <c r="T375">
        <f t="shared" si="13"/>
        <v>5.8505626258945824</v>
      </c>
    </row>
    <row r="376" spans="8:20">
      <c r="H376">
        <v>88.215440279230947</v>
      </c>
      <c r="I376">
        <v>88.162082550951411</v>
      </c>
      <c r="J376">
        <f t="shared" si="12"/>
        <v>5.3357728279536332E-2</v>
      </c>
      <c r="R376">
        <v>81.16399432872376</v>
      </c>
      <c r="S376">
        <v>75.777915220785815</v>
      </c>
      <c r="T376">
        <f t="shared" si="13"/>
        <v>5.3860791079379453</v>
      </c>
    </row>
    <row r="377" spans="8:20">
      <c r="H377">
        <v>89.138346392881147</v>
      </c>
      <c r="I377">
        <v>88.034955746264487</v>
      </c>
      <c r="J377">
        <f t="shared" si="12"/>
        <v>1.1033906466166599</v>
      </c>
      <c r="R377">
        <v>80.802120149695398</v>
      </c>
      <c r="S377">
        <v>74.270881870892865</v>
      </c>
      <c r="T377">
        <f t="shared" si="13"/>
        <v>6.5312382788025332</v>
      </c>
    </row>
    <row r="378" spans="8:20">
      <c r="H378">
        <v>88.559158001160199</v>
      </c>
      <c r="I378">
        <v>86.888576878362656</v>
      </c>
      <c r="J378">
        <f t="shared" si="12"/>
        <v>1.6705811227975431</v>
      </c>
      <c r="R378">
        <v>80.314777611539924</v>
      </c>
      <c r="S378">
        <v>75.308036470846503</v>
      </c>
      <c r="T378">
        <f t="shared" si="13"/>
        <v>5.0067411406934212</v>
      </c>
    </row>
    <row r="379" spans="8:20">
      <c r="H379">
        <v>89.230742082082045</v>
      </c>
      <c r="I379">
        <v>86.333963049218397</v>
      </c>
      <c r="J379">
        <f t="shared" si="12"/>
        <v>2.8967790328636482</v>
      </c>
      <c r="R379">
        <v>80.767702297256989</v>
      </c>
      <c r="S379">
        <v>74.247933735100915</v>
      </c>
      <c r="T379">
        <f t="shared" si="13"/>
        <v>6.5197685621560737</v>
      </c>
    </row>
    <row r="380" spans="8:20">
      <c r="H380">
        <v>86.84283912221521</v>
      </c>
      <c r="I380">
        <v>86.736699200654925</v>
      </c>
      <c r="J380">
        <f t="shared" si="12"/>
        <v>0.10613992156028473</v>
      </c>
      <c r="R380">
        <v>79.710138099863045</v>
      </c>
      <c r="S380">
        <v>73.602982224932518</v>
      </c>
      <c r="T380">
        <f t="shared" si="13"/>
        <v>6.1071558749305268</v>
      </c>
    </row>
    <row r="381" spans="8:20">
      <c r="H381">
        <v>88.095155790099312</v>
      </c>
      <c r="I381">
        <v>87.662864146103971</v>
      </c>
      <c r="J381">
        <f t="shared" si="12"/>
        <v>0.4322916439953417</v>
      </c>
      <c r="R381">
        <v>80.869321952592571</v>
      </c>
      <c r="S381">
        <v>74.821197132214166</v>
      </c>
      <c r="T381">
        <f t="shared" si="13"/>
        <v>6.0481248203784048</v>
      </c>
    </row>
    <row r="382" spans="8:20">
      <c r="H382">
        <v>89.559029473608192</v>
      </c>
      <c r="I382">
        <v>88.775477631169764</v>
      </c>
      <c r="J382">
        <f t="shared" si="12"/>
        <v>0.78355184243842757</v>
      </c>
      <c r="R382">
        <v>79.997259653586809</v>
      </c>
      <c r="S382">
        <v>73.306884986335433</v>
      </c>
      <c r="T382">
        <f t="shared" si="13"/>
        <v>6.6903746672513762</v>
      </c>
    </row>
    <row r="383" spans="8:20">
      <c r="H383">
        <v>90.139166094897675</v>
      </c>
      <c r="I383">
        <v>87.214331192066638</v>
      </c>
      <c r="J383">
        <f t="shared" si="12"/>
        <v>2.9248349028310372</v>
      </c>
      <c r="R383">
        <v>79.004986248658298</v>
      </c>
      <c r="S383">
        <v>74.855188171668146</v>
      </c>
      <c r="T383">
        <f t="shared" si="13"/>
        <v>4.1497980769901517</v>
      </c>
    </row>
    <row r="384" spans="8:20">
      <c r="H384">
        <v>88.29879004982314</v>
      </c>
      <c r="I384">
        <v>86.893080170026195</v>
      </c>
      <c r="J384">
        <f t="shared" si="12"/>
        <v>1.4057098797969445</v>
      </c>
      <c r="R384">
        <v>81.007701366751377</v>
      </c>
      <c r="S384">
        <v>73.80460587668037</v>
      </c>
      <c r="T384">
        <f t="shared" si="13"/>
        <v>7.2030954900710071</v>
      </c>
    </row>
    <row r="385" spans="8:20">
      <c r="H385">
        <v>87.518419445598383</v>
      </c>
      <c r="I385">
        <v>85.680838609245001</v>
      </c>
      <c r="J385">
        <f t="shared" si="12"/>
        <v>1.8375808363533821</v>
      </c>
      <c r="R385">
        <v>79.848857325680058</v>
      </c>
      <c r="S385">
        <v>74.389314784882146</v>
      </c>
      <c r="T385">
        <f t="shared" si="13"/>
        <v>5.4595425407979121</v>
      </c>
    </row>
    <row r="386" spans="8:20">
      <c r="H386">
        <v>86.779805184078214</v>
      </c>
      <c r="I386">
        <v>87.31304369897569</v>
      </c>
      <c r="J386">
        <f t="shared" si="12"/>
        <v>-0.53323851489747653</v>
      </c>
      <c r="R386">
        <v>80.791969040751312</v>
      </c>
      <c r="S386">
        <v>73.066771838386174</v>
      </c>
      <c r="T386">
        <f t="shared" si="13"/>
        <v>7.7251972023651376</v>
      </c>
    </row>
    <row r="387" spans="8:20">
      <c r="H387">
        <v>88.166094530213414</v>
      </c>
      <c r="I387">
        <v>88.664764493040991</v>
      </c>
      <c r="J387">
        <f t="shared" ref="J387:J450" si="14">H387-I387</f>
        <v>-0.49866996282757725</v>
      </c>
      <c r="R387">
        <v>79.939456745518811</v>
      </c>
      <c r="S387">
        <v>76.531804989735519</v>
      </c>
      <c r="T387">
        <f t="shared" ref="T387:T450" si="15">R387-S387</f>
        <v>3.4076517557832915</v>
      </c>
    </row>
    <row r="388" spans="8:20">
      <c r="H388">
        <v>88.735894088393678</v>
      </c>
      <c r="I388">
        <v>86.545578295058533</v>
      </c>
      <c r="J388">
        <f t="shared" si="14"/>
        <v>2.1903157933351451</v>
      </c>
      <c r="R388">
        <v>79.801562485959266</v>
      </c>
      <c r="S388">
        <v>75.251060166098995</v>
      </c>
      <c r="T388">
        <f t="shared" si="15"/>
        <v>4.5505023198602714</v>
      </c>
    </row>
    <row r="389" spans="8:20">
      <c r="H389">
        <v>88.731587850097768</v>
      </c>
      <c r="I389">
        <v>86.347651049130974</v>
      </c>
      <c r="J389">
        <f t="shared" si="14"/>
        <v>2.3839368009667936</v>
      </c>
      <c r="R389">
        <v>80.697162682125878</v>
      </c>
      <c r="S389">
        <v>74.410893727831578</v>
      </c>
      <c r="T389">
        <f t="shared" si="15"/>
        <v>6.2862689542943002</v>
      </c>
    </row>
    <row r="390" spans="8:20">
      <c r="H390">
        <v>88.471761822742693</v>
      </c>
      <c r="I390">
        <v>86.669115869661155</v>
      </c>
      <c r="J390">
        <f t="shared" si="14"/>
        <v>1.8026459530815373</v>
      </c>
      <c r="R390">
        <v>78.633620285415162</v>
      </c>
      <c r="S390">
        <v>73.510266896109528</v>
      </c>
      <c r="T390">
        <f t="shared" si="15"/>
        <v>5.1233533893056347</v>
      </c>
    </row>
    <row r="391" spans="8:20">
      <c r="H391">
        <v>88.029304686336559</v>
      </c>
      <c r="I391">
        <v>86.256207870040683</v>
      </c>
      <c r="J391">
        <f t="shared" si="14"/>
        <v>1.773096816295876</v>
      </c>
      <c r="R391">
        <v>80.106747832518181</v>
      </c>
      <c r="S391">
        <v>72.410453841027646</v>
      </c>
      <c r="T391">
        <f t="shared" si="15"/>
        <v>7.6962939914905348</v>
      </c>
    </row>
    <row r="392" spans="8:20">
      <c r="H392">
        <v>89.872674512448256</v>
      </c>
      <c r="I392">
        <v>86.578245724459919</v>
      </c>
      <c r="J392">
        <f t="shared" si="14"/>
        <v>3.2944287879883376</v>
      </c>
      <c r="R392">
        <v>79.182851586935385</v>
      </c>
      <c r="S392">
        <v>73.299302042234842</v>
      </c>
      <c r="T392">
        <f t="shared" si="15"/>
        <v>5.8835495447005428</v>
      </c>
    </row>
    <row r="393" spans="8:20">
      <c r="H393">
        <v>89.435636924980344</v>
      </c>
      <c r="I393">
        <v>86.599753086896172</v>
      </c>
      <c r="J393">
        <f t="shared" si="14"/>
        <v>2.8358838380841718</v>
      </c>
      <c r="R393">
        <v>79.33108782488209</v>
      </c>
      <c r="S393">
        <v>73.798238487594432</v>
      </c>
      <c r="T393">
        <f t="shared" si="15"/>
        <v>5.5328493372876579</v>
      </c>
    </row>
    <row r="394" spans="8:20">
      <c r="H394">
        <v>89.144019744380728</v>
      </c>
      <c r="I394">
        <v>86.955107614973102</v>
      </c>
      <c r="J394">
        <f t="shared" si="14"/>
        <v>2.1889121294076261</v>
      </c>
      <c r="R394">
        <v>79.651326232332309</v>
      </c>
      <c r="S394">
        <v>76.110164516950974</v>
      </c>
      <c r="T394">
        <f t="shared" si="15"/>
        <v>3.5411617153813353</v>
      </c>
    </row>
    <row r="395" spans="8:20">
      <c r="H395">
        <v>87.937643182285214</v>
      </c>
      <c r="I395">
        <v>86.054021808768823</v>
      </c>
      <c r="J395">
        <f t="shared" si="14"/>
        <v>1.8836213735163909</v>
      </c>
      <c r="R395">
        <v>81.114036703185235</v>
      </c>
      <c r="S395">
        <v>73.230580251244533</v>
      </c>
      <c r="T395">
        <f t="shared" si="15"/>
        <v>7.8834564519407024</v>
      </c>
    </row>
    <row r="396" spans="8:20">
      <c r="H396">
        <v>88.302993439145297</v>
      </c>
      <c r="I396">
        <v>86.785225004592348</v>
      </c>
      <c r="J396">
        <f t="shared" si="14"/>
        <v>1.5177684345529485</v>
      </c>
      <c r="R396">
        <v>79.952947058978111</v>
      </c>
      <c r="S396">
        <v>73.959874954992927</v>
      </c>
      <c r="T396">
        <f t="shared" si="15"/>
        <v>5.9930721039851846</v>
      </c>
    </row>
    <row r="397" spans="8:20">
      <c r="H397">
        <v>87.795587907693772</v>
      </c>
      <c r="I397">
        <v>86.975850075066617</v>
      </c>
      <c r="J397">
        <f t="shared" si="14"/>
        <v>0.81973783262715472</v>
      </c>
      <c r="R397">
        <v>80.517692298203343</v>
      </c>
      <c r="S397">
        <v>75.234651330354936</v>
      </c>
      <c r="T397">
        <f t="shared" si="15"/>
        <v>5.2830409678484074</v>
      </c>
    </row>
    <row r="398" spans="8:20">
      <c r="H398">
        <v>88.706246774426305</v>
      </c>
      <c r="I398">
        <v>86.688755709018679</v>
      </c>
      <c r="J398">
        <f t="shared" si="14"/>
        <v>2.0174910654076257</v>
      </c>
      <c r="R398">
        <v>78.901112835167552</v>
      </c>
      <c r="S398">
        <v>74.199472423446082</v>
      </c>
      <c r="T398">
        <f t="shared" si="15"/>
        <v>4.7016404117214705</v>
      </c>
    </row>
    <row r="399" spans="8:20">
      <c r="H399">
        <v>87.268045762693717</v>
      </c>
      <c r="I399">
        <v>86.062427280437532</v>
      </c>
      <c r="J399">
        <f t="shared" si="14"/>
        <v>1.2056184822561846</v>
      </c>
      <c r="R399">
        <v>79.845504758736865</v>
      </c>
      <c r="S399">
        <v>74.958030370838799</v>
      </c>
      <c r="T399">
        <f t="shared" si="15"/>
        <v>4.8874743878980667</v>
      </c>
    </row>
    <row r="400" spans="8:20">
      <c r="H400">
        <v>87.568103460893397</v>
      </c>
      <c r="I400">
        <v>85.600049963033484</v>
      </c>
      <c r="J400">
        <f t="shared" si="14"/>
        <v>1.9680534978599127</v>
      </c>
      <c r="R400">
        <v>80.715472153124963</v>
      </c>
      <c r="S400">
        <v>71.916627726201853</v>
      </c>
      <c r="T400">
        <f t="shared" si="15"/>
        <v>8.798844426923111</v>
      </c>
    </row>
    <row r="401" spans="8:20">
      <c r="H401">
        <v>89.049029222383083</v>
      </c>
      <c r="I401">
        <v>86.666950044332992</v>
      </c>
      <c r="J401">
        <f t="shared" si="14"/>
        <v>2.3820791780500912</v>
      </c>
      <c r="R401">
        <v>79.753030423806379</v>
      </c>
      <c r="S401">
        <v>73.257566254295966</v>
      </c>
      <c r="T401">
        <f t="shared" si="15"/>
        <v>6.4954641695104129</v>
      </c>
    </row>
    <row r="402" spans="8:20">
      <c r="H402">
        <v>88.459361006352239</v>
      </c>
      <c r="I402">
        <v>86.285077428246026</v>
      </c>
      <c r="J402">
        <f t="shared" si="14"/>
        <v>2.1742835781062126</v>
      </c>
      <c r="R402">
        <v>79.770996423037218</v>
      </c>
      <c r="S402">
        <v>73.187932487592164</v>
      </c>
      <c r="T402">
        <f t="shared" si="15"/>
        <v>6.583063935445054</v>
      </c>
    </row>
    <row r="403" spans="8:20">
      <c r="H403">
        <v>88.635189720036706</v>
      </c>
      <c r="I403">
        <v>86.886873077383626</v>
      </c>
      <c r="J403">
        <f t="shared" si="14"/>
        <v>1.7483166426530801</v>
      </c>
      <c r="R403">
        <v>81.506867618270263</v>
      </c>
      <c r="S403">
        <v>74.08192897124691</v>
      </c>
      <c r="T403">
        <f t="shared" si="15"/>
        <v>7.4249386470233532</v>
      </c>
    </row>
    <row r="404" spans="8:20">
      <c r="H404">
        <v>89.783304551234593</v>
      </c>
      <c r="I404">
        <v>87.550411913253257</v>
      </c>
      <c r="J404">
        <f t="shared" si="14"/>
        <v>2.2328926379813367</v>
      </c>
      <c r="R404">
        <v>79.574371950985366</v>
      </c>
      <c r="S404">
        <v>75.08885262924224</v>
      </c>
      <c r="T404">
        <f t="shared" si="15"/>
        <v>4.4855193217431264</v>
      </c>
    </row>
    <row r="405" spans="8:20">
      <c r="H405">
        <v>88.451591844084447</v>
      </c>
      <c r="I405">
        <v>86.676779278976483</v>
      </c>
      <c r="J405">
        <f t="shared" si="14"/>
        <v>1.7748125651079647</v>
      </c>
      <c r="R405">
        <v>80.291673996401613</v>
      </c>
      <c r="S405">
        <v>75.285992017193109</v>
      </c>
      <c r="T405">
        <f t="shared" si="15"/>
        <v>5.0056819792085037</v>
      </c>
    </row>
    <row r="406" spans="8:20">
      <c r="H406">
        <v>87.782254608208078</v>
      </c>
      <c r="I406">
        <v>86.911104653615538</v>
      </c>
      <c r="J406">
        <f t="shared" si="14"/>
        <v>0.87114995459253919</v>
      </c>
      <c r="R406">
        <v>79.728753561334216</v>
      </c>
      <c r="S406">
        <v>73.38382667699689</v>
      </c>
      <c r="T406">
        <f t="shared" si="15"/>
        <v>6.3449268843373261</v>
      </c>
    </row>
    <row r="407" spans="8:20">
      <c r="H407">
        <v>86.742905942833588</v>
      </c>
      <c r="I407">
        <v>87.066653913913044</v>
      </c>
      <c r="J407">
        <f t="shared" si="14"/>
        <v>-0.32374797107945597</v>
      </c>
      <c r="R407">
        <v>80.771319608341273</v>
      </c>
      <c r="S407">
        <v>74.452778280682963</v>
      </c>
      <c r="T407">
        <f t="shared" si="15"/>
        <v>6.3185413276583091</v>
      </c>
    </row>
    <row r="408" spans="8:20">
      <c r="H408">
        <v>88.289902680161575</v>
      </c>
      <c r="I408">
        <v>86.055524345564692</v>
      </c>
      <c r="J408">
        <f t="shared" si="14"/>
        <v>2.2343783345968831</v>
      </c>
      <c r="R408">
        <v>80.571107190470187</v>
      </c>
      <c r="S408">
        <v>73.215366939199768</v>
      </c>
      <c r="T408">
        <f t="shared" si="15"/>
        <v>7.3557402512704186</v>
      </c>
    </row>
    <row r="409" spans="8:20">
      <c r="H409">
        <v>89.521333530107455</v>
      </c>
      <c r="I409">
        <v>86.354651146792122</v>
      </c>
      <c r="J409">
        <f t="shared" si="14"/>
        <v>3.166682383315333</v>
      </c>
      <c r="R409">
        <v>80.851637540394904</v>
      </c>
      <c r="S409">
        <v>73.957455596780548</v>
      </c>
      <c r="T409">
        <f t="shared" si="15"/>
        <v>6.8941819436143561</v>
      </c>
    </row>
    <row r="410" spans="8:20">
      <c r="H410">
        <v>87.017783847269072</v>
      </c>
      <c r="I410">
        <v>86.547444589014987</v>
      </c>
      <c r="J410">
        <f t="shared" si="14"/>
        <v>0.47033925825408573</v>
      </c>
      <c r="R410">
        <v>80.286050122759931</v>
      </c>
      <c r="S410">
        <v>72.803157936245043</v>
      </c>
      <c r="T410">
        <f t="shared" si="15"/>
        <v>7.4828921865148885</v>
      </c>
    </row>
    <row r="411" spans="8:20">
      <c r="H411">
        <v>87.670068043856219</v>
      </c>
      <c r="I411">
        <v>86.14952518592078</v>
      </c>
      <c r="J411">
        <f t="shared" si="14"/>
        <v>1.520542857935439</v>
      </c>
      <c r="R411">
        <v>80.886263404100347</v>
      </c>
      <c r="S411">
        <v>72.228986330339865</v>
      </c>
      <c r="T411">
        <f t="shared" si="15"/>
        <v>8.6572770737604827</v>
      </c>
    </row>
    <row r="412" spans="8:20">
      <c r="H412">
        <v>89.030745222961571</v>
      </c>
      <c r="I412">
        <v>87.10576377814543</v>
      </c>
      <c r="J412">
        <f t="shared" si="14"/>
        <v>1.9249814448161402</v>
      </c>
      <c r="R412">
        <v>78.961550366657079</v>
      </c>
      <c r="S412">
        <v>75.143386995828138</v>
      </c>
      <c r="T412">
        <f t="shared" si="15"/>
        <v>3.8181633708289411</v>
      </c>
    </row>
    <row r="413" spans="8:20">
      <c r="H413">
        <v>88.651517691750598</v>
      </c>
      <c r="I413">
        <v>87.133977502120089</v>
      </c>
      <c r="J413">
        <f t="shared" si="14"/>
        <v>1.517540189630509</v>
      </c>
      <c r="R413">
        <v>78.652455652726573</v>
      </c>
      <c r="S413">
        <v>73.144797875265795</v>
      </c>
      <c r="T413">
        <f t="shared" si="15"/>
        <v>5.5076577774607784</v>
      </c>
    </row>
    <row r="414" spans="8:20">
      <c r="H414">
        <v>88.800897969277344</v>
      </c>
      <c r="I414">
        <v>86.210421397449224</v>
      </c>
      <c r="J414">
        <f t="shared" si="14"/>
        <v>2.5904765718281197</v>
      </c>
      <c r="R414">
        <v>79.336242332474185</v>
      </c>
      <c r="S414">
        <v>73.476539800679049</v>
      </c>
      <c r="T414">
        <f t="shared" si="15"/>
        <v>5.8597025317951363</v>
      </c>
    </row>
    <row r="415" spans="8:20">
      <c r="H415">
        <v>87.315701730841027</v>
      </c>
      <c r="I415">
        <v>87.168037134777165</v>
      </c>
      <c r="J415">
        <f t="shared" si="14"/>
        <v>0.14766459606386206</v>
      </c>
      <c r="R415">
        <v>80.984529512415165</v>
      </c>
      <c r="S415">
        <v>73.748964513600257</v>
      </c>
      <c r="T415">
        <f t="shared" si="15"/>
        <v>7.2355649988149082</v>
      </c>
    </row>
    <row r="416" spans="8:20">
      <c r="H416">
        <v>89.00585516410284</v>
      </c>
      <c r="I416">
        <v>87.298152011110261</v>
      </c>
      <c r="J416">
        <f t="shared" si="14"/>
        <v>1.707703152992579</v>
      </c>
      <c r="R416">
        <v>79.506348288592164</v>
      </c>
      <c r="S416">
        <v>74.360350735203326</v>
      </c>
      <c r="T416">
        <f t="shared" si="15"/>
        <v>5.1459975533888382</v>
      </c>
    </row>
    <row r="417" spans="8:20">
      <c r="H417">
        <v>87.876929010054482</v>
      </c>
      <c r="I417">
        <v>87.272483482882834</v>
      </c>
      <c r="J417">
        <f t="shared" si="14"/>
        <v>0.60444552717164868</v>
      </c>
      <c r="R417">
        <v>81.19965108085438</v>
      </c>
      <c r="S417">
        <v>72.87045694787146</v>
      </c>
      <c r="T417">
        <f t="shared" si="15"/>
        <v>8.32919413298292</v>
      </c>
    </row>
    <row r="418" spans="8:20">
      <c r="H418">
        <v>89.212412072811915</v>
      </c>
      <c r="I418">
        <v>86.705684316535383</v>
      </c>
      <c r="J418">
        <f t="shared" si="14"/>
        <v>2.5067277562765327</v>
      </c>
      <c r="R418">
        <v>80.183875816387186</v>
      </c>
      <c r="S418">
        <v>73.327120008876051</v>
      </c>
      <c r="T418">
        <f t="shared" si="15"/>
        <v>6.856755807511135</v>
      </c>
    </row>
    <row r="419" spans="8:20">
      <c r="H419">
        <v>87.146282925859566</v>
      </c>
      <c r="I419">
        <v>85.686403319873477</v>
      </c>
      <c r="J419">
        <f t="shared" si="14"/>
        <v>1.4598796059860888</v>
      </c>
      <c r="R419">
        <v>82.857185414654765</v>
      </c>
      <c r="S419">
        <v>73.666287295428404</v>
      </c>
      <c r="T419">
        <f t="shared" si="15"/>
        <v>9.190898119226361</v>
      </c>
    </row>
    <row r="420" spans="8:20">
      <c r="H420">
        <v>89.97894636126</v>
      </c>
      <c r="I420">
        <v>86.285029205901822</v>
      </c>
      <c r="J420">
        <f t="shared" si="14"/>
        <v>3.6939171553581787</v>
      </c>
      <c r="R420">
        <v>80.614013629500363</v>
      </c>
      <c r="S420">
        <v>74.491485516424177</v>
      </c>
      <c r="T420">
        <f t="shared" si="15"/>
        <v>6.1225281130761857</v>
      </c>
    </row>
    <row r="421" spans="8:20">
      <c r="H421">
        <v>89.322152873157634</v>
      </c>
      <c r="I421">
        <v>86.151941605347275</v>
      </c>
      <c r="J421">
        <f t="shared" si="14"/>
        <v>3.1702112678103589</v>
      </c>
      <c r="R421">
        <v>79.929321866675807</v>
      </c>
      <c r="S421">
        <v>72.30071891446822</v>
      </c>
      <c r="T421">
        <f t="shared" si="15"/>
        <v>7.6286029522075864</v>
      </c>
    </row>
    <row r="422" spans="8:20">
      <c r="H422">
        <v>89.93372382753023</v>
      </c>
      <c r="I422">
        <v>86.413473949644967</v>
      </c>
      <c r="J422">
        <f t="shared" si="14"/>
        <v>3.5202498778852629</v>
      </c>
      <c r="R422">
        <v>79.183478883076717</v>
      </c>
      <c r="S422">
        <v>73.160473180289003</v>
      </c>
      <c r="T422">
        <f t="shared" si="15"/>
        <v>6.0230057027877137</v>
      </c>
    </row>
    <row r="423" spans="8:20">
      <c r="H423">
        <v>87.479121499361597</v>
      </c>
      <c r="I423">
        <v>87.277435107581766</v>
      </c>
      <c r="J423">
        <f t="shared" si="14"/>
        <v>0.20168639177983039</v>
      </c>
      <c r="R423">
        <v>80.439803258651907</v>
      </c>
      <c r="S423">
        <v>74.129287561846212</v>
      </c>
      <c r="T423">
        <f t="shared" si="15"/>
        <v>6.3105156968056946</v>
      </c>
    </row>
    <row r="424" spans="8:20">
      <c r="H424">
        <v>87.854492298565219</v>
      </c>
      <c r="I424">
        <v>85.854545136268385</v>
      </c>
      <c r="J424">
        <f t="shared" si="14"/>
        <v>1.9999471622968343</v>
      </c>
      <c r="R424">
        <v>79.968584483973771</v>
      </c>
      <c r="S424">
        <v>75.57391585626371</v>
      </c>
      <c r="T424">
        <f t="shared" si="15"/>
        <v>4.3946686277100611</v>
      </c>
    </row>
    <row r="425" spans="8:20">
      <c r="H425">
        <v>87.645421787306518</v>
      </c>
      <c r="I425">
        <v>87.634306690131311</v>
      </c>
      <c r="J425">
        <f t="shared" si="14"/>
        <v>1.1115097175206756E-2</v>
      </c>
      <c r="R425">
        <v>80.631043596561867</v>
      </c>
      <c r="S425">
        <v>74.444305052186735</v>
      </c>
      <c r="T425">
        <f t="shared" si="15"/>
        <v>6.1867385443751317</v>
      </c>
    </row>
    <row r="426" spans="8:20">
      <c r="H426">
        <v>89.020549669560054</v>
      </c>
      <c r="I426">
        <v>86.567599952698103</v>
      </c>
      <c r="J426">
        <f t="shared" si="14"/>
        <v>2.4529497168619514</v>
      </c>
      <c r="R426">
        <v>80.621854147688396</v>
      </c>
      <c r="S426">
        <v>72.662327378381136</v>
      </c>
      <c r="T426">
        <f t="shared" si="15"/>
        <v>7.95952676930726</v>
      </c>
    </row>
    <row r="427" spans="8:20">
      <c r="H427">
        <v>88.127931424257127</v>
      </c>
      <c r="I427">
        <v>86.067050995216789</v>
      </c>
      <c r="J427">
        <f t="shared" si="14"/>
        <v>2.0608804290403384</v>
      </c>
      <c r="R427">
        <v>79.729233472804694</v>
      </c>
      <c r="S427">
        <v>72.462830484448759</v>
      </c>
      <c r="T427">
        <f t="shared" si="15"/>
        <v>7.2664029883559351</v>
      </c>
    </row>
    <row r="428" spans="8:20">
      <c r="H428">
        <v>87.205854921070156</v>
      </c>
      <c r="I428">
        <v>86.045582568735838</v>
      </c>
      <c r="J428">
        <f t="shared" si="14"/>
        <v>1.1602723523343172</v>
      </c>
      <c r="R428">
        <v>80.917536249433809</v>
      </c>
      <c r="S428">
        <v>72.936731862043231</v>
      </c>
      <c r="T428">
        <f t="shared" si="15"/>
        <v>7.9808043873905774</v>
      </c>
    </row>
    <row r="429" spans="8:20">
      <c r="H429">
        <v>88.619328599631785</v>
      </c>
      <c r="I429">
        <v>86.359842414385724</v>
      </c>
      <c r="J429">
        <f t="shared" si="14"/>
        <v>2.259486185246061</v>
      </c>
      <c r="R429">
        <v>79.606308448431008</v>
      </c>
      <c r="S429">
        <v>72.876624516081989</v>
      </c>
      <c r="T429">
        <f t="shared" si="15"/>
        <v>6.729683932349019</v>
      </c>
    </row>
    <row r="430" spans="8:20">
      <c r="H430">
        <v>88.904238861023941</v>
      </c>
      <c r="I430">
        <v>87.076689313358642</v>
      </c>
      <c r="J430">
        <f t="shared" si="14"/>
        <v>1.8275495476652992</v>
      </c>
      <c r="R430">
        <v>80.24921097905694</v>
      </c>
      <c r="S430">
        <v>73.752323813415245</v>
      </c>
      <c r="T430">
        <f t="shared" si="15"/>
        <v>6.4968871656416951</v>
      </c>
    </row>
    <row r="431" spans="8:20">
      <c r="H431">
        <v>87.829524535683575</v>
      </c>
      <c r="I431">
        <v>87.545265967234741</v>
      </c>
      <c r="J431">
        <f t="shared" si="14"/>
        <v>0.28425856844883413</v>
      </c>
      <c r="R431">
        <v>80.468162837839145</v>
      </c>
      <c r="S431">
        <v>74.950298017916779</v>
      </c>
      <c r="T431">
        <f t="shared" si="15"/>
        <v>5.5178648199223659</v>
      </c>
    </row>
    <row r="432" spans="8:20">
      <c r="H432">
        <v>88.738360454998855</v>
      </c>
      <c r="I432">
        <v>87.732366549167978</v>
      </c>
      <c r="J432">
        <f t="shared" si="14"/>
        <v>1.0059939058308771</v>
      </c>
      <c r="R432">
        <v>80.040502651185818</v>
      </c>
      <c r="S432">
        <v>72.662483814553951</v>
      </c>
      <c r="T432">
        <f t="shared" si="15"/>
        <v>7.3780188366318669</v>
      </c>
    </row>
    <row r="433" spans="8:20">
      <c r="H433">
        <v>88.584880544092883</v>
      </c>
      <c r="I433">
        <v>87.591451851490319</v>
      </c>
      <c r="J433">
        <f t="shared" si="14"/>
        <v>0.9934286926025635</v>
      </c>
      <c r="R433">
        <v>80.145085688309237</v>
      </c>
      <c r="S433">
        <v>73.191209050866902</v>
      </c>
      <c r="T433">
        <f t="shared" si="15"/>
        <v>6.9538766374423346</v>
      </c>
    </row>
    <row r="434" spans="8:20">
      <c r="H434">
        <v>88.336046726832549</v>
      </c>
      <c r="I434">
        <v>86.97730034998547</v>
      </c>
      <c r="J434">
        <f t="shared" si="14"/>
        <v>1.3587463768470798</v>
      </c>
      <c r="R434">
        <v>80.848530713252174</v>
      </c>
      <c r="S434">
        <v>74.450357494567768</v>
      </c>
      <c r="T434">
        <f t="shared" si="15"/>
        <v>6.3981732186844056</v>
      </c>
    </row>
    <row r="435" spans="8:20">
      <c r="H435">
        <v>88.29419317182446</v>
      </c>
      <c r="I435">
        <v>86.447321774431842</v>
      </c>
      <c r="J435">
        <f t="shared" si="14"/>
        <v>1.8468713973926185</v>
      </c>
      <c r="R435">
        <v>80.787732214131466</v>
      </c>
      <c r="S435">
        <v>74.02861141773694</v>
      </c>
      <c r="T435">
        <f t="shared" si="15"/>
        <v>6.7591207963945266</v>
      </c>
    </row>
    <row r="436" spans="8:20">
      <c r="H436">
        <v>87.92976846924887</v>
      </c>
      <c r="I436">
        <v>87.438617909194903</v>
      </c>
      <c r="J436">
        <f t="shared" si="14"/>
        <v>0.49115056005396696</v>
      </c>
      <c r="R436">
        <v>80.135284406806619</v>
      </c>
      <c r="S436">
        <v>73.047010452380746</v>
      </c>
      <c r="T436">
        <f t="shared" si="15"/>
        <v>7.0882739544258726</v>
      </c>
    </row>
    <row r="437" spans="8:20">
      <c r="H437">
        <v>89.239461221341571</v>
      </c>
      <c r="I437">
        <v>86.069142542244634</v>
      </c>
      <c r="J437">
        <f t="shared" si="14"/>
        <v>3.1703186790969369</v>
      </c>
      <c r="R437">
        <v>81.198624061069552</v>
      </c>
      <c r="S437">
        <v>75.067341261273697</v>
      </c>
      <c r="T437">
        <f t="shared" si="15"/>
        <v>6.131282799795855</v>
      </c>
    </row>
    <row r="438" spans="8:20">
      <c r="H438">
        <v>86.848554192484258</v>
      </c>
      <c r="I438">
        <v>86.786952021146163</v>
      </c>
      <c r="J438">
        <f t="shared" si="14"/>
        <v>6.1602171338094536E-2</v>
      </c>
      <c r="R438">
        <v>80.387463209060897</v>
      </c>
      <c r="S438">
        <v>73.711876421771763</v>
      </c>
      <c r="T438">
        <f t="shared" si="15"/>
        <v>6.6755867872891343</v>
      </c>
    </row>
    <row r="439" spans="8:20">
      <c r="H439">
        <v>89.342558976260946</v>
      </c>
      <c r="I439">
        <v>86.514974435013769</v>
      </c>
      <c r="J439">
        <f t="shared" si="14"/>
        <v>2.8275845412471767</v>
      </c>
      <c r="R439">
        <v>80.64976138985368</v>
      </c>
      <c r="S439">
        <v>75.253253658130433</v>
      </c>
      <c r="T439">
        <f t="shared" si="15"/>
        <v>5.396507731723247</v>
      </c>
    </row>
    <row r="440" spans="8:20">
      <c r="H440">
        <v>88.226099964553597</v>
      </c>
      <c r="I440">
        <v>86.598164387585868</v>
      </c>
      <c r="J440">
        <f t="shared" si="14"/>
        <v>1.6279355769677295</v>
      </c>
      <c r="R440">
        <v>80.775340824552345</v>
      </c>
      <c r="S440">
        <v>72.483116675255204</v>
      </c>
      <c r="T440">
        <f t="shared" si="15"/>
        <v>8.2922241492971409</v>
      </c>
    </row>
    <row r="441" spans="8:20">
      <c r="H441">
        <v>87.929141990786107</v>
      </c>
      <c r="I441">
        <v>86.460450525350311</v>
      </c>
      <c r="J441">
        <f t="shared" si="14"/>
        <v>1.4686914654357963</v>
      </c>
      <c r="R441">
        <v>80.056945361335792</v>
      </c>
      <c r="S441">
        <v>72.693275266288879</v>
      </c>
      <c r="T441">
        <f t="shared" si="15"/>
        <v>7.3636700950469134</v>
      </c>
    </row>
    <row r="442" spans="8:20">
      <c r="H442">
        <v>88.3514637368108</v>
      </c>
      <c r="I442">
        <v>86.966601005050137</v>
      </c>
      <c r="J442">
        <f t="shared" si="14"/>
        <v>1.3848627317606628</v>
      </c>
      <c r="R442">
        <v>80.289907077354854</v>
      </c>
      <c r="S442">
        <v>73.487907376833149</v>
      </c>
      <c r="T442">
        <f t="shared" si="15"/>
        <v>6.801999700521705</v>
      </c>
    </row>
    <row r="443" spans="8:20">
      <c r="H443">
        <v>88.883968714133147</v>
      </c>
      <c r="I443">
        <v>86.824198911792266</v>
      </c>
      <c r="J443">
        <f t="shared" si="14"/>
        <v>2.059769802340881</v>
      </c>
      <c r="R443">
        <v>80.75657281996402</v>
      </c>
      <c r="S443">
        <v>73.192737805315858</v>
      </c>
      <c r="T443">
        <f t="shared" si="15"/>
        <v>7.5638350146481628</v>
      </c>
    </row>
    <row r="444" spans="8:20">
      <c r="H444">
        <v>87.71239939095716</v>
      </c>
      <c r="I444">
        <v>86.640029993867358</v>
      </c>
      <c r="J444">
        <f t="shared" si="14"/>
        <v>1.0723693970898012</v>
      </c>
      <c r="R444">
        <v>81.990474599098945</v>
      </c>
      <c r="S444">
        <v>73.484092604650343</v>
      </c>
      <c r="T444">
        <f t="shared" si="15"/>
        <v>8.5063819944486028</v>
      </c>
    </row>
    <row r="445" spans="8:20">
      <c r="H445">
        <v>88.033466551145608</v>
      </c>
      <c r="I445">
        <v>87.975804981217323</v>
      </c>
      <c r="J445">
        <f t="shared" si="14"/>
        <v>5.7661569928285417E-2</v>
      </c>
      <c r="R445">
        <v>80.900898498157076</v>
      </c>
      <c r="S445">
        <v>74.112829006929687</v>
      </c>
      <c r="T445">
        <f t="shared" si="15"/>
        <v>6.7880694912273896</v>
      </c>
    </row>
    <row r="446" spans="8:20">
      <c r="H446">
        <v>89.571396898842579</v>
      </c>
      <c r="I446">
        <v>88.224468345040606</v>
      </c>
      <c r="J446">
        <f t="shared" si="14"/>
        <v>1.3469285538019733</v>
      </c>
      <c r="R446">
        <v>81.546214225185025</v>
      </c>
      <c r="S446">
        <v>72.949398445454236</v>
      </c>
      <c r="T446">
        <f t="shared" si="15"/>
        <v>8.5968157797307896</v>
      </c>
    </row>
    <row r="447" spans="8:20">
      <c r="H447">
        <v>88.345917370636059</v>
      </c>
      <c r="I447">
        <v>86.239621123862491</v>
      </c>
      <c r="J447">
        <f t="shared" si="14"/>
        <v>2.1062962467735673</v>
      </c>
      <c r="R447">
        <v>79.97389585941329</v>
      </c>
      <c r="S447">
        <v>74.377109523666945</v>
      </c>
      <c r="T447">
        <f t="shared" si="15"/>
        <v>5.5967863357463443</v>
      </c>
    </row>
    <row r="448" spans="8:20">
      <c r="H448">
        <v>90.1169670889809</v>
      </c>
      <c r="I448">
        <v>87.040423539156038</v>
      </c>
      <c r="J448">
        <f t="shared" si="14"/>
        <v>3.0765435498248621</v>
      </c>
      <c r="R448">
        <v>81.918196818747916</v>
      </c>
      <c r="S448">
        <v>74.300490380229519</v>
      </c>
      <c r="T448">
        <f t="shared" si="15"/>
        <v>7.6177064385183968</v>
      </c>
    </row>
    <row r="449" spans="8:20">
      <c r="H449">
        <v>88.846557443037838</v>
      </c>
      <c r="I449">
        <v>86.707229828163975</v>
      </c>
      <c r="J449">
        <f t="shared" si="14"/>
        <v>2.1393276148738636</v>
      </c>
      <c r="R449">
        <v>81.178607809532394</v>
      </c>
      <c r="S449">
        <v>73.136695006936577</v>
      </c>
      <c r="T449">
        <f t="shared" si="15"/>
        <v>8.0419128025958173</v>
      </c>
    </row>
    <row r="450" spans="8:20">
      <c r="H450">
        <v>87.428231410451019</v>
      </c>
      <c r="I450">
        <v>85.885821570517678</v>
      </c>
      <c r="J450">
        <f t="shared" si="14"/>
        <v>1.5424098399333417</v>
      </c>
      <c r="R450">
        <v>79.064641174339016</v>
      </c>
      <c r="S450">
        <v>74.059584955780778</v>
      </c>
      <c r="T450">
        <f t="shared" si="15"/>
        <v>5.0050562185582379</v>
      </c>
    </row>
    <row r="451" spans="8:20">
      <c r="H451">
        <v>87.320515517031467</v>
      </c>
      <c r="I451">
        <v>86.112549763972638</v>
      </c>
      <c r="J451">
        <f t="shared" ref="J451:J514" si="16">H451-I451</f>
        <v>1.2079657530588293</v>
      </c>
      <c r="R451">
        <v>80.833832652539243</v>
      </c>
      <c r="S451">
        <v>72.908002704993066</v>
      </c>
      <c r="T451">
        <f t="shared" ref="T451:T514" si="17">R451-S451</f>
        <v>7.9258299475461769</v>
      </c>
    </row>
    <row r="452" spans="8:20">
      <c r="H452">
        <v>87.716571248038349</v>
      </c>
      <c r="I452">
        <v>86.552287454181922</v>
      </c>
      <c r="J452">
        <f t="shared" si="16"/>
        <v>1.164283793856427</v>
      </c>
      <c r="R452">
        <v>80.33328655642363</v>
      </c>
      <c r="S452">
        <v>74.744567497620466</v>
      </c>
      <c r="T452">
        <f t="shared" si="17"/>
        <v>5.5887190588031643</v>
      </c>
    </row>
    <row r="453" spans="8:20">
      <c r="H453">
        <v>88.857794483922021</v>
      </c>
      <c r="I453">
        <v>87.094936464127841</v>
      </c>
      <c r="J453">
        <f t="shared" si="16"/>
        <v>1.7628580197941801</v>
      </c>
      <c r="R453">
        <v>80.020968109683025</v>
      </c>
      <c r="S453">
        <v>73.996142253547106</v>
      </c>
      <c r="T453">
        <f t="shared" si="17"/>
        <v>6.0248258561359194</v>
      </c>
    </row>
    <row r="454" spans="8:20">
      <c r="H454">
        <v>88.418337191098118</v>
      </c>
      <c r="I454">
        <v>87.239807555768692</v>
      </c>
      <c r="J454">
        <f t="shared" si="16"/>
        <v>1.1785296353294257</v>
      </c>
      <c r="R454">
        <v>80.165472773198658</v>
      </c>
      <c r="S454">
        <v>72.201393133114095</v>
      </c>
      <c r="T454">
        <f t="shared" si="17"/>
        <v>7.964079640084563</v>
      </c>
    </row>
    <row r="455" spans="8:20">
      <c r="H455">
        <v>88.424655074832117</v>
      </c>
      <c r="I455">
        <v>86.99244207119726</v>
      </c>
      <c r="J455">
        <f t="shared" si="16"/>
        <v>1.4322130036348568</v>
      </c>
      <c r="R455">
        <v>80.447383368904042</v>
      </c>
      <c r="S455">
        <v>73.806350461092208</v>
      </c>
      <c r="T455">
        <f t="shared" si="17"/>
        <v>6.6410329078118338</v>
      </c>
    </row>
    <row r="456" spans="8:20">
      <c r="H456">
        <v>89.007291958793843</v>
      </c>
      <c r="I456">
        <v>87.38623387314891</v>
      </c>
      <c r="J456">
        <f t="shared" si="16"/>
        <v>1.6210580856449326</v>
      </c>
      <c r="R456">
        <v>80.362776758893503</v>
      </c>
      <c r="S456">
        <v>72.963220206258569</v>
      </c>
      <c r="T456">
        <f t="shared" si="17"/>
        <v>7.3995565526349338</v>
      </c>
    </row>
    <row r="457" spans="8:20">
      <c r="H457">
        <v>88.697453774040582</v>
      </c>
      <c r="I457">
        <v>86.537854403726769</v>
      </c>
      <c r="J457">
        <f t="shared" si="16"/>
        <v>2.1595993703138134</v>
      </c>
      <c r="R457">
        <v>80.643211990305574</v>
      </c>
      <c r="S457">
        <v>73.210020258527734</v>
      </c>
      <c r="T457">
        <f t="shared" si="17"/>
        <v>7.4331917317778391</v>
      </c>
    </row>
    <row r="458" spans="8:20">
      <c r="H458">
        <v>89.037351059222232</v>
      </c>
      <c r="I458">
        <v>87.129654272000423</v>
      </c>
      <c r="J458">
        <f t="shared" si="16"/>
        <v>1.9076967872218091</v>
      </c>
      <c r="R458">
        <v>80.33235505659357</v>
      </c>
      <c r="S458">
        <v>74.067518424699301</v>
      </c>
      <c r="T458">
        <f t="shared" si="17"/>
        <v>6.2648366318942692</v>
      </c>
    </row>
    <row r="459" spans="8:20">
      <c r="H459">
        <v>89.496434368076038</v>
      </c>
      <c r="I459">
        <v>87.929531440930063</v>
      </c>
      <c r="J459">
        <f t="shared" si="16"/>
        <v>1.5669029271459749</v>
      </c>
      <c r="R459">
        <v>79.092379600007774</v>
      </c>
      <c r="S459">
        <v>75.088576079033459</v>
      </c>
      <c r="T459">
        <f t="shared" si="17"/>
        <v>4.0038035209743157</v>
      </c>
    </row>
    <row r="460" spans="8:20">
      <c r="H460">
        <v>87.870930740745749</v>
      </c>
      <c r="I460">
        <v>86.514607395658601</v>
      </c>
      <c r="J460">
        <f t="shared" si="16"/>
        <v>1.3563233450871479</v>
      </c>
      <c r="R460">
        <v>80.47520635804733</v>
      </c>
      <c r="S460">
        <v>72.296160929950915</v>
      </c>
      <c r="T460">
        <f t="shared" si="17"/>
        <v>8.1790454280964155</v>
      </c>
    </row>
    <row r="461" spans="8:20">
      <c r="H461">
        <v>88.481990516436127</v>
      </c>
      <c r="I461">
        <v>86.351117321227107</v>
      </c>
      <c r="J461">
        <f t="shared" si="16"/>
        <v>2.1308731952090199</v>
      </c>
      <c r="R461">
        <v>80.335081048450263</v>
      </c>
      <c r="S461">
        <v>74.593159174403326</v>
      </c>
      <c r="T461">
        <f t="shared" si="17"/>
        <v>5.7419218740469375</v>
      </c>
    </row>
    <row r="462" spans="8:20">
      <c r="H462">
        <v>87.338452159455358</v>
      </c>
      <c r="I462">
        <v>86.643964245763925</v>
      </c>
      <c r="J462">
        <f t="shared" si="16"/>
        <v>0.69448791369143237</v>
      </c>
      <c r="R462">
        <v>80.933388466552543</v>
      </c>
      <c r="S462">
        <v>73.954769802574418</v>
      </c>
      <c r="T462">
        <f t="shared" si="17"/>
        <v>6.9786186639781249</v>
      </c>
    </row>
    <row r="463" spans="8:20">
      <c r="H463">
        <v>87.105695932962206</v>
      </c>
      <c r="I463">
        <v>87.005169103430262</v>
      </c>
      <c r="J463">
        <f t="shared" si="16"/>
        <v>0.10052682953194392</v>
      </c>
      <c r="R463">
        <v>81.62604208074147</v>
      </c>
      <c r="S463">
        <v>73.556930943379655</v>
      </c>
      <c r="T463">
        <f t="shared" si="17"/>
        <v>8.0691111373618156</v>
      </c>
    </row>
    <row r="464" spans="8:20">
      <c r="H464">
        <v>89.15460193714982</v>
      </c>
      <c r="I464">
        <v>86.534954008591484</v>
      </c>
      <c r="J464">
        <f t="shared" si="16"/>
        <v>2.6196479285583365</v>
      </c>
      <c r="R464">
        <v>80.021774335361073</v>
      </c>
      <c r="S464">
        <v>73.914593301931575</v>
      </c>
      <c r="T464">
        <f t="shared" si="17"/>
        <v>6.107181033429498</v>
      </c>
    </row>
    <row r="465" spans="8:20">
      <c r="H465">
        <v>87.827917790799091</v>
      </c>
      <c r="I465">
        <v>86.195922901678045</v>
      </c>
      <c r="J465">
        <f t="shared" si="16"/>
        <v>1.6319948891210458</v>
      </c>
      <c r="R465">
        <v>81.101066648380794</v>
      </c>
      <c r="S465">
        <v>72.500025833997341</v>
      </c>
      <c r="T465">
        <f t="shared" si="17"/>
        <v>8.6010408143834525</v>
      </c>
    </row>
    <row r="466" spans="8:20">
      <c r="H466">
        <v>89.590402161882935</v>
      </c>
      <c r="I466">
        <v>87.276628768475604</v>
      </c>
      <c r="J466">
        <f t="shared" si="16"/>
        <v>2.313773393407331</v>
      </c>
      <c r="R466">
        <v>79.354304789468131</v>
      </c>
      <c r="S466">
        <v>74.767523632308638</v>
      </c>
      <c r="T466">
        <f t="shared" si="17"/>
        <v>4.5867811571594927</v>
      </c>
    </row>
    <row r="467" spans="8:20">
      <c r="H467">
        <v>88.800462878423701</v>
      </c>
      <c r="I467">
        <v>85.942123976886435</v>
      </c>
      <c r="J467">
        <f t="shared" si="16"/>
        <v>2.858338901537266</v>
      </c>
      <c r="R467">
        <v>79.704571854088456</v>
      </c>
      <c r="S467">
        <v>74.771870194490759</v>
      </c>
      <c r="T467">
        <f t="shared" si="17"/>
        <v>4.9327016595976971</v>
      </c>
    </row>
    <row r="468" spans="8:20">
      <c r="H468">
        <v>85.966352123819917</v>
      </c>
      <c r="I468">
        <v>86.262146791240397</v>
      </c>
      <c r="J468">
        <f t="shared" si="16"/>
        <v>-0.29579466742048055</v>
      </c>
      <c r="R468">
        <v>81.201975732139061</v>
      </c>
      <c r="S468">
        <v>73.781402560241574</v>
      </c>
      <c r="T468">
        <f t="shared" si="17"/>
        <v>7.4205731718974874</v>
      </c>
    </row>
    <row r="469" spans="8:20">
      <c r="H469">
        <v>89.476932906354506</v>
      </c>
      <c r="I469">
        <v>86.361581719727269</v>
      </c>
      <c r="J469">
        <f t="shared" si="16"/>
        <v>3.1153511866272368</v>
      </c>
      <c r="R469">
        <v>79.254776221965628</v>
      </c>
      <c r="S469">
        <v>73.257212205983407</v>
      </c>
      <c r="T469">
        <f t="shared" si="17"/>
        <v>5.9975640159822206</v>
      </c>
    </row>
    <row r="470" spans="8:20">
      <c r="H470">
        <v>87.565602626493032</v>
      </c>
      <c r="I470">
        <v>86.434510705207515</v>
      </c>
      <c r="J470">
        <f t="shared" si="16"/>
        <v>1.1310919212855168</v>
      </c>
      <c r="R470">
        <v>80.667392206619638</v>
      </c>
      <c r="S470">
        <v>75.504475698680309</v>
      </c>
      <c r="T470">
        <f t="shared" si="17"/>
        <v>5.1629165079393289</v>
      </c>
    </row>
    <row r="471" spans="8:20">
      <c r="H471">
        <v>88.64976900627029</v>
      </c>
      <c r="I471">
        <v>86.635887637744446</v>
      </c>
      <c r="J471">
        <f t="shared" si="16"/>
        <v>2.0138813685258441</v>
      </c>
      <c r="R471">
        <v>79.361215618787668</v>
      </c>
      <c r="S471">
        <v>75.220344771480342</v>
      </c>
      <c r="T471">
        <f t="shared" si="17"/>
        <v>4.1408708473073261</v>
      </c>
    </row>
    <row r="472" spans="8:20">
      <c r="H472">
        <v>88.58698135550145</v>
      </c>
      <c r="I472">
        <v>85.856320845049964</v>
      </c>
      <c r="J472">
        <f t="shared" si="16"/>
        <v>2.7306605104514858</v>
      </c>
      <c r="R472">
        <v>80.785048352926182</v>
      </c>
      <c r="S472">
        <v>73.673937801794636</v>
      </c>
      <c r="T472">
        <f t="shared" si="17"/>
        <v>7.1111105511315458</v>
      </c>
    </row>
    <row r="473" spans="8:20">
      <c r="H473">
        <v>88.843865814544785</v>
      </c>
      <c r="I473">
        <v>87.526652684917536</v>
      </c>
      <c r="J473">
        <f t="shared" si="16"/>
        <v>1.3172131296272482</v>
      </c>
      <c r="R473">
        <v>79.409668214917772</v>
      </c>
      <c r="S473">
        <v>75.3732726875851</v>
      </c>
      <c r="T473">
        <f t="shared" si="17"/>
        <v>4.0363955273326724</v>
      </c>
    </row>
    <row r="474" spans="8:20">
      <c r="H474">
        <v>88.684978982022031</v>
      </c>
      <c r="I474">
        <v>87.530484626209784</v>
      </c>
      <c r="J474">
        <f t="shared" si="16"/>
        <v>1.1544943558122469</v>
      </c>
      <c r="R474">
        <v>79.663857886844283</v>
      </c>
      <c r="S474">
        <v>76.203970878804057</v>
      </c>
      <c r="T474">
        <f t="shared" si="17"/>
        <v>3.4598870080402264</v>
      </c>
    </row>
    <row r="475" spans="8:20">
      <c r="H475">
        <v>88.74815021592967</v>
      </c>
      <c r="I475">
        <v>86.692985208168579</v>
      </c>
      <c r="J475">
        <f t="shared" si="16"/>
        <v>2.0551650077610901</v>
      </c>
      <c r="R475">
        <v>79.884500785199407</v>
      </c>
      <c r="S475">
        <v>74.689866301448433</v>
      </c>
      <c r="T475">
        <f t="shared" si="17"/>
        <v>5.1946344837509741</v>
      </c>
    </row>
    <row r="476" spans="8:20">
      <c r="H476">
        <v>87.572729620779342</v>
      </c>
      <c r="I476">
        <v>85.901624294234438</v>
      </c>
      <c r="J476">
        <f t="shared" si="16"/>
        <v>1.6711053265449038</v>
      </c>
      <c r="R476">
        <v>80.183836996676405</v>
      </c>
      <c r="S476">
        <v>72.735434059093478</v>
      </c>
      <c r="T476">
        <f t="shared" si="17"/>
        <v>7.4484029375829266</v>
      </c>
    </row>
    <row r="477" spans="8:20">
      <c r="H477">
        <v>87.760558077104605</v>
      </c>
      <c r="I477">
        <v>86.669411992116352</v>
      </c>
      <c r="J477">
        <f t="shared" si="16"/>
        <v>1.0911460849882531</v>
      </c>
      <c r="R477">
        <v>81.302717997967633</v>
      </c>
      <c r="S477">
        <v>72.965461897669613</v>
      </c>
      <c r="T477">
        <f t="shared" si="17"/>
        <v>8.3372561002980206</v>
      </c>
    </row>
    <row r="478" spans="8:20">
      <c r="H478">
        <v>87.688395815835904</v>
      </c>
      <c r="I478">
        <v>87.105489360578616</v>
      </c>
      <c r="J478">
        <f t="shared" si="16"/>
        <v>0.58290645525728735</v>
      </c>
      <c r="R478">
        <v>80.31205573286762</v>
      </c>
      <c r="S478">
        <v>73.915086574614079</v>
      </c>
      <c r="T478">
        <f t="shared" si="17"/>
        <v>6.3969691582535404</v>
      </c>
    </row>
    <row r="479" spans="8:20">
      <c r="H479">
        <v>88.320786059260712</v>
      </c>
      <c r="I479">
        <v>87.006853677337318</v>
      </c>
      <c r="J479">
        <f t="shared" si="16"/>
        <v>1.3139323819233937</v>
      </c>
      <c r="R479">
        <v>80.676065276937948</v>
      </c>
      <c r="S479">
        <v>72.559580957044702</v>
      </c>
      <c r="T479">
        <f t="shared" si="17"/>
        <v>8.1164843198932459</v>
      </c>
    </row>
    <row r="480" spans="8:20">
      <c r="H480">
        <v>88.157347266700896</v>
      </c>
      <c r="I480">
        <v>85.384333207080303</v>
      </c>
      <c r="J480">
        <f t="shared" si="16"/>
        <v>2.7730140596205928</v>
      </c>
      <c r="R480">
        <v>80.532585591239496</v>
      </c>
      <c r="S480">
        <v>72.804846017259209</v>
      </c>
      <c r="T480">
        <f t="shared" si="17"/>
        <v>7.727739573980287</v>
      </c>
    </row>
    <row r="481" spans="8:20">
      <c r="H481">
        <v>87.965757050628142</v>
      </c>
      <c r="I481">
        <v>86.120668528457969</v>
      </c>
      <c r="J481">
        <f t="shared" si="16"/>
        <v>1.8450885221701725</v>
      </c>
      <c r="R481">
        <v>80.30374241671035</v>
      </c>
      <c r="S481">
        <v>72.947911326662748</v>
      </c>
      <c r="T481">
        <f t="shared" si="17"/>
        <v>7.3558310900476016</v>
      </c>
    </row>
    <row r="482" spans="8:20">
      <c r="H482">
        <v>87.831406797440692</v>
      </c>
      <c r="I482">
        <v>85.828403390501634</v>
      </c>
      <c r="J482">
        <f t="shared" si="16"/>
        <v>2.0030034069390581</v>
      </c>
      <c r="R482">
        <v>80.749693106719292</v>
      </c>
      <c r="S482">
        <v>72.875020143048133</v>
      </c>
      <c r="T482">
        <f t="shared" si="17"/>
        <v>7.8746729636711592</v>
      </c>
    </row>
    <row r="483" spans="8:20">
      <c r="H483">
        <v>87.827750736367832</v>
      </c>
      <c r="I483">
        <v>87.104085002823467</v>
      </c>
      <c r="J483">
        <f t="shared" si="16"/>
        <v>0.72366573354436525</v>
      </c>
      <c r="R483">
        <v>80.68529153547631</v>
      </c>
      <c r="S483">
        <v>74.180191898500766</v>
      </c>
      <c r="T483">
        <f t="shared" si="17"/>
        <v>6.5050996369755438</v>
      </c>
    </row>
    <row r="484" spans="8:20">
      <c r="H484">
        <v>88.506262025291875</v>
      </c>
      <c r="I484">
        <v>86.833766241406025</v>
      </c>
      <c r="J484">
        <f t="shared" si="16"/>
        <v>1.6724957838858501</v>
      </c>
      <c r="R484">
        <v>81.023446003042721</v>
      </c>
      <c r="S484">
        <v>73.752013362933042</v>
      </c>
      <c r="T484">
        <f t="shared" si="17"/>
        <v>7.2714326401096798</v>
      </c>
    </row>
    <row r="485" spans="8:20">
      <c r="H485">
        <v>87.550824412650883</v>
      </c>
      <c r="I485">
        <v>86.923787363803854</v>
      </c>
      <c r="J485">
        <f t="shared" si="16"/>
        <v>0.62703704884702915</v>
      </c>
      <c r="R485">
        <v>79.69056147004207</v>
      </c>
      <c r="S485">
        <v>73.360036696018184</v>
      </c>
      <c r="T485">
        <f t="shared" si="17"/>
        <v>6.3305247740238855</v>
      </c>
    </row>
    <row r="486" spans="8:20">
      <c r="H486">
        <v>89.444070519985104</v>
      </c>
      <c r="I486">
        <v>86.848224940018994</v>
      </c>
      <c r="J486">
        <f t="shared" si="16"/>
        <v>2.5958455799661095</v>
      </c>
      <c r="R486">
        <v>79.19377028107715</v>
      </c>
      <c r="S486">
        <v>74.989656622418437</v>
      </c>
      <c r="T486">
        <f t="shared" si="17"/>
        <v>4.2041136586587129</v>
      </c>
    </row>
    <row r="487" spans="8:20">
      <c r="H487">
        <v>88.134516979215803</v>
      </c>
      <c r="I487">
        <v>86.876281164521174</v>
      </c>
      <c r="J487">
        <f t="shared" si="16"/>
        <v>1.2582358146946291</v>
      </c>
      <c r="R487">
        <v>80.108830823369658</v>
      </c>
      <c r="S487">
        <v>73.526587882163057</v>
      </c>
      <c r="T487">
        <f t="shared" si="17"/>
        <v>6.5822429412066015</v>
      </c>
    </row>
    <row r="488" spans="8:20">
      <c r="H488">
        <v>87.757204456919055</v>
      </c>
      <c r="I488">
        <v>87.404707074033354</v>
      </c>
      <c r="J488">
        <f t="shared" si="16"/>
        <v>0.35249738288570143</v>
      </c>
      <c r="R488">
        <v>81.423632103826336</v>
      </c>
      <c r="S488">
        <v>75.28525789811026</v>
      </c>
      <c r="T488">
        <f t="shared" si="17"/>
        <v>6.1383742057160759</v>
      </c>
    </row>
    <row r="489" spans="8:20">
      <c r="H489">
        <v>87.975471506001313</v>
      </c>
      <c r="I489">
        <v>86.229224104933564</v>
      </c>
      <c r="J489">
        <f t="shared" si="16"/>
        <v>1.7462474010677482</v>
      </c>
      <c r="R489">
        <v>80.646350250623911</v>
      </c>
      <c r="S489">
        <v>75.223965284602244</v>
      </c>
      <c r="T489">
        <f t="shared" si="17"/>
        <v>5.4223849660216672</v>
      </c>
    </row>
    <row r="490" spans="8:20">
      <c r="H490">
        <v>88.392783673974051</v>
      </c>
      <c r="I490">
        <v>87.379815933067732</v>
      </c>
      <c r="J490">
        <f t="shared" si="16"/>
        <v>1.0129677409063191</v>
      </c>
      <c r="R490">
        <v>80.181237621148881</v>
      </c>
      <c r="S490">
        <v>74.255372369899803</v>
      </c>
      <c r="T490">
        <f t="shared" si="17"/>
        <v>5.9258652512490784</v>
      </c>
    </row>
    <row r="491" spans="8:20">
      <c r="H491">
        <v>87.927889262201802</v>
      </c>
      <c r="I491">
        <v>86.55768282716096</v>
      </c>
      <c r="J491">
        <f t="shared" si="16"/>
        <v>1.3702064350408421</v>
      </c>
      <c r="R491">
        <v>80.603127182208709</v>
      </c>
      <c r="S491">
        <v>74.461767842735412</v>
      </c>
      <c r="T491">
        <f t="shared" si="17"/>
        <v>6.141359339473297</v>
      </c>
    </row>
    <row r="492" spans="8:20">
      <c r="H492">
        <v>88.242463218560019</v>
      </c>
      <c r="I492">
        <v>86.642094454584637</v>
      </c>
      <c r="J492">
        <f t="shared" si="16"/>
        <v>1.6003687639753821</v>
      </c>
      <c r="R492">
        <v>79.792583517875727</v>
      </c>
      <c r="S492">
        <v>74.457110095598281</v>
      </c>
      <c r="T492">
        <f t="shared" si="17"/>
        <v>5.3354734222774454</v>
      </c>
    </row>
    <row r="493" spans="8:20">
      <c r="H493">
        <v>88.160524682384533</v>
      </c>
      <c r="I493">
        <v>86.316002381092531</v>
      </c>
      <c r="J493">
        <f t="shared" si="16"/>
        <v>1.8445223012920025</v>
      </c>
      <c r="R493">
        <v>80.316322433199559</v>
      </c>
      <c r="S493">
        <v>75.784296347416188</v>
      </c>
      <c r="T493">
        <f t="shared" si="17"/>
        <v>4.5320260857833716</v>
      </c>
    </row>
    <row r="494" spans="8:20">
      <c r="H494">
        <v>88.299964575579438</v>
      </c>
      <c r="I494">
        <v>86.053637042977556</v>
      </c>
      <c r="J494">
        <f t="shared" si="16"/>
        <v>2.2463275326018817</v>
      </c>
      <c r="R494">
        <v>80.353611428939388</v>
      </c>
      <c r="S494">
        <v>72.850593217664908</v>
      </c>
      <c r="T494">
        <f t="shared" si="17"/>
        <v>7.5030182112744797</v>
      </c>
    </row>
    <row r="495" spans="8:20">
      <c r="H495">
        <v>87.048641825379264</v>
      </c>
      <c r="I495">
        <v>86.655965998695464</v>
      </c>
      <c r="J495">
        <f t="shared" si="16"/>
        <v>0.3926758266837993</v>
      </c>
      <c r="R495">
        <v>79.682027061767059</v>
      </c>
      <c r="S495">
        <v>73.265504007849302</v>
      </c>
      <c r="T495">
        <f t="shared" si="17"/>
        <v>6.4165230539177571</v>
      </c>
    </row>
    <row r="496" spans="8:20">
      <c r="H496">
        <v>88.794893864457109</v>
      </c>
      <c r="I496">
        <v>87.595190359907534</v>
      </c>
      <c r="J496">
        <f t="shared" si="16"/>
        <v>1.199703504549575</v>
      </c>
      <c r="R496">
        <v>79.966720767429905</v>
      </c>
      <c r="S496">
        <v>73.943185736944002</v>
      </c>
      <c r="T496">
        <f t="shared" si="17"/>
        <v>6.0235350304859026</v>
      </c>
    </row>
    <row r="497" spans="8:20">
      <c r="H497">
        <v>89.309550086932774</v>
      </c>
      <c r="I497">
        <v>87.104443668696419</v>
      </c>
      <c r="J497">
        <f t="shared" si="16"/>
        <v>2.2051064182363547</v>
      </c>
      <c r="R497">
        <v>79.825001331179493</v>
      </c>
      <c r="S497">
        <v>73.102384149606394</v>
      </c>
      <c r="T497">
        <f t="shared" si="17"/>
        <v>6.7226171815730993</v>
      </c>
    </row>
    <row r="498" spans="8:20">
      <c r="H498">
        <v>88.15827119200803</v>
      </c>
      <c r="I498">
        <v>86.884266705971697</v>
      </c>
      <c r="J498">
        <f t="shared" si="16"/>
        <v>1.2740044860363327</v>
      </c>
      <c r="R498">
        <v>79.298215867243854</v>
      </c>
      <c r="S498">
        <v>75.029572130308864</v>
      </c>
      <c r="T498">
        <f t="shared" si="17"/>
        <v>4.2686437369349903</v>
      </c>
    </row>
    <row r="499" spans="8:20">
      <c r="H499">
        <v>89.795543253565725</v>
      </c>
      <c r="I499">
        <v>86.868342323847116</v>
      </c>
      <c r="J499">
        <f t="shared" si="16"/>
        <v>2.9272009297186088</v>
      </c>
      <c r="R499">
        <v>79.691703510145288</v>
      </c>
      <c r="S499">
        <v>73.650252754556661</v>
      </c>
      <c r="T499">
        <f t="shared" si="17"/>
        <v>6.0414507555886274</v>
      </c>
    </row>
    <row r="500" spans="8:20">
      <c r="H500">
        <v>87.768265228078889</v>
      </c>
      <c r="I500">
        <v>87.346193142956039</v>
      </c>
      <c r="J500">
        <f t="shared" si="16"/>
        <v>0.42207208512284922</v>
      </c>
      <c r="R500">
        <v>81.164202882592576</v>
      </c>
      <c r="S500">
        <v>73.496820919612574</v>
      </c>
      <c r="T500">
        <f t="shared" si="17"/>
        <v>7.6673819629800022</v>
      </c>
    </row>
    <row r="501" spans="8:20">
      <c r="H501">
        <v>88.449229550807132</v>
      </c>
      <c r="I501">
        <v>88.095177446177374</v>
      </c>
      <c r="J501">
        <f t="shared" si="16"/>
        <v>0.35405210462975845</v>
      </c>
      <c r="R501">
        <v>79.628625367001263</v>
      </c>
      <c r="S501">
        <v>74.416632876767608</v>
      </c>
      <c r="T501">
        <f t="shared" si="17"/>
        <v>5.211992490233655</v>
      </c>
    </row>
    <row r="502" spans="8:20">
      <c r="H502">
        <v>87.319943794065424</v>
      </c>
      <c r="I502">
        <v>85.922339562039241</v>
      </c>
      <c r="J502">
        <f t="shared" si="16"/>
        <v>1.3976042320261826</v>
      </c>
      <c r="R502">
        <v>80.203947512336867</v>
      </c>
      <c r="S502">
        <v>74.952754798877308</v>
      </c>
      <c r="T502">
        <f t="shared" si="17"/>
        <v>5.2511927134595595</v>
      </c>
    </row>
    <row r="503" spans="8:20">
      <c r="H503">
        <v>87.906361339201624</v>
      </c>
      <c r="I503">
        <v>86.989114610421339</v>
      </c>
      <c r="J503">
        <f t="shared" si="16"/>
        <v>0.91724672878028457</v>
      </c>
      <c r="R503">
        <v>79.58114974299292</v>
      </c>
      <c r="S503">
        <v>73.359111112491775</v>
      </c>
      <c r="T503">
        <f t="shared" si="17"/>
        <v>6.2220386305011459</v>
      </c>
    </row>
    <row r="504" spans="8:20">
      <c r="H504">
        <v>87.909455802507992</v>
      </c>
      <c r="I504">
        <v>87.782442767702278</v>
      </c>
      <c r="J504">
        <f t="shared" si="16"/>
        <v>0.12701303480571369</v>
      </c>
      <c r="R504">
        <v>81.211166012839655</v>
      </c>
      <c r="S504">
        <v>74.230103112459602</v>
      </c>
      <c r="T504">
        <f t="shared" si="17"/>
        <v>6.9810629003800528</v>
      </c>
    </row>
    <row r="505" spans="8:20">
      <c r="H505">
        <v>87.656491815164969</v>
      </c>
      <c r="I505">
        <v>86.020417807431357</v>
      </c>
      <c r="J505">
        <f t="shared" si="16"/>
        <v>1.6360740077336118</v>
      </c>
      <c r="R505">
        <v>81.069972654277464</v>
      </c>
      <c r="S505">
        <v>73.61755455933249</v>
      </c>
      <c r="T505">
        <f t="shared" si="17"/>
        <v>7.4524180949449743</v>
      </c>
    </row>
    <row r="506" spans="8:20">
      <c r="H506">
        <v>88.112265667594897</v>
      </c>
      <c r="I506">
        <v>86.630248523784715</v>
      </c>
      <c r="J506">
        <f t="shared" si="16"/>
        <v>1.4820171438101823</v>
      </c>
      <c r="R506">
        <v>81.370339590972478</v>
      </c>
      <c r="S506">
        <v>74.389746170425482</v>
      </c>
      <c r="T506">
        <f t="shared" si="17"/>
        <v>6.9805934205469953</v>
      </c>
    </row>
    <row r="507" spans="8:20">
      <c r="H507">
        <v>87.526372528452413</v>
      </c>
      <c r="I507">
        <v>86.538898066919458</v>
      </c>
      <c r="J507">
        <f t="shared" si="16"/>
        <v>0.98747446153295471</v>
      </c>
      <c r="R507">
        <v>80.927548348845278</v>
      </c>
      <c r="S507">
        <v>73.054144876759921</v>
      </c>
      <c r="T507">
        <f t="shared" si="17"/>
        <v>7.8734034720853572</v>
      </c>
    </row>
    <row r="508" spans="8:20">
      <c r="H508">
        <v>87.888621111127406</v>
      </c>
      <c r="I508">
        <v>86.878792138463311</v>
      </c>
      <c r="J508">
        <f t="shared" si="16"/>
        <v>1.0098289726640957</v>
      </c>
      <c r="R508">
        <v>78.900152786016704</v>
      </c>
      <c r="S508">
        <v>76.445075931435113</v>
      </c>
      <c r="T508">
        <f t="shared" si="17"/>
        <v>2.4550768545815913</v>
      </c>
    </row>
    <row r="509" spans="8:20">
      <c r="H509">
        <v>88.860014459058931</v>
      </c>
      <c r="I509">
        <v>86.681753405755458</v>
      </c>
      <c r="J509">
        <f t="shared" si="16"/>
        <v>2.1782610533034727</v>
      </c>
      <c r="R509">
        <v>79.240835505959694</v>
      </c>
      <c r="S509">
        <v>73.34756890935904</v>
      </c>
      <c r="T509">
        <f t="shared" si="17"/>
        <v>5.8932665966006539</v>
      </c>
    </row>
    <row r="510" spans="8:20">
      <c r="H510">
        <v>87.552232917335246</v>
      </c>
      <c r="I510">
        <v>84.89333136125741</v>
      </c>
      <c r="J510">
        <f t="shared" si="16"/>
        <v>2.6589015560778364</v>
      </c>
      <c r="R510">
        <v>80.123937490555747</v>
      </c>
      <c r="S510">
        <v>73.526564217245976</v>
      </c>
      <c r="T510">
        <f t="shared" si="17"/>
        <v>6.5973732733097705</v>
      </c>
    </row>
    <row r="511" spans="8:20">
      <c r="H511">
        <v>88.543303728116001</v>
      </c>
      <c r="I511">
        <v>87.077024322995427</v>
      </c>
      <c r="J511">
        <f t="shared" si="16"/>
        <v>1.4662794051205736</v>
      </c>
      <c r="R511">
        <v>81.404215638343331</v>
      </c>
      <c r="S511">
        <v>73.127334329318643</v>
      </c>
      <c r="T511">
        <f t="shared" si="17"/>
        <v>8.276881309024688</v>
      </c>
    </row>
    <row r="512" spans="8:20">
      <c r="H512">
        <v>87.438508019176638</v>
      </c>
      <c r="I512">
        <v>86.680597010613752</v>
      </c>
      <c r="J512">
        <f t="shared" si="16"/>
        <v>0.75791100856288551</v>
      </c>
      <c r="R512">
        <v>80.412721716171149</v>
      </c>
      <c r="S512">
        <v>73.246471625634328</v>
      </c>
      <c r="T512">
        <f t="shared" si="17"/>
        <v>7.1662500905368205</v>
      </c>
    </row>
    <row r="513" spans="8:20">
      <c r="H513">
        <v>88.676552259749386</v>
      </c>
      <c r="I513">
        <v>86.001928639183134</v>
      </c>
      <c r="J513">
        <f t="shared" si="16"/>
        <v>2.6746236205662512</v>
      </c>
      <c r="R513">
        <v>80.962296539306962</v>
      </c>
      <c r="S513">
        <v>73.335443351022406</v>
      </c>
      <c r="T513">
        <f t="shared" si="17"/>
        <v>7.6268531882845565</v>
      </c>
    </row>
    <row r="514" spans="8:20">
      <c r="H514">
        <v>88.032804153243276</v>
      </c>
      <c r="I514">
        <v>87.054772561059366</v>
      </c>
      <c r="J514">
        <f t="shared" si="16"/>
        <v>0.97803159218391045</v>
      </c>
      <c r="R514">
        <v>80.729326803679427</v>
      </c>
      <c r="S514">
        <v>73.775123181913017</v>
      </c>
      <c r="T514">
        <f t="shared" si="17"/>
        <v>6.9542036217664105</v>
      </c>
    </row>
    <row r="515" spans="8:20">
      <c r="H515">
        <v>89.17250813209796</v>
      </c>
      <c r="I515">
        <v>86.88309094512546</v>
      </c>
      <c r="J515">
        <f t="shared" ref="J515:J578" si="18">H515-I515</f>
        <v>2.2894171869725</v>
      </c>
      <c r="R515">
        <v>80.963270145501383</v>
      </c>
      <c r="S515">
        <v>75.387066160856463</v>
      </c>
      <c r="T515">
        <f t="shared" ref="T515:T578" si="19">R515-S515</f>
        <v>5.5762039846449198</v>
      </c>
    </row>
    <row r="516" spans="8:20">
      <c r="H516">
        <v>88.225856660251893</v>
      </c>
      <c r="I516">
        <v>86.279981478183174</v>
      </c>
      <c r="J516">
        <f t="shared" si="18"/>
        <v>1.9458751820687183</v>
      </c>
      <c r="R516">
        <v>79.334497803336234</v>
      </c>
      <c r="S516">
        <v>74.50843645006853</v>
      </c>
      <c r="T516">
        <f t="shared" si="19"/>
        <v>4.8260613532677041</v>
      </c>
    </row>
    <row r="517" spans="8:20">
      <c r="H517">
        <v>86.831409942827463</v>
      </c>
      <c r="I517">
        <v>87.555821776259094</v>
      </c>
      <c r="J517">
        <f t="shared" si="18"/>
        <v>-0.72441183343163118</v>
      </c>
      <c r="R517">
        <v>80.342966880166188</v>
      </c>
      <c r="S517">
        <v>72.730585057275178</v>
      </c>
      <c r="T517">
        <f t="shared" si="19"/>
        <v>7.6123818228910096</v>
      </c>
    </row>
    <row r="518" spans="8:20">
      <c r="H518">
        <v>88.165244493957886</v>
      </c>
      <c r="I518">
        <v>87.706610999038048</v>
      </c>
      <c r="J518">
        <f t="shared" si="18"/>
        <v>0.4586334949198374</v>
      </c>
      <c r="R518">
        <v>81.841113668542945</v>
      </c>
      <c r="S518">
        <v>73.879567823172238</v>
      </c>
      <c r="T518">
        <f t="shared" si="19"/>
        <v>7.9615458453707078</v>
      </c>
    </row>
    <row r="519" spans="8:20">
      <c r="H519">
        <v>89.153880803788638</v>
      </c>
      <c r="I519">
        <v>87.670694785864569</v>
      </c>
      <c r="J519">
        <f t="shared" si="18"/>
        <v>1.4831860179240692</v>
      </c>
      <c r="R519">
        <v>79.412920088869583</v>
      </c>
      <c r="S519">
        <v>73.461019006539658</v>
      </c>
      <c r="T519">
        <f t="shared" si="19"/>
        <v>5.9519010823299254</v>
      </c>
    </row>
    <row r="520" spans="8:20">
      <c r="H520">
        <v>89.679509093672365</v>
      </c>
      <c r="I520">
        <v>87.943088052681333</v>
      </c>
      <c r="J520">
        <f t="shared" si="18"/>
        <v>1.7364210409910328</v>
      </c>
      <c r="R520">
        <v>80.496873684985545</v>
      </c>
      <c r="S520">
        <v>75.462682959454511</v>
      </c>
      <c r="T520">
        <f t="shared" si="19"/>
        <v>5.0341907255310332</v>
      </c>
    </row>
    <row r="521" spans="8:20">
      <c r="H521">
        <v>87.759232627959747</v>
      </c>
      <c r="I521">
        <v>87.086747004214743</v>
      </c>
      <c r="J521">
        <f t="shared" si="18"/>
        <v>0.67248562374500409</v>
      </c>
      <c r="R521">
        <v>81.326413942833753</v>
      </c>
      <c r="S521">
        <v>73.944502724084288</v>
      </c>
      <c r="T521">
        <f t="shared" si="19"/>
        <v>7.3819112187494653</v>
      </c>
    </row>
    <row r="522" spans="8:20">
      <c r="H522">
        <v>87.174933085145355</v>
      </c>
      <c r="I522">
        <v>87.634480165944382</v>
      </c>
      <c r="J522">
        <f t="shared" si="18"/>
        <v>-0.45954708079902673</v>
      </c>
      <c r="R522">
        <v>81.010495563211208</v>
      </c>
      <c r="S522">
        <v>74.273697345884585</v>
      </c>
      <c r="T522">
        <f t="shared" si="19"/>
        <v>6.7367982173266228</v>
      </c>
    </row>
    <row r="523" spans="8:20">
      <c r="H523">
        <v>88.895800744058178</v>
      </c>
      <c r="I523">
        <v>86.750671844637338</v>
      </c>
      <c r="J523">
        <f t="shared" si="18"/>
        <v>2.1451288994208397</v>
      </c>
      <c r="R523">
        <v>79.176453890267453</v>
      </c>
      <c r="S523">
        <v>73.530697011818532</v>
      </c>
      <c r="T523">
        <f t="shared" si="19"/>
        <v>5.6457568784489212</v>
      </c>
    </row>
    <row r="524" spans="8:20">
      <c r="H524">
        <v>90.297436327391779</v>
      </c>
      <c r="I524">
        <v>86.488058594002013</v>
      </c>
      <c r="J524">
        <f t="shared" si="18"/>
        <v>3.8093777333897663</v>
      </c>
      <c r="R524">
        <v>79.753807300276478</v>
      </c>
      <c r="S524">
        <v>74.50378838498581</v>
      </c>
      <c r="T524">
        <f t="shared" si="19"/>
        <v>5.2500189152906671</v>
      </c>
    </row>
    <row r="525" spans="8:20">
      <c r="H525">
        <v>88.141190269370142</v>
      </c>
      <c r="I525">
        <v>86.852675976803951</v>
      </c>
      <c r="J525">
        <f t="shared" si="18"/>
        <v>1.288514292566191</v>
      </c>
      <c r="R525">
        <v>79.741850369253072</v>
      </c>
      <c r="S525">
        <v>72.894168579737595</v>
      </c>
      <c r="T525">
        <f t="shared" si="19"/>
        <v>6.8476817895154767</v>
      </c>
    </row>
    <row r="526" spans="8:20">
      <c r="H526">
        <v>88.246111493321621</v>
      </c>
      <c r="I526">
        <v>86.957555937979436</v>
      </c>
      <c r="J526">
        <f t="shared" si="18"/>
        <v>1.2885555553421852</v>
      </c>
      <c r="R526">
        <v>80.455544541725217</v>
      </c>
      <c r="S526">
        <v>72.226101224327763</v>
      </c>
      <c r="T526">
        <f t="shared" si="19"/>
        <v>8.2294433173974539</v>
      </c>
    </row>
    <row r="527" spans="8:20">
      <c r="H527">
        <v>87.22942826761377</v>
      </c>
      <c r="I527">
        <v>86.425670533721828</v>
      </c>
      <c r="J527">
        <f t="shared" si="18"/>
        <v>0.80375773389194194</v>
      </c>
      <c r="R527">
        <v>80.627848945466212</v>
      </c>
      <c r="S527">
        <v>73.626992444118258</v>
      </c>
      <c r="T527">
        <f t="shared" si="19"/>
        <v>7.000856501347954</v>
      </c>
    </row>
    <row r="528" spans="8:20">
      <c r="H528">
        <v>89.559285266851177</v>
      </c>
      <c r="I528">
        <v>86.230592048682098</v>
      </c>
      <c r="J528">
        <f t="shared" si="18"/>
        <v>3.3286932181690787</v>
      </c>
      <c r="R528">
        <v>80.331294433872984</v>
      </c>
      <c r="S528">
        <v>73.257479477012396</v>
      </c>
      <c r="T528">
        <f t="shared" si="19"/>
        <v>7.0738149568605877</v>
      </c>
    </row>
    <row r="529" spans="8:20">
      <c r="H529">
        <v>88.546596915740466</v>
      </c>
      <c r="I529">
        <v>85.396345086757862</v>
      </c>
      <c r="J529">
        <f t="shared" si="18"/>
        <v>3.1502518289826043</v>
      </c>
      <c r="R529">
        <v>79.994090469247311</v>
      </c>
      <c r="S529">
        <v>73.351869644612123</v>
      </c>
      <c r="T529">
        <f t="shared" si="19"/>
        <v>6.6422208246351886</v>
      </c>
    </row>
    <row r="530" spans="8:20">
      <c r="H530">
        <v>87.291024632665653</v>
      </c>
      <c r="I530">
        <v>86.559515779340714</v>
      </c>
      <c r="J530">
        <f t="shared" si="18"/>
        <v>0.73150885332493942</v>
      </c>
      <c r="R530">
        <v>80.708282637616961</v>
      </c>
      <c r="S530">
        <v>73.771459996285927</v>
      </c>
      <c r="T530">
        <f t="shared" si="19"/>
        <v>6.9368226413310339</v>
      </c>
    </row>
    <row r="531" spans="8:20">
      <c r="H531">
        <v>88.473574789276952</v>
      </c>
      <c r="I531">
        <v>86.893285956720902</v>
      </c>
      <c r="J531">
        <f t="shared" si="18"/>
        <v>1.5802888325560502</v>
      </c>
      <c r="R531">
        <v>79.566630252654221</v>
      </c>
      <c r="S531">
        <v>74.717250440309002</v>
      </c>
      <c r="T531">
        <f t="shared" si="19"/>
        <v>4.8493798123452194</v>
      </c>
    </row>
    <row r="532" spans="8:20">
      <c r="H532">
        <v>90.135768294090809</v>
      </c>
      <c r="I532">
        <v>86.47884684386149</v>
      </c>
      <c r="J532">
        <f t="shared" si="18"/>
        <v>3.6569214502293192</v>
      </c>
      <c r="R532">
        <v>78.730594570105396</v>
      </c>
      <c r="S532">
        <v>74.922548345956244</v>
      </c>
      <c r="T532">
        <f t="shared" si="19"/>
        <v>3.8080462241491517</v>
      </c>
    </row>
    <row r="533" spans="8:20">
      <c r="H533">
        <v>89.71596829395024</v>
      </c>
      <c r="I533">
        <v>86.94367491404013</v>
      </c>
      <c r="J533">
        <f t="shared" si="18"/>
        <v>2.7722933799101099</v>
      </c>
      <c r="R533">
        <v>79.850645658042481</v>
      </c>
      <c r="S533">
        <v>74.534119783806602</v>
      </c>
      <c r="T533">
        <f t="shared" si="19"/>
        <v>5.3165258742358787</v>
      </c>
    </row>
    <row r="534" spans="8:20">
      <c r="H534">
        <v>87.346584123778854</v>
      </c>
      <c r="I534">
        <v>86.639133638807621</v>
      </c>
      <c r="J534">
        <f t="shared" si="18"/>
        <v>0.70745048497123264</v>
      </c>
      <c r="R534">
        <v>82.129442234837938</v>
      </c>
      <c r="S534">
        <v>73.048395928622696</v>
      </c>
      <c r="T534">
        <f t="shared" si="19"/>
        <v>9.0810463062152422</v>
      </c>
    </row>
    <row r="535" spans="8:20">
      <c r="H535">
        <v>87.918347973302033</v>
      </c>
      <c r="I535">
        <v>86.502392528906555</v>
      </c>
      <c r="J535">
        <f t="shared" si="18"/>
        <v>1.4159554443954789</v>
      </c>
      <c r="R535">
        <v>80.418605061688169</v>
      </c>
      <c r="S535">
        <v>72.980980769174323</v>
      </c>
      <c r="T535">
        <f t="shared" si="19"/>
        <v>7.4376242925138456</v>
      </c>
    </row>
    <row r="536" spans="8:20">
      <c r="H536">
        <v>89.070602178915195</v>
      </c>
      <c r="I536">
        <v>86.119869527228076</v>
      </c>
      <c r="J536">
        <f t="shared" si="18"/>
        <v>2.9507326516871188</v>
      </c>
      <c r="R536">
        <v>79.600705323323041</v>
      </c>
      <c r="S536">
        <v>73.703665729810254</v>
      </c>
      <c r="T536">
        <f t="shared" si="19"/>
        <v>5.8970395935127868</v>
      </c>
    </row>
    <row r="537" spans="8:20">
      <c r="H537">
        <v>89.382552209189555</v>
      </c>
      <c r="I537">
        <v>86.396666116927747</v>
      </c>
      <c r="J537">
        <f t="shared" si="18"/>
        <v>2.9858860922618078</v>
      </c>
      <c r="R537">
        <v>80.020753141521467</v>
      </c>
      <c r="S537">
        <v>72.605245972178011</v>
      </c>
      <c r="T537">
        <f t="shared" si="19"/>
        <v>7.4155071693434564</v>
      </c>
    </row>
    <row r="538" spans="8:20">
      <c r="H538">
        <v>87.638592592465116</v>
      </c>
      <c r="I538">
        <v>86.90983600397675</v>
      </c>
      <c r="J538">
        <f t="shared" si="18"/>
        <v>0.72875658848836622</v>
      </c>
      <c r="R538">
        <v>79.42152104590069</v>
      </c>
      <c r="S538">
        <v>74.607583464109311</v>
      </c>
      <c r="T538">
        <f t="shared" si="19"/>
        <v>4.8139375817913788</v>
      </c>
    </row>
    <row r="539" spans="8:20">
      <c r="H539">
        <v>89.281121270983732</v>
      </c>
      <c r="I539">
        <v>87.493158179889434</v>
      </c>
      <c r="J539">
        <f t="shared" si="18"/>
        <v>1.7879630910942979</v>
      </c>
      <c r="R539">
        <v>79.860786994057833</v>
      </c>
      <c r="S539">
        <v>74.947415621139839</v>
      </c>
      <c r="T539">
        <f t="shared" si="19"/>
        <v>4.9133713729179931</v>
      </c>
    </row>
    <row r="540" spans="8:20">
      <c r="H540">
        <v>88.420047857284743</v>
      </c>
      <c r="I540">
        <v>86.821016179305403</v>
      </c>
      <c r="J540">
        <f t="shared" si="18"/>
        <v>1.5990316779793403</v>
      </c>
      <c r="R540">
        <v>80.308477354716658</v>
      </c>
      <c r="S540">
        <v>75.197102234406728</v>
      </c>
      <c r="T540">
        <f t="shared" si="19"/>
        <v>5.1113751203099298</v>
      </c>
    </row>
    <row r="541" spans="8:20">
      <c r="H541">
        <v>89.24298635692594</v>
      </c>
      <c r="I541">
        <v>87.400680399085189</v>
      </c>
      <c r="J541">
        <f t="shared" si="18"/>
        <v>1.8423059578407504</v>
      </c>
      <c r="R541">
        <v>80.763701990682975</v>
      </c>
      <c r="S541">
        <v>74.203189301893644</v>
      </c>
      <c r="T541">
        <f t="shared" si="19"/>
        <v>6.5605126887893306</v>
      </c>
    </row>
    <row r="542" spans="8:20">
      <c r="H542">
        <v>87.976014268725947</v>
      </c>
      <c r="I542">
        <v>88.013848367902384</v>
      </c>
      <c r="J542">
        <f t="shared" si="18"/>
        <v>-3.7834099176436098E-2</v>
      </c>
      <c r="R542">
        <v>80.545342330266848</v>
      </c>
      <c r="S542">
        <v>74.9219384290368</v>
      </c>
      <c r="T542">
        <f t="shared" si="19"/>
        <v>5.6234039012300485</v>
      </c>
    </row>
    <row r="543" spans="8:20">
      <c r="H543">
        <v>87.85555714734987</v>
      </c>
      <c r="I543">
        <v>87.814759570694591</v>
      </c>
      <c r="J543">
        <f t="shared" si="18"/>
        <v>4.0797576655279499E-2</v>
      </c>
      <c r="R543">
        <v>80.541039277560685</v>
      </c>
      <c r="S543">
        <v>74.065170167261527</v>
      </c>
      <c r="T543">
        <f t="shared" si="19"/>
        <v>6.4758691102991577</v>
      </c>
    </row>
    <row r="544" spans="8:20">
      <c r="H544">
        <v>87.515817727747304</v>
      </c>
      <c r="I544">
        <v>87.29424082193708</v>
      </c>
      <c r="J544">
        <f t="shared" si="18"/>
        <v>0.22157690581022393</v>
      </c>
      <c r="R544">
        <v>81.451644661011656</v>
      </c>
      <c r="S544">
        <v>74.114331230312089</v>
      </c>
      <c r="T544">
        <f t="shared" si="19"/>
        <v>7.3373134306995667</v>
      </c>
    </row>
    <row r="545" spans="8:20">
      <c r="H545">
        <v>87.552821193956632</v>
      </c>
      <c r="I545">
        <v>86.913123443957971</v>
      </c>
      <c r="J545">
        <f t="shared" si="18"/>
        <v>0.63969774999866047</v>
      </c>
      <c r="R545">
        <v>79.915728943011118</v>
      </c>
      <c r="S545">
        <v>74.416167534226162</v>
      </c>
      <c r="T545">
        <f t="shared" si="19"/>
        <v>5.499561408784956</v>
      </c>
    </row>
    <row r="546" spans="8:20">
      <c r="H546">
        <v>89.226456879054354</v>
      </c>
      <c r="I546">
        <v>85.76313701726778</v>
      </c>
      <c r="J546">
        <f t="shared" si="18"/>
        <v>3.463319861786573</v>
      </c>
      <c r="R546">
        <v>79.537601900477711</v>
      </c>
      <c r="S546">
        <v>73.398946426449825</v>
      </c>
      <c r="T546">
        <f t="shared" si="19"/>
        <v>6.1386554740278854</v>
      </c>
    </row>
    <row r="547" spans="8:20">
      <c r="H547">
        <v>89.338300024830644</v>
      </c>
      <c r="I547">
        <v>87.55313745293877</v>
      </c>
      <c r="J547">
        <f t="shared" si="18"/>
        <v>1.785162571891874</v>
      </c>
      <c r="R547">
        <v>80.385948167879974</v>
      </c>
      <c r="S547">
        <v>74.95283156918056</v>
      </c>
      <c r="T547">
        <f t="shared" si="19"/>
        <v>5.4331165986994137</v>
      </c>
    </row>
    <row r="548" spans="8:20">
      <c r="H548">
        <v>89.963840117583914</v>
      </c>
      <c r="I548">
        <v>86.129334545033743</v>
      </c>
      <c r="J548">
        <f t="shared" si="18"/>
        <v>3.8345055725501709</v>
      </c>
      <c r="R548">
        <v>79.786891528142945</v>
      </c>
      <c r="S548">
        <v>73.358392592452716</v>
      </c>
      <c r="T548">
        <f t="shared" si="19"/>
        <v>6.4284989356902287</v>
      </c>
    </row>
    <row r="549" spans="8:20">
      <c r="H549">
        <v>87.652593641492473</v>
      </c>
      <c r="I549">
        <v>87.305901030877976</v>
      </c>
      <c r="J549">
        <f t="shared" si="18"/>
        <v>0.34669261061449674</v>
      </c>
      <c r="R549">
        <v>80.062581651516837</v>
      </c>
      <c r="S549">
        <v>73.891572243980477</v>
      </c>
      <c r="T549">
        <f t="shared" si="19"/>
        <v>6.17100940753636</v>
      </c>
    </row>
    <row r="550" spans="8:20">
      <c r="H550">
        <v>88.110489153083321</v>
      </c>
      <c r="I550">
        <v>87.654332286881626</v>
      </c>
      <c r="J550">
        <f t="shared" si="18"/>
        <v>0.45615686620169527</v>
      </c>
      <c r="R550">
        <v>81.085866878552309</v>
      </c>
      <c r="S550">
        <v>75.125125712313832</v>
      </c>
      <c r="T550">
        <f t="shared" si="19"/>
        <v>5.9607411662384777</v>
      </c>
    </row>
    <row r="551" spans="8:20">
      <c r="H551">
        <v>88.117493933496931</v>
      </c>
      <c r="I551">
        <v>86.646064010969724</v>
      </c>
      <c r="J551">
        <f t="shared" si="18"/>
        <v>1.4714299225272072</v>
      </c>
      <c r="R551">
        <v>80.603299994860677</v>
      </c>
      <c r="S551">
        <v>73.640415275708321</v>
      </c>
      <c r="T551">
        <f t="shared" si="19"/>
        <v>6.9628847191523562</v>
      </c>
    </row>
    <row r="552" spans="8:20">
      <c r="H552">
        <v>87.818592297974661</v>
      </c>
      <c r="I552">
        <v>85.680487079052469</v>
      </c>
      <c r="J552">
        <f t="shared" si="18"/>
        <v>2.1381052189221919</v>
      </c>
      <c r="R552">
        <v>79.118648493933676</v>
      </c>
      <c r="S552">
        <v>75.364937709312571</v>
      </c>
      <c r="T552">
        <f t="shared" si="19"/>
        <v>3.7537107846211057</v>
      </c>
    </row>
    <row r="553" spans="8:20">
      <c r="H553">
        <v>89.286838848709891</v>
      </c>
      <c r="I553">
        <v>88.032863669380788</v>
      </c>
      <c r="J553">
        <f t="shared" si="18"/>
        <v>1.2539751793291032</v>
      </c>
      <c r="R553">
        <v>80.234489852425952</v>
      </c>
      <c r="S553">
        <v>74.79089489689413</v>
      </c>
      <c r="T553">
        <f t="shared" si="19"/>
        <v>5.4435949555318217</v>
      </c>
    </row>
    <row r="554" spans="8:20">
      <c r="H554">
        <v>88.385116155012156</v>
      </c>
      <c r="I554">
        <v>87.784613777596817</v>
      </c>
      <c r="J554">
        <f t="shared" si="18"/>
        <v>0.60050237741533863</v>
      </c>
      <c r="R554">
        <v>80.110574946147423</v>
      </c>
      <c r="S554">
        <v>75.549193853564944</v>
      </c>
      <c r="T554">
        <f t="shared" si="19"/>
        <v>4.5613810925824794</v>
      </c>
    </row>
    <row r="555" spans="8:20">
      <c r="H555">
        <v>88.213912161102314</v>
      </c>
      <c r="I555">
        <v>87.626377909409385</v>
      </c>
      <c r="J555">
        <f t="shared" si="18"/>
        <v>0.58753425169292939</v>
      </c>
      <c r="R555">
        <v>80.046828861794779</v>
      </c>
      <c r="S555">
        <v>73.074842075495511</v>
      </c>
      <c r="T555">
        <f t="shared" si="19"/>
        <v>6.9719867862992686</v>
      </c>
    </row>
    <row r="556" spans="8:20">
      <c r="H556">
        <v>89.327514325351942</v>
      </c>
      <c r="I556">
        <v>88.384128930839594</v>
      </c>
      <c r="J556">
        <f t="shared" si="18"/>
        <v>0.94338539451234737</v>
      </c>
      <c r="R556">
        <v>79.463336174611527</v>
      </c>
      <c r="S556">
        <v>74.696873071698604</v>
      </c>
      <c r="T556">
        <f t="shared" si="19"/>
        <v>4.7664631029129225</v>
      </c>
    </row>
    <row r="557" spans="8:20">
      <c r="H557">
        <v>89.420437233104181</v>
      </c>
      <c r="I557">
        <v>86.386420702332416</v>
      </c>
      <c r="J557">
        <f t="shared" si="18"/>
        <v>3.0340165307717655</v>
      </c>
      <c r="R557">
        <v>79.513889538468732</v>
      </c>
      <c r="S557">
        <v>73.212953617823786</v>
      </c>
      <c r="T557">
        <f t="shared" si="19"/>
        <v>6.300935920644946</v>
      </c>
    </row>
    <row r="558" spans="8:20">
      <c r="H558">
        <v>90.096359948372523</v>
      </c>
      <c r="I558">
        <v>86.485237571406202</v>
      </c>
      <c r="J558">
        <f t="shared" si="18"/>
        <v>3.6111223769663212</v>
      </c>
      <c r="R558">
        <v>79.414405081960922</v>
      </c>
      <c r="S558">
        <v>72.45518975635477</v>
      </c>
      <c r="T558">
        <f t="shared" si="19"/>
        <v>6.9592153256061522</v>
      </c>
    </row>
    <row r="559" spans="8:20">
      <c r="H559">
        <v>88.897967041486851</v>
      </c>
      <c r="I559">
        <v>87.247484188263087</v>
      </c>
      <c r="J559">
        <f t="shared" si="18"/>
        <v>1.6504828532237639</v>
      </c>
      <c r="R559">
        <v>80.262815292290455</v>
      </c>
      <c r="S559">
        <v>74.272656119249461</v>
      </c>
      <c r="T559">
        <f t="shared" si="19"/>
        <v>5.9901591730409933</v>
      </c>
    </row>
    <row r="560" spans="8:20">
      <c r="H560">
        <v>88.396928433959076</v>
      </c>
      <c r="I560">
        <v>85.919244902236457</v>
      </c>
      <c r="J560">
        <f t="shared" si="18"/>
        <v>2.4776835317226187</v>
      </c>
      <c r="R560">
        <v>80.099788474837752</v>
      </c>
      <c r="S560">
        <v>71.958175308464206</v>
      </c>
      <c r="T560">
        <f t="shared" si="19"/>
        <v>8.1416131663735456</v>
      </c>
    </row>
    <row r="561" spans="8:20">
      <c r="H561">
        <v>87.699908651474232</v>
      </c>
      <c r="I561">
        <v>87.001365616014496</v>
      </c>
      <c r="J561">
        <f t="shared" si="18"/>
        <v>0.69854303545973551</v>
      </c>
      <c r="R561">
        <v>80.580728661902043</v>
      </c>
      <c r="S561">
        <v>73.787233006304945</v>
      </c>
      <c r="T561">
        <f t="shared" si="19"/>
        <v>6.7934956555970984</v>
      </c>
    </row>
    <row r="562" spans="8:20">
      <c r="H562">
        <v>89.347555790585815</v>
      </c>
      <c r="I562">
        <v>86.517353895559182</v>
      </c>
      <c r="J562">
        <f t="shared" si="18"/>
        <v>2.830201895026633</v>
      </c>
      <c r="R562">
        <v>80.589893962141517</v>
      </c>
      <c r="S562">
        <v>74.102377844603495</v>
      </c>
      <c r="T562">
        <f t="shared" si="19"/>
        <v>6.4875161175380214</v>
      </c>
    </row>
    <row r="563" spans="8:20">
      <c r="H563">
        <v>86.201971268872214</v>
      </c>
      <c r="I563">
        <v>88.108320693334306</v>
      </c>
      <c r="J563">
        <f t="shared" si="18"/>
        <v>-1.9063494244620927</v>
      </c>
      <c r="R563">
        <v>81.335022925994323</v>
      </c>
      <c r="S563">
        <v>73.865945598642242</v>
      </c>
      <c r="T563">
        <f t="shared" si="19"/>
        <v>7.4690773273520819</v>
      </c>
    </row>
    <row r="564" spans="8:20">
      <c r="H564">
        <v>87.656149686903774</v>
      </c>
      <c r="I564">
        <v>85.997720119191726</v>
      </c>
      <c r="J564">
        <f t="shared" si="18"/>
        <v>1.658429567712048</v>
      </c>
      <c r="R564">
        <v>80.897963471594892</v>
      </c>
      <c r="S564">
        <v>72.670724993546628</v>
      </c>
      <c r="T564">
        <f t="shared" si="19"/>
        <v>8.2272384780482639</v>
      </c>
    </row>
    <row r="565" spans="8:20">
      <c r="H565">
        <v>89.732080790094429</v>
      </c>
      <c r="I565">
        <v>87.24594597002114</v>
      </c>
      <c r="J565">
        <f t="shared" si="18"/>
        <v>2.4861348200732891</v>
      </c>
      <c r="R565">
        <v>79.572311499720499</v>
      </c>
      <c r="S565">
        <v>74.678707232273908</v>
      </c>
      <c r="T565">
        <f t="shared" si="19"/>
        <v>4.8936042674465909</v>
      </c>
    </row>
    <row r="566" spans="8:20">
      <c r="H566">
        <v>89.084170908244147</v>
      </c>
      <c r="I566">
        <v>86.537368301500862</v>
      </c>
      <c r="J566">
        <f t="shared" si="18"/>
        <v>2.5468026067432845</v>
      </c>
      <c r="R566">
        <v>79.366225580855769</v>
      </c>
      <c r="S566">
        <v>74.058160825391838</v>
      </c>
      <c r="T566">
        <f t="shared" si="19"/>
        <v>5.3080647554639313</v>
      </c>
    </row>
    <row r="567" spans="8:20">
      <c r="H567">
        <v>89.907600003812462</v>
      </c>
      <c r="I567">
        <v>85.622137889887824</v>
      </c>
      <c r="J567">
        <f t="shared" si="18"/>
        <v>4.2854621139246376</v>
      </c>
      <c r="R567">
        <v>80.625954762387636</v>
      </c>
      <c r="S567">
        <v>73.529404139813465</v>
      </c>
      <c r="T567">
        <f t="shared" si="19"/>
        <v>7.0965506225741706</v>
      </c>
    </row>
    <row r="568" spans="8:20">
      <c r="H568">
        <v>89.447391107843387</v>
      </c>
      <c r="I568">
        <v>87.059096867733743</v>
      </c>
      <c r="J568">
        <f t="shared" si="18"/>
        <v>2.3882942401096443</v>
      </c>
      <c r="R568">
        <v>80.840744782944313</v>
      </c>
      <c r="S568">
        <v>74.338374272824609</v>
      </c>
      <c r="T568">
        <f t="shared" si="19"/>
        <v>6.5023705101197038</v>
      </c>
    </row>
    <row r="569" spans="8:20">
      <c r="H569">
        <v>89.605702292433364</v>
      </c>
      <c r="I569">
        <v>86.852785475005646</v>
      </c>
      <c r="J569">
        <f t="shared" si="18"/>
        <v>2.7529168174277174</v>
      </c>
      <c r="R569">
        <v>80.883385859797585</v>
      </c>
      <c r="S569">
        <v>76.53112616444696</v>
      </c>
      <c r="T569">
        <f t="shared" si="19"/>
        <v>4.3522596953506252</v>
      </c>
    </row>
    <row r="570" spans="8:20">
      <c r="H570">
        <v>89.453184759784918</v>
      </c>
      <c r="I570">
        <v>86.701765580787054</v>
      </c>
      <c r="J570">
        <f t="shared" si="18"/>
        <v>2.7514191789978639</v>
      </c>
      <c r="R570">
        <v>79.320939424761718</v>
      </c>
      <c r="S570">
        <v>72.72647321167932</v>
      </c>
      <c r="T570">
        <f t="shared" si="19"/>
        <v>6.5944662130823986</v>
      </c>
    </row>
    <row r="571" spans="8:20">
      <c r="H571">
        <v>87.888539264939112</v>
      </c>
      <c r="I571">
        <v>86.318405519379397</v>
      </c>
      <c r="J571">
        <f t="shared" si="18"/>
        <v>1.5701337455597155</v>
      </c>
      <c r="R571">
        <v>79.470228151212012</v>
      </c>
      <c r="S571">
        <v>74.043492173324367</v>
      </c>
      <c r="T571">
        <f t="shared" si="19"/>
        <v>5.4267359778876454</v>
      </c>
    </row>
    <row r="572" spans="8:20">
      <c r="H572">
        <v>90.368298241681799</v>
      </c>
      <c r="I572">
        <v>87.163967360899051</v>
      </c>
      <c r="J572">
        <f t="shared" si="18"/>
        <v>3.2043308807827486</v>
      </c>
      <c r="R572">
        <v>80.203521775368529</v>
      </c>
      <c r="S572">
        <v>73.882366461979331</v>
      </c>
      <c r="T572">
        <f t="shared" si="19"/>
        <v>6.3211553133891982</v>
      </c>
    </row>
    <row r="573" spans="8:20">
      <c r="H573">
        <v>87.266245439571605</v>
      </c>
      <c r="I573">
        <v>88.106915838381468</v>
      </c>
      <c r="J573">
        <f t="shared" si="18"/>
        <v>-0.84067039880986272</v>
      </c>
      <c r="R573">
        <v>80.232332406053814</v>
      </c>
      <c r="S573">
        <v>73.613844048680676</v>
      </c>
      <c r="T573">
        <f t="shared" si="19"/>
        <v>6.6184883573731383</v>
      </c>
    </row>
    <row r="574" spans="8:20">
      <c r="H574">
        <v>88.57485377532123</v>
      </c>
      <c r="I574">
        <v>86.872378572587792</v>
      </c>
      <c r="J574">
        <f t="shared" si="18"/>
        <v>1.7024752027334387</v>
      </c>
      <c r="R574">
        <v>80.299016957620566</v>
      </c>
      <c r="S574">
        <v>74.278613850881044</v>
      </c>
      <c r="T574">
        <f t="shared" si="19"/>
        <v>6.0204031067395221</v>
      </c>
    </row>
    <row r="575" spans="8:20">
      <c r="H575">
        <v>88.097115597847065</v>
      </c>
      <c r="I575">
        <v>87.129805860109172</v>
      </c>
      <c r="J575">
        <f t="shared" si="18"/>
        <v>0.96730973773789231</v>
      </c>
      <c r="R575">
        <v>80.596215234071039</v>
      </c>
      <c r="S575">
        <v>72.955339941215072</v>
      </c>
      <c r="T575">
        <f t="shared" si="19"/>
        <v>7.6408752928559664</v>
      </c>
    </row>
    <row r="576" spans="8:20">
      <c r="H576">
        <v>88.713955173875135</v>
      </c>
      <c r="I576">
        <v>86.055979374588972</v>
      </c>
      <c r="J576">
        <f t="shared" si="18"/>
        <v>2.657975799286163</v>
      </c>
      <c r="R576">
        <v>79.678174446674561</v>
      </c>
      <c r="S576">
        <v>73.491079806937364</v>
      </c>
      <c r="T576">
        <f t="shared" si="19"/>
        <v>6.1870946397371966</v>
      </c>
    </row>
    <row r="577" spans="8:20">
      <c r="H577">
        <v>88.358810833999712</v>
      </c>
      <c r="I577">
        <v>86.629555421229767</v>
      </c>
      <c r="J577">
        <f t="shared" si="18"/>
        <v>1.7292554127699447</v>
      </c>
      <c r="R577">
        <v>79.668441380874839</v>
      </c>
      <c r="S577">
        <v>73.299704276746667</v>
      </c>
      <c r="T577">
        <f t="shared" si="19"/>
        <v>6.3687371041281722</v>
      </c>
    </row>
    <row r="578" spans="8:20">
      <c r="H578">
        <v>87.546687905013329</v>
      </c>
      <c r="I578">
        <v>86.816022359699048</v>
      </c>
      <c r="J578">
        <f t="shared" si="18"/>
        <v>0.73066554531428096</v>
      </c>
      <c r="R578">
        <v>80.856687155507501</v>
      </c>
      <c r="S578">
        <v>75.118386627364615</v>
      </c>
      <c r="T578">
        <f t="shared" si="19"/>
        <v>5.7383005281428865</v>
      </c>
    </row>
    <row r="579" spans="8:20">
      <c r="H579">
        <v>88.756137455064746</v>
      </c>
      <c r="I579">
        <v>87.540392500157949</v>
      </c>
      <c r="J579">
        <f t="shared" ref="J579:J642" si="20">H579-I579</f>
        <v>1.2157449549067962</v>
      </c>
      <c r="R579">
        <v>80.20236529836103</v>
      </c>
      <c r="S579">
        <v>73.785948248341356</v>
      </c>
      <c r="T579">
        <f t="shared" ref="T579:T642" si="21">R579-S579</f>
        <v>6.4164170500196747</v>
      </c>
    </row>
    <row r="580" spans="8:20">
      <c r="H580">
        <v>88.511784217217055</v>
      </c>
      <c r="I580">
        <v>86.56829199898759</v>
      </c>
      <c r="J580">
        <f t="shared" si="20"/>
        <v>1.9434922182294656</v>
      </c>
      <c r="R580">
        <v>80.519422940969292</v>
      </c>
      <c r="S580">
        <v>74.33374250106111</v>
      </c>
      <c r="T580">
        <f t="shared" si="21"/>
        <v>6.1856804399081824</v>
      </c>
    </row>
    <row r="581" spans="8:20">
      <c r="H581">
        <v>89.169120801489399</v>
      </c>
      <c r="I581">
        <v>86.907390057306358</v>
      </c>
      <c r="J581">
        <f t="shared" si="20"/>
        <v>2.2617307441830405</v>
      </c>
      <c r="R581">
        <v>79.396132193252797</v>
      </c>
      <c r="S581">
        <v>73.525507245467153</v>
      </c>
      <c r="T581">
        <f t="shared" si="21"/>
        <v>5.8706249477856431</v>
      </c>
    </row>
    <row r="582" spans="8:20">
      <c r="H582">
        <v>88.45917050080395</v>
      </c>
      <c r="I582">
        <v>87.010588480344438</v>
      </c>
      <c r="J582">
        <f t="shared" si="20"/>
        <v>1.4485820204595115</v>
      </c>
      <c r="R582">
        <v>79.463601164899686</v>
      </c>
      <c r="S582">
        <v>73.212752879514454</v>
      </c>
      <c r="T582">
        <f t="shared" si="21"/>
        <v>6.2508482853852314</v>
      </c>
    </row>
    <row r="583" spans="8:20">
      <c r="H583">
        <v>89.633566637229052</v>
      </c>
      <c r="I583">
        <v>87.624918588745999</v>
      </c>
      <c r="J583">
        <f t="shared" si="20"/>
        <v>2.0086480484830531</v>
      </c>
      <c r="R583">
        <v>79.636876704950168</v>
      </c>
      <c r="S583">
        <v>73.722920458789943</v>
      </c>
      <c r="T583">
        <f t="shared" si="21"/>
        <v>5.9139562461602253</v>
      </c>
    </row>
    <row r="584" spans="8:20">
      <c r="H584">
        <v>87.636221605563264</v>
      </c>
      <c r="I584">
        <v>87.207786268811788</v>
      </c>
      <c r="J584">
        <f t="shared" si="20"/>
        <v>0.42843533675147683</v>
      </c>
      <c r="R584">
        <v>80.861515757169883</v>
      </c>
      <c r="S584">
        <v>74.145778550265646</v>
      </c>
      <c r="T584">
        <f t="shared" si="21"/>
        <v>6.7157372069042367</v>
      </c>
    </row>
    <row r="585" spans="8:20">
      <c r="H585">
        <v>88.163936101987815</v>
      </c>
      <c r="I585">
        <v>86.944983253541778</v>
      </c>
      <c r="J585">
        <f t="shared" si="20"/>
        <v>1.2189528484460368</v>
      </c>
      <c r="R585">
        <v>81.539769795962258</v>
      </c>
      <c r="S585">
        <v>74.541994085619166</v>
      </c>
      <c r="T585">
        <f t="shared" si="21"/>
        <v>6.9977757103430918</v>
      </c>
    </row>
    <row r="586" spans="8:20">
      <c r="H586">
        <v>89.806276685266312</v>
      </c>
      <c r="I586">
        <v>87.376949642243346</v>
      </c>
      <c r="J586">
        <f t="shared" si="20"/>
        <v>2.4293270430229654</v>
      </c>
      <c r="R586">
        <v>79.33660428287304</v>
      </c>
      <c r="S586">
        <v>75.267468180801515</v>
      </c>
      <c r="T586">
        <f t="shared" si="21"/>
        <v>4.0691361020715249</v>
      </c>
    </row>
    <row r="587" spans="8:20">
      <c r="H587">
        <v>89.392665460911843</v>
      </c>
      <c r="I587">
        <v>87.464137520413217</v>
      </c>
      <c r="J587">
        <f t="shared" si="20"/>
        <v>1.9285279404986255</v>
      </c>
      <c r="R587">
        <v>79.746423456648316</v>
      </c>
      <c r="S587">
        <v>73.525352383336752</v>
      </c>
      <c r="T587">
        <f t="shared" si="21"/>
        <v>6.2210710733115633</v>
      </c>
    </row>
    <row r="588" spans="8:20">
      <c r="H588">
        <v>88.258199961420686</v>
      </c>
      <c r="I588">
        <v>88.178702033603273</v>
      </c>
      <c r="J588">
        <f t="shared" si="20"/>
        <v>7.9497927817413938E-2</v>
      </c>
      <c r="R588">
        <v>81.284911980721219</v>
      </c>
      <c r="S588">
        <v>75.106862948678298</v>
      </c>
      <c r="T588">
        <f t="shared" si="21"/>
        <v>6.1780490320429209</v>
      </c>
    </row>
    <row r="589" spans="8:20">
      <c r="H589">
        <v>88.320018056594634</v>
      </c>
      <c r="I589">
        <v>87.402910562050465</v>
      </c>
      <c r="J589">
        <f t="shared" si="20"/>
        <v>0.91710749454416884</v>
      </c>
      <c r="R589">
        <v>80.525371979415269</v>
      </c>
      <c r="S589">
        <v>73.472800896683424</v>
      </c>
      <c r="T589">
        <f t="shared" si="21"/>
        <v>7.0525710827318449</v>
      </c>
    </row>
    <row r="590" spans="8:20">
      <c r="H590">
        <v>87.248421883837736</v>
      </c>
      <c r="I590">
        <v>86.226814292327532</v>
      </c>
      <c r="J590">
        <f t="shared" si="20"/>
        <v>1.0216075915102039</v>
      </c>
      <c r="R590">
        <v>80.109377383119408</v>
      </c>
      <c r="S590">
        <v>73.372017757617044</v>
      </c>
      <c r="T590">
        <f t="shared" si="21"/>
        <v>6.7373596255023642</v>
      </c>
    </row>
    <row r="591" spans="8:20">
      <c r="H591">
        <v>89.085245248613887</v>
      </c>
      <c r="I591">
        <v>87.40185613222593</v>
      </c>
      <c r="J591">
        <f t="shared" si="20"/>
        <v>1.6833891163879571</v>
      </c>
      <c r="R591">
        <v>79.816336223967184</v>
      </c>
      <c r="S591">
        <v>74.917466111707313</v>
      </c>
      <c r="T591">
        <f t="shared" si="21"/>
        <v>4.8988701122598712</v>
      </c>
    </row>
    <row r="592" spans="8:20">
      <c r="H592">
        <v>89.149534925109819</v>
      </c>
      <c r="I592">
        <v>86.701454857096479</v>
      </c>
      <c r="J592">
        <f t="shared" si="20"/>
        <v>2.4480800680133399</v>
      </c>
      <c r="R592">
        <v>80.352990873023757</v>
      </c>
      <c r="S592">
        <v>75.274950277223624</v>
      </c>
      <c r="T592">
        <f t="shared" si="21"/>
        <v>5.0780405958001325</v>
      </c>
    </row>
    <row r="593" spans="8:20">
      <c r="H593">
        <v>88.734452195276987</v>
      </c>
      <c r="I593">
        <v>87.359401006564909</v>
      </c>
      <c r="J593">
        <f t="shared" si="20"/>
        <v>1.375051188712078</v>
      </c>
      <c r="R593">
        <v>79.79403492400823</v>
      </c>
      <c r="S593">
        <v>74.462835554017346</v>
      </c>
      <c r="T593">
        <f t="shared" si="21"/>
        <v>5.331199369990884</v>
      </c>
    </row>
    <row r="594" spans="8:20">
      <c r="H594">
        <v>87.795845562131916</v>
      </c>
      <c r="I594">
        <v>87.904817918710293</v>
      </c>
      <c r="J594">
        <f t="shared" si="20"/>
        <v>-0.10897235657837712</v>
      </c>
      <c r="R594">
        <v>78.719445606283472</v>
      </c>
      <c r="S594">
        <v>73.956154034975924</v>
      </c>
      <c r="T594">
        <f t="shared" si="21"/>
        <v>4.7632915713075477</v>
      </c>
    </row>
    <row r="595" spans="8:20">
      <c r="H595">
        <v>89.199058859159877</v>
      </c>
      <c r="I595">
        <v>88.299274610657676</v>
      </c>
      <c r="J595">
        <f t="shared" si="20"/>
        <v>0.89978424850220051</v>
      </c>
      <c r="R595">
        <v>78.820313131612735</v>
      </c>
      <c r="S595">
        <v>76.125692487620512</v>
      </c>
      <c r="T595">
        <f t="shared" si="21"/>
        <v>2.6946206439922236</v>
      </c>
    </row>
    <row r="596" spans="8:20">
      <c r="H596">
        <v>87.557624443459588</v>
      </c>
      <c r="I596">
        <v>87.504183151010295</v>
      </c>
      <c r="J596">
        <f t="shared" si="20"/>
        <v>5.3441292449292632E-2</v>
      </c>
      <c r="R596">
        <v>81.598538913822836</v>
      </c>
      <c r="S596">
        <v>75.002940167885185</v>
      </c>
      <c r="T596">
        <f t="shared" si="21"/>
        <v>6.5955987459376502</v>
      </c>
    </row>
    <row r="597" spans="8:20">
      <c r="H597">
        <v>90.338507631912975</v>
      </c>
      <c r="I597">
        <v>86.474553184722012</v>
      </c>
      <c r="J597">
        <f t="shared" si="20"/>
        <v>3.863954447190963</v>
      </c>
      <c r="R597">
        <v>80.956696628787284</v>
      </c>
      <c r="S597">
        <v>73.313983426896868</v>
      </c>
      <c r="T597">
        <f t="shared" si="21"/>
        <v>7.642713201890416</v>
      </c>
    </row>
    <row r="598" spans="8:20">
      <c r="H598">
        <v>89.411572830604129</v>
      </c>
      <c r="I598">
        <v>87.596936169230148</v>
      </c>
      <c r="J598">
        <f t="shared" si="20"/>
        <v>1.8146366613739815</v>
      </c>
      <c r="R598">
        <v>79.653702122808525</v>
      </c>
      <c r="S598">
        <v>74.644722652427021</v>
      </c>
      <c r="T598">
        <f t="shared" si="21"/>
        <v>5.0089794703815045</v>
      </c>
    </row>
    <row r="599" spans="8:20">
      <c r="H599">
        <v>89.811934338721187</v>
      </c>
      <c r="I599">
        <v>87.076751537020868</v>
      </c>
      <c r="J599">
        <f t="shared" si="20"/>
        <v>2.7351828017003186</v>
      </c>
      <c r="R599">
        <v>80.158148382575604</v>
      </c>
      <c r="S599">
        <v>73.843865867475486</v>
      </c>
      <c r="T599">
        <f t="shared" si="21"/>
        <v>6.3142825151001176</v>
      </c>
    </row>
    <row r="600" spans="8:20">
      <c r="H600">
        <v>86.998302611378904</v>
      </c>
      <c r="I600">
        <v>87.660418460657937</v>
      </c>
      <c r="J600">
        <f t="shared" si="20"/>
        <v>-0.66211584927903289</v>
      </c>
      <c r="R600">
        <v>81.233695815305722</v>
      </c>
      <c r="S600">
        <v>75.511522785430941</v>
      </c>
      <c r="T600">
        <f t="shared" si="21"/>
        <v>5.7221730298747815</v>
      </c>
    </row>
    <row r="601" spans="8:20">
      <c r="H601">
        <v>89.140052447336686</v>
      </c>
      <c r="I601">
        <v>87.308719565673982</v>
      </c>
      <c r="J601">
        <f t="shared" si="20"/>
        <v>1.8313328816627035</v>
      </c>
      <c r="R601">
        <v>80.529090390747285</v>
      </c>
      <c r="S601">
        <v>73.645929548450425</v>
      </c>
      <c r="T601">
        <f t="shared" si="21"/>
        <v>6.88316084229686</v>
      </c>
    </row>
    <row r="602" spans="8:20">
      <c r="H602">
        <v>89.184289387058939</v>
      </c>
      <c r="I602">
        <v>86.093476577862035</v>
      </c>
      <c r="J602">
        <f t="shared" si="20"/>
        <v>3.0908128091969047</v>
      </c>
      <c r="R602">
        <v>79.382422937957074</v>
      </c>
      <c r="S602">
        <v>73.264153218278011</v>
      </c>
      <c r="T602">
        <f t="shared" si="21"/>
        <v>6.1182697196790627</v>
      </c>
    </row>
    <row r="603" spans="8:20">
      <c r="H603">
        <v>87.743570407507704</v>
      </c>
      <c r="I603">
        <v>87.299981467277675</v>
      </c>
      <c r="J603">
        <f t="shared" si="20"/>
        <v>0.44358894023002904</v>
      </c>
      <c r="R603">
        <v>80.504068453726319</v>
      </c>
      <c r="S603">
        <v>74.540587226808029</v>
      </c>
      <c r="T603">
        <f t="shared" si="21"/>
        <v>5.9634812269182902</v>
      </c>
    </row>
    <row r="604" spans="8:20">
      <c r="H604">
        <v>87.984347934505536</v>
      </c>
      <c r="I604">
        <v>87.028243443968307</v>
      </c>
      <c r="J604">
        <f t="shared" si="20"/>
        <v>0.95610449053722846</v>
      </c>
      <c r="R604">
        <v>80.243657136321247</v>
      </c>
      <c r="S604">
        <v>73.03825984501465</v>
      </c>
      <c r="T604">
        <f t="shared" si="21"/>
        <v>7.2053972913065962</v>
      </c>
    </row>
    <row r="605" spans="8:20">
      <c r="H605">
        <v>87.619235797607772</v>
      </c>
      <c r="I605">
        <v>86.740616084377422</v>
      </c>
      <c r="J605">
        <f t="shared" si="20"/>
        <v>0.87861971323034993</v>
      </c>
      <c r="R605">
        <v>80.851744688119538</v>
      </c>
      <c r="S605">
        <v>74.525854619424678</v>
      </c>
      <c r="T605">
        <f t="shared" si="21"/>
        <v>6.3258900686948607</v>
      </c>
    </row>
    <row r="606" spans="8:20">
      <c r="H606">
        <v>89.900625667848217</v>
      </c>
      <c r="I606">
        <v>87.444024949597008</v>
      </c>
      <c r="J606">
        <f t="shared" si="20"/>
        <v>2.4566007182512095</v>
      </c>
      <c r="R606">
        <v>78.835284356763026</v>
      </c>
      <c r="S606">
        <v>72.314182076182334</v>
      </c>
      <c r="T606">
        <f t="shared" si="21"/>
        <v>6.521102280580692</v>
      </c>
    </row>
    <row r="607" spans="8:20">
      <c r="H607">
        <v>90.438884364302368</v>
      </c>
      <c r="I607">
        <v>86.147865633813282</v>
      </c>
      <c r="J607">
        <f t="shared" si="20"/>
        <v>4.2910187304890854</v>
      </c>
      <c r="R607">
        <v>80.480737390261908</v>
      </c>
      <c r="S607">
        <v>74.645993394931921</v>
      </c>
      <c r="T607">
        <f t="shared" si="21"/>
        <v>5.8347439953299869</v>
      </c>
    </row>
    <row r="608" spans="8:20">
      <c r="H608">
        <v>86.395792353923554</v>
      </c>
      <c r="I608">
        <v>87.438544416458967</v>
      </c>
      <c r="J608">
        <f t="shared" si="20"/>
        <v>-1.0427520625354134</v>
      </c>
      <c r="R608">
        <v>81.171022958442734</v>
      </c>
      <c r="S608">
        <v>75.421742104318668</v>
      </c>
      <c r="T608">
        <f t="shared" si="21"/>
        <v>5.7492808541240663</v>
      </c>
    </row>
    <row r="609" spans="8:20">
      <c r="H609">
        <v>88.189540386066142</v>
      </c>
      <c r="I609">
        <v>86.544589675958363</v>
      </c>
      <c r="J609">
        <f t="shared" si="20"/>
        <v>1.6449507101077785</v>
      </c>
      <c r="R609">
        <v>80.544775896257491</v>
      </c>
      <c r="S609">
        <v>73.589622610614143</v>
      </c>
      <c r="T609">
        <f t="shared" si="21"/>
        <v>6.9551532856433482</v>
      </c>
    </row>
    <row r="610" spans="8:20">
      <c r="H610">
        <v>88.684457948722553</v>
      </c>
      <c r="I610">
        <v>87.013163126575435</v>
      </c>
      <c r="J610">
        <f t="shared" si="20"/>
        <v>1.671294822147118</v>
      </c>
      <c r="R610">
        <v>80.892350728492545</v>
      </c>
      <c r="S610">
        <v>74.300867978081016</v>
      </c>
      <c r="T610">
        <f t="shared" si="21"/>
        <v>6.5914827504115294</v>
      </c>
    </row>
    <row r="611" spans="8:20">
      <c r="H611">
        <v>89.432640134672155</v>
      </c>
      <c r="I611">
        <v>87.36285215872735</v>
      </c>
      <c r="J611">
        <f t="shared" si="20"/>
        <v>2.0697879759448057</v>
      </c>
      <c r="R611">
        <v>79.955838518682299</v>
      </c>
      <c r="S611">
        <v>73.588761157905282</v>
      </c>
      <c r="T611">
        <f t="shared" si="21"/>
        <v>6.3670773607770172</v>
      </c>
    </row>
    <row r="612" spans="8:20">
      <c r="H612">
        <v>89.42832780128812</v>
      </c>
      <c r="I612">
        <v>86.095730251948211</v>
      </c>
      <c r="J612">
        <f t="shared" si="20"/>
        <v>3.3325975493399085</v>
      </c>
      <c r="R612">
        <v>80.965540491100398</v>
      </c>
      <c r="S612">
        <v>74.367734650771439</v>
      </c>
      <c r="T612">
        <f t="shared" si="21"/>
        <v>6.5978058403289594</v>
      </c>
    </row>
    <row r="613" spans="8:20">
      <c r="H613">
        <v>89.22517803815667</v>
      </c>
      <c r="I613">
        <v>86.858161708324701</v>
      </c>
      <c r="J613">
        <f t="shared" si="20"/>
        <v>2.3670163298319693</v>
      </c>
      <c r="R613">
        <v>79.650722777652817</v>
      </c>
      <c r="S613">
        <v>74.62568615251044</v>
      </c>
      <c r="T613">
        <f t="shared" si="21"/>
        <v>5.025036625142377</v>
      </c>
    </row>
    <row r="614" spans="8:20">
      <c r="H614">
        <v>88.197315158380547</v>
      </c>
      <c r="I614">
        <v>86.485722033341958</v>
      </c>
      <c r="J614">
        <f t="shared" si="20"/>
        <v>1.7115931250385898</v>
      </c>
      <c r="R614">
        <v>79.16023719908361</v>
      </c>
      <c r="S614">
        <v>73.724974994662304</v>
      </c>
      <c r="T614">
        <f t="shared" si="21"/>
        <v>5.4352622044213064</v>
      </c>
    </row>
    <row r="615" spans="8:20">
      <c r="H615">
        <v>88.876221944031414</v>
      </c>
      <c r="I615">
        <v>85.987425019853077</v>
      </c>
      <c r="J615">
        <f t="shared" si="20"/>
        <v>2.8887969241783367</v>
      </c>
      <c r="R615">
        <v>79.773733733655476</v>
      </c>
      <c r="S615">
        <v>73.356584419106099</v>
      </c>
      <c r="T615">
        <f t="shared" si="21"/>
        <v>6.417149314549377</v>
      </c>
    </row>
    <row r="616" spans="8:20">
      <c r="H616">
        <v>89.460490819969664</v>
      </c>
      <c r="I616">
        <v>86.757981260872285</v>
      </c>
      <c r="J616">
        <f t="shared" si="20"/>
        <v>2.7025095590973791</v>
      </c>
      <c r="R616">
        <v>80.213858519600294</v>
      </c>
      <c r="S616">
        <v>75.086552177732358</v>
      </c>
      <c r="T616">
        <f t="shared" si="21"/>
        <v>5.1273063418679357</v>
      </c>
    </row>
    <row r="617" spans="8:20">
      <c r="H617">
        <v>89.770177914626274</v>
      </c>
      <c r="I617">
        <v>85.97907674201663</v>
      </c>
      <c r="J617">
        <f t="shared" si="20"/>
        <v>3.7911011726096433</v>
      </c>
      <c r="R617">
        <v>80.216976170977361</v>
      </c>
      <c r="S617">
        <v>73.766754342228381</v>
      </c>
      <c r="T617">
        <f t="shared" si="21"/>
        <v>6.4502218287489796</v>
      </c>
    </row>
    <row r="618" spans="8:20">
      <c r="H618">
        <v>87.459251279877975</v>
      </c>
      <c r="I618">
        <v>85.846178416305662</v>
      </c>
      <c r="J618">
        <f t="shared" si="20"/>
        <v>1.6130728635723131</v>
      </c>
      <c r="R618">
        <v>81.548478058104067</v>
      </c>
      <c r="S618">
        <v>74.152782390539386</v>
      </c>
      <c r="T618">
        <f t="shared" si="21"/>
        <v>7.3956956675646808</v>
      </c>
    </row>
    <row r="619" spans="8:20">
      <c r="H619">
        <v>87.452691240251141</v>
      </c>
      <c r="I619">
        <v>87.609583127025289</v>
      </c>
      <c r="J619">
        <f t="shared" si="20"/>
        <v>-0.15689188677414734</v>
      </c>
      <c r="R619">
        <v>79.748576934063905</v>
      </c>
      <c r="S619">
        <v>73.32269937914694</v>
      </c>
      <c r="T619">
        <f t="shared" si="21"/>
        <v>6.4258775549169656</v>
      </c>
    </row>
    <row r="620" spans="8:20">
      <c r="H620">
        <v>88.092556415323699</v>
      </c>
      <c r="I620">
        <v>86.611834729293548</v>
      </c>
      <c r="J620">
        <f t="shared" si="20"/>
        <v>1.4807216860301509</v>
      </c>
      <c r="R620">
        <v>80.788212980864273</v>
      </c>
      <c r="S620">
        <v>73.603476808012232</v>
      </c>
      <c r="T620">
        <f t="shared" si="21"/>
        <v>7.1847361728520411</v>
      </c>
    </row>
    <row r="621" spans="8:20">
      <c r="H621">
        <v>87.779000236894305</v>
      </c>
      <c r="I621">
        <v>87.756243297029442</v>
      </c>
      <c r="J621">
        <f t="shared" si="20"/>
        <v>2.2756939864862602E-2</v>
      </c>
      <c r="R621">
        <v>79.700566531115811</v>
      </c>
      <c r="S621">
        <v>73.735618793091817</v>
      </c>
      <c r="T621">
        <f t="shared" si="21"/>
        <v>5.9649477380239944</v>
      </c>
    </row>
    <row r="622" spans="8:20">
      <c r="H622">
        <v>87.352695919221674</v>
      </c>
      <c r="I622">
        <v>85.832710685985276</v>
      </c>
      <c r="J622">
        <f t="shared" si="20"/>
        <v>1.5199852332363974</v>
      </c>
      <c r="R622">
        <v>79.744049929311828</v>
      </c>
      <c r="S622">
        <v>75.68220279163144</v>
      </c>
      <c r="T622">
        <f t="shared" si="21"/>
        <v>4.0618471376803882</v>
      </c>
    </row>
    <row r="623" spans="8:20">
      <c r="H623">
        <v>88.868935263239734</v>
      </c>
      <c r="I623">
        <v>86.149242464950916</v>
      </c>
      <c r="J623">
        <f t="shared" si="20"/>
        <v>2.7196927982888184</v>
      </c>
      <c r="R623">
        <v>79.834930068057972</v>
      </c>
      <c r="S623">
        <v>73.925937703703667</v>
      </c>
      <c r="T623">
        <f t="shared" si="21"/>
        <v>5.9089923643543045</v>
      </c>
    </row>
    <row r="624" spans="8:20">
      <c r="H624">
        <v>89.014302303334262</v>
      </c>
      <c r="I624">
        <v>88.420720472457646</v>
      </c>
      <c r="J624">
        <f t="shared" si="20"/>
        <v>0.59358183087661587</v>
      </c>
      <c r="R624">
        <v>78.777285372223488</v>
      </c>
      <c r="S624">
        <v>72.760922105624047</v>
      </c>
      <c r="T624">
        <f t="shared" si="21"/>
        <v>6.0163632665994413</v>
      </c>
    </row>
    <row r="625" spans="8:20">
      <c r="H625">
        <v>87.352598602493359</v>
      </c>
      <c r="I625">
        <v>87.054387749667256</v>
      </c>
      <c r="J625">
        <f t="shared" si="20"/>
        <v>0.29821085282610227</v>
      </c>
      <c r="R625">
        <v>81.351524813286332</v>
      </c>
      <c r="S625">
        <v>74.011355360293976</v>
      </c>
      <c r="T625">
        <f t="shared" si="21"/>
        <v>7.340169452992356</v>
      </c>
    </row>
    <row r="626" spans="8:20">
      <c r="H626">
        <v>86.941713458401509</v>
      </c>
      <c r="I626">
        <v>86.530633945259225</v>
      </c>
      <c r="J626">
        <f t="shared" si="20"/>
        <v>0.4110795131422833</v>
      </c>
      <c r="R626">
        <v>79.694000173180271</v>
      </c>
      <c r="S626">
        <v>74.093952375756231</v>
      </c>
      <c r="T626">
        <f t="shared" si="21"/>
        <v>5.6000477974240397</v>
      </c>
    </row>
    <row r="627" spans="8:20">
      <c r="H627">
        <v>88.58875796392536</v>
      </c>
      <c r="I627">
        <v>87.316953740832901</v>
      </c>
      <c r="J627">
        <f t="shared" si="20"/>
        <v>1.2718042230924596</v>
      </c>
      <c r="R627">
        <v>80.539472205428723</v>
      </c>
      <c r="S627">
        <v>74.637737299994313</v>
      </c>
      <c r="T627">
        <f t="shared" si="21"/>
        <v>5.9017349054344095</v>
      </c>
    </row>
    <row r="628" spans="8:20">
      <c r="H628">
        <v>89.471938130254898</v>
      </c>
      <c r="I628">
        <v>86.067050538119219</v>
      </c>
      <c r="J628">
        <f t="shared" si="20"/>
        <v>3.4048875921356796</v>
      </c>
      <c r="R628">
        <v>78.693196519443788</v>
      </c>
      <c r="S628">
        <v>73.887095162177189</v>
      </c>
      <c r="T628">
        <f t="shared" si="21"/>
        <v>4.8061013572665985</v>
      </c>
    </row>
    <row r="629" spans="8:20">
      <c r="H629">
        <v>89.245557375601649</v>
      </c>
      <c r="I629">
        <v>86.018527608721925</v>
      </c>
      <c r="J629">
        <f t="shared" si="20"/>
        <v>3.2270297668797241</v>
      </c>
      <c r="R629">
        <v>79.175976587041788</v>
      </c>
      <c r="S629">
        <v>74.186963402413895</v>
      </c>
      <c r="T629">
        <f t="shared" si="21"/>
        <v>4.9890131846278933</v>
      </c>
    </row>
    <row r="630" spans="8:20">
      <c r="H630">
        <v>87.885830950026801</v>
      </c>
      <c r="I630">
        <v>87.353363872917768</v>
      </c>
      <c r="J630">
        <f t="shared" si="20"/>
        <v>0.53246707710903252</v>
      </c>
      <c r="R630">
        <v>80.939668373442927</v>
      </c>
      <c r="S630">
        <v>74.118527944891468</v>
      </c>
      <c r="T630">
        <f t="shared" si="21"/>
        <v>6.821140428551459</v>
      </c>
    </row>
    <row r="631" spans="8:20">
      <c r="H631">
        <v>87.286310158339305</v>
      </c>
      <c r="I631">
        <v>86.651977829543938</v>
      </c>
      <c r="J631">
        <f t="shared" si="20"/>
        <v>0.63433232879536661</v>
      </c>
      <c r="R631">
        <v>79.70415375771357</v>
      </c>
      <c r="S631">
        <v>73.225195108109176</v>
      </c>
      <c r="T631">
        <f t="shared" si="21"/>
        <v>6.4789586496043938</v>
      </c>
    </row>
    <row r="632" spans="8:20">
      <c r="H632">
        <v>88.643149690356879</v>
      </c>
      <c r="I632">
        <v>86.707976066917013</v>
      </c>
      <c r="J632">
        <f t="shared" si="20"/>
        <v>1.9351736234398658</v>
      </c>
      <c r="R632">
        <v>80.409452918695536</v>
      </c>
      <c r="S632">
        <v>72.664780598312817</v>
      </c>
      <c r="T632">
        <f t="shared" si="21"/>
        <v>7.744672320382719</v>
      </c>
    </row>
    <row r="633" spans="8:20">
      <c r="H633">
        <v>86.918461026658207</v>
      </c>
      <c r="I633">
        <v>87.34821931713887</v>
      </c>
      <c r="J633">
        <f t="shared" si="20"/>
        <v>-0.42975829048066316</v>
      </c>
      <c r="R633">
        <v>80.069948691062038</v>
      </c>
      <c r="S633">
        <v>73.906950926319212</v>
      </c>
      <c r="T633">
        <f t="shared" si="21"/>
        <v>6.1629977647428262</v>
      </c>
    </row>
    <row r="634" spans="8:20">
      <c r="H634">
        <v>89.335996284545772</v>
      </c>
      <c r="I634">
        <v>86.478537704873588</v>
      </c>
      <c r="J634">
        <f t="shared" si="20"/>
        <v>2.8574585796721834</v>
      </c>
      <c r="R634">
        <v>79.629318664389672</v>
      </c>
      <c r="S634">
        <v>74.352846949128249</v>
      </c>
      <c r="T634">
        <f t="shared" si="21"/>
        <v>5.2764717152614224</v>
      </c>
    </row>
    <row r="635" spans="8:20">
      <c r="H635">
        <v>88.64968206934762</v>
      </c>
      <c r="I635">
        <v>87.277844480340889</v>
      </c>
      <c r="J635">
        <f t="shared" si="20"/>
        <v>1.3718375890067307</v>
      </c>
      <c r="R635">
        <v>79.759389717422692</v>
      </c>
      <c r="S635">
        <v>75.453957918292247</v>
      </c>
      <c r="T635">
        <f t="shared" si="21"/>
        <v>4.3054317991304458</v>
      </c>
    </row>
    <row r="636" spans="8:20">
      <c r="H636">
        <v>89.556534376182867</v>
      </c>
      <c r="I636">
        <v>86.156297489444967</v>
      </c>
      <c r="J636">
        <f t="shared" si="20"/>
        <v>3.4002368867379005</v>
      </c>
      <c r="R636">
        <v>78.897106192034201</v>
      </c>
      <c r="S636">
        <v>73.337357979224265</v>
      </c>
      <c r="T636">
        <f t="shared" si="21"/>
        <v>5.5597482128099358</v>
      </c>
    </row>
    <row r="637" spans="8:20">
      <c r="H637">
        <v>87.609822752977294</v>
      </c>
      <c r="I637">
        <v>87.191719893835582</v>
      </c>
      <c r="J637">
        <f t="shared" si="20"/>
        <v>0.41810285914171175</v>
      </c>
      <c r="R637">
        <v>80.722488401710578</v>
      </c>
      <c r="S637">
        <v>72.614159507935739</v>
      </c>
      <c r="T637">
        <f t="shared" si="21"/>
        <v>8.1083288937748392</v>
      </c>
    </row>
    <row r="638" spans="8:20">
      <c r="H638">
        <v>87.2323746481391</v>
      </c>
      <c r="I638">
        <v>86.48608825789772</v>
      </c>
      <c r="J638">
        <f t="shared" si="20"/>
        <v>0.7462863902413801</v>
      </c>
      <c r="R638">
        <v>80.695663980757331</v>
      </c>
      <c r="S638">
        <v>73.521117821476153</v>
      </c>
      <c r="T638">
        <f t="shared" si="21"/>
        <v>7.1745461592811779</v>
      </c>
    </row>
    <row r="639" spans="8:20">
      <c r="H639">
        <v>87.563314073755762</v>
      </c>
      <c r="I639">
        <v>85.482199595576674</v>
      </c>
      <c r="J639">
        <f t="shared" si="20"/>
        <v>2.0811144781790887</v>
      </c>
      <c r="R639">
        <v>80.98982151133049</v>
      </c>
      <c r="S639">
        <v>73.093154517378977</v>
      </c>
      <c r="T639">
        <f t="shared" si="21"/>
        <v>7.8966669939515128</v>
      </c>
    </row>
    <row r="640" spans="8:20">
      <c r="H640">
        <v>87.895897330501469</v>
      </c>
      <c r="I640">
        <v>85.938796070496949</v>
      </c>
      <c r="J640">
        <f t="shared" si="20"/>
        <v>1.9571012600045208</v>
      </c>
      <c r="R640">
        <v>80.429245550187233</v>
      </c>
      <c r="S640">
        <v>72.05611532526585</v>
      </c>
      <c r="T640">
        <f t="shared" si="21"/>
        <v>8.3731302249213826</v>
      </c>
    </row>
    <row r="641" spans="8:20">
      <c r="H641">
        <v>87.518633381003909</v>
      </c>
      <c r="I641">
        <v>86.899019841414372</v>
      </c>
      <c r="J641">
        <f t="shared" si="20"/>
        <v>0.6196135395895368</v>
      </c>
      <c r="R641">
        <v>80.566040889967383</v>
      </c>
      <c r="S641">
        <v>73.59154763854437</v>
      </c>
      <c r="T641">
        <f t="shared" si="21"/>
        <v>6.9744932514230129</v>
      </c>
    </row>
    <row r="642" spans="8:20">
      <c r="H642">
        <v>87.039329865099319</v>
      </c>
      <c r="I642">
        <v>87.825282724321468</v>
      </c>
      <c r="J642">
        <f t="shared" si="20"/>
        <v>-0.78595285922214941</v>
      </c>
      <c r="R642">
        <v>79.856097362519066</v>
      </c>
      <c r="S642">
        <v>73.880950721705545</v>
      </c>
      <c r="T642">
        <f t="shared" si="21"/>
        <v>5.9751466408135201</v>
      </c>
    </row>
    <row r="643" spans="8:20">
      <c r="H643">
        <v>89.373976124362926</v>
      </c>
      <c r="I643">
        <v>86.728770742787034</v>
      </c>
      <c r="J643">
        <f t="shared" ref="J643:J706" si="22">H643-I643</f>
        <v>2.6452053815758916</v>
      </c>
      <c r="R643">
        <v>80.227966223141834</v>
      </c>
      <c r="S643">
        <v>74.482924230673348</v>
      </c>
      <c r="T643">
        <f t="shared" ref="T643:T706" si="23">R643-S643</f>
        <v>5.7450419924684866</v>
      </c>
    </row>
    <row r="644" spans="8:20">
      <c r="H644">
        <v>88.248027031156681</v>
      </c>
      <c r="I644">
        <v>86.670287270100815</v>
      </c>
      <c r="J644">
        <f t="shared" si="22"/>
        <v>1.5777397610558666</v>
      </c>
      <c r="R644">
        <v>80.940951016429779</v>
      </c>
      <c r="S644">
        <v>75.111596709729923</v>
      </c>
      <c r="T644">
        <f t="shared" si="23"/>
        <v>5.8293543066998552</v>
      </c>
    </row>
    <row r="645" spans="8:20">
      <c r="H645">
        <v>88.178153136426985</v>
      </c>
      <c r="I645">
        <v>86.751305000795355</v>
      </c>
      <c r="J645">
        <f t="shared" si="22"/>
        <v>1.42684813563163</v>
      </c>
      <c r="R645">
        <v>80.507053352825849</v>
      </c>
      <c r="S645">
        <v>73.584845199815746</v>
      </c>
      <c r="T645">
        <f t="shared" si="23"/>
        <v>6.9222081530101036</v>
      </c>
    </row>
    <row r="646" spans="8:20">
      <c r="H646">
        <v>88.507301712927372</v>
      </c>
      <c r="I646">
        <v>86.680250895436231</v>
      </c>
      <c r="J646">
        <f t="shared" si="22"/>
        <v>1.8270508174911413</v>
      </c>
      <c r="R646">
        <v>81.259717958434493</v>
      </c>
      <c r="S646">
        <v>72.772776603152749</v>
      </c>
      <c r="T646">
        <f t="shared" si="23"/>
        <v>8.4869413552817434</v>
      </c>
    </row>
    <row r="647" spans="8:20">
      <c r="H647">
        <v>89.360688183094823</v>
      </c>
      <c r="I647">
        <v>87.840797330181459</v>
      </c>
      <c r="J647">
        <f t="shared" si="22"/>
        <v>1.5198908529133632</v>
      </c>
      <c r="R647">
        <v>80.265087823127743</v>
      </c>
      <c r="S647">
        <v>73.436933664291033</v>
      </c>
      <c r="T647">
        <f t="shared" si="23"/>
        <v>6.8281541588367105</v>
      </c>
    </row>
    <row r="648" spans="8:20">
      <c r="H648">
        <v>89.334726106014614</v>
      </c>
      <c r="I648">
        <v>86.860581493558669</v>
      </c>
      <c r="J648">
        <f t="shared" si="22"/>
        <v>2.4741446124559445</v>
      </c>
      <c r="R648">
        <v>79.170099762907626</v>
      </c>
      <c r="S648">
        <v>72.895039620486756</v>
      </c>
      <c r="T648">
        <f t="shared" si="23"/>
        <v>6.2750601424208696</v>
      </c>
    </row>
    <row r="649" spans="8:20">
      <c r="H649">
        <v>87.24989310779111</v>
      </c>
      <c r="I649">
        <v>86.764780717197254</v>
      </c>
      <c r="J649">
        <f t="shared" si="22"/>
        <v>0.48511239059385503</v>
      </c>
      <c r="R649">
        <v>79.688904538899763</v>
      </c>
      <c r="S649">
        <v>73.772555657958989</v>
      </c>
      <c r="T649">
        <f t="shared" si="23"/>
        <v>5.9163488809407738</v>
      </c>
    </row>
    <row r="650" spans="8:20">
      <c r="H650">
        <v>87.414428016732202</v>
      </c>
      <c r="I650">
        <v>88.851757408476743</v>
      </c>
      <c r="J650">
        <f t="shared" si="22"/>
        <v>-1.4373293917445409</v>
      </c>
      <c r="R650">
        <v>79.610130107517776</v>
      </c>
      <c r="S650">
        <v>74.022751808137272</v>
      </c>
      <c r="T650">
        <f t="shared" si="23"/>
        <v>5.5873782993805037</v>
      </c>
    </row>
    <row r="651" spans="8:20">
      <c r="H651">
        <v>89.220635304956204</v>
      </c>
      <c r="I651">
        <v>87.022921545427494</v>
      </c>
      <c r="J651">
        <f t="shared" si="22"/>
        <v>2.1977137595287104</v>
      </c>
      <c r="R651">
        <v>79.738854750949187</v>
      </c>
      <c r="S651">
        <v>73.355805496496274</v>
      </c>
      <c r="T651">
        <f t="shared" si="23"/>
        <v>6.3830492544529136</v>
      </c>
    </row>
    <row r="652" spans="8:20">
      <c r="H652">
        <v>88.505516103130645</v>
      </c>
      <c r="I652">
        <v>87.016826107062315</v>
      </c>
      <c r="J652">
        <f t="shared" si="22"/>
        <v>1.4886899960683309</v>
      </c>
      <c r="R652">
        <v>80.746833814784381</v>
      </c>
      <c r="S652">
        <v>72.765191892802846</v>
      </c>
      <c r="T652">
        <f t="shared" si="23"/>
        <v>7.9816419219815344</v>
      </c>
    </row>
    <row r="653" spans="8:20">
      <c r="H653">
        <v>88.20458042244293</v>
      </c>
      <c r="I653">
        <v>86.288269506830645</v>
      </c>
      <c r="J653">
        <f t="shared" si="22"/>
        <v>1.9163109156122857</v>
      </c>
      <c r="R653">
        <v>81.267886271285946</v>
      </c>
      <c r="S653">
        <v>74.49579207704916</v>
      </c>
      <c r="T653">
        <f t="shared" si="23"/>
        <v>6.7720941942367858</v>
      </c>
    </row>
    <row r="654" spans="8:20">
      <c r="H654">
        <v>88.022474361865974</v>
      </c>
      <c r="I654">
        <v>86.824281537251153</v>
      </c>
      <c r="J654">
        <f t="shared" si="22"/>
        <v>1.1981928246148215</v>
      </c>
      <c r="R654">
        <v>79.284320955158535</v>
      </c>
      <c r="S654">
        <v>73.222828939990663</v>
      </c>
      <c r="T654">
        <f t="shared" si="23"/>
        <v>6.0614920151678717</v>
      </c>
    </row>
    <row r="655" spans="8:20">
      <c r="H655">
        <v>87.750401275961465</v>
      </c>
      <c r="I655">
        <v>86.972840060443005</v>
      </c>
      <c r="J655">
        <f t="shared" si="22"/>
        <v>0.77756121551846036</v>
      </c>
      <c r="R655">
        <v>80.771494921696387</v>
      </c>
      <c r="S655">
        <v>72.939992701458408</v>
      </c>
      <c r="T655">
        <f t="shared" si="23"/>
        <v>7.8315022202379794</v>
      </c>
    </row>
    <row r="656" spans="8:20">
      <c r="H656">
        <v>87.377680360417912</v>
      </c>
      <c r="I656">
        <v>87.015168745758672</v>
      </c>
      <c r="J656">
        <f t="shared" si="22"/>
        <v>0.36251161465924042</v>
      </c>
      <c r="R656">
        <v>80.427240417230735</v>
      </c>
      <c r="S656">
        <v>75.006147839782415</v>
      </c>
      <c r="T656">
        <f t="shared" si="23"/>
        <v>5.4210925774483201</v>
      </c>
    </row>
    <row r="657" spans="8:20">
      <c r="H657">
        <v>87.59476929214965</v>
      </c>
      <c r="I657">
        <v>87.138475915367138</v>
      </c>
      <c r="J657">
        <f t="shared" si="22"/>
        <v>0.45629337678251147</v>
      </c>
      <c r="R657">
        <v>79.983547873225447</v>
      </c>
      <c r="S657">
        <v>73.223281391961365</v>
      </c>
      <c r="T657">
        <f t="shared" si="23"/>
        <v>6.7602664812640825</v>
      </c>
    </row>
    <row r="658" spans="8:20">
      <c r="H658">
        <v>89.458084525882057</v>
      </c>
      <c r="I658">
        <v>87.345218125999111</v>
      </c>
      <c r="J658">
        <f t="shared" si="22"/>
        <v>2.1128663998829467</v>
      </c>
      <c r="R658">
        <v>79.422841768093321</v>
      </c>
      <c r="S658">
        <v>75.535036023663594</v>
      </c>
      <c r="T658">
        <f t="shared" si="23"/>
        <v>3.8878057444297269</v>
      </c>
    </row>
    <row r="659" spans="8:20">
      <c r="H659">
        <v>89.216527957001531</v>
      </c>
      <c r="I659">
        <v>87.158882092568518</v>
      </c>
      <c r="J659">
        <f t="shared" si="22"/>
        <v>2.0576458644330131</v>
      </c>
      <c r="R659">
        <v>79.959878144703595</v>
      </c>
      <c r="S659">
        <v>73.173109203984353</v>
      </c>
      <c r="T659">
        <f t="shared" si="23"/>
        <v>6.7867689407192415</v>
      </c>
    </row>
    <row r="660" spans="8:20">
      <c r="H660">
        <v>88.456947469538477</v>
      </c>
      <c r="I660">
        <v>85.635965849992786</v>
      </c>
      <c r="J660">
        <f t="shared" si="22"/>
        <v>2.8209816195456909</v>
      </c>
      <c r="R660">
        <v>80.760151207429502</v>
      </c>
      <c r="S660">
        <v>72.383732691067507</v>
      </c>
      <c r="T660">
        <f t="shared" si="23"/>
        <v>8.3764185163619942</v>
      </c>
    </row>
    <row r="661" spans="8:20">
      <c r="H661">
        <v>88.653344782074925</v>
      </c>
      <c r="I661">
        <v>86.706324134904449</v>
      </c>
      <c r="J661">
        <f t="shared" si="22"/>
        <v>1.9470206471704756</v>
      </c>
      <c r="R661">
        <v>79.839239965428916</v>
      </c>
      <c r="S661">
        <v>73.707005324212219</v>
      </c>
      <c r="T661">
        <f t="shared" si="23"/>
        <v>6.1322346412166979</v>
      </c>
    </row>
    <row r="662" spans="8:20">
      <c r="H662">
        <v>88.468503344978842</v>
      </c>
      <c r="I662">
        <v>86.673813188903864</v>
      </c>
      <c r="J662">
        <f t="shared" si="22"/>
        <v>1.7946901560749779</v>
      </c>
      <c r="R662">
        <v>81.017621309278923</v>
      </c>
      <c r="S662">
        <v>73.031743727294199</v>
      </c>
      <c r="T662">
        <f t="shared" si="23"/>
        <v>7.9858775819847239</v>
      </c>
    </row>
    <row r="663" spans="8:20">
      <c r="H663">
        <v>88.571980130270887</v>
      </c>
      <c r="I663">
        <v>85.611123852989749</v>
      </c>
      <c r="J663">
        <f t="shared" si="22"/>
        <v>2.9608562772811382</v>
      </c>
      <c r="R663">
        <v>80.827389276115966</v>
      </c>
      <c r="S663">
        <v>72.538755927592973</v>
      </c>
      <c r="T663">
        <f t="shared" si="23"/>
        <v>8.2886333485229926</v>
      </c>
    </row>
    <row r="664" spans="8:20">
      <c r="H664">
        <v>89.633445662038753</v>
      </c>
      <c r="I664">
        <v>87.145687727588239</v>
      </c>
      <c r="J664">
        <f t="shared" si="22"/>
        <v>2.4877579344505136</v>
      </c>
      <c r="R664">
        <v>80.730350311512467</v>
      </c>
      <c r="S664">
        <v>72.525881413265623</v>
      </c>
      <c r="T664">
        <f t="shared" si="23"/>
        <v>8.2044688982468443</v>
      </c>
    </row>
    <row r="665" spans="8:20">
      <c r="H665">
        <v>88.804119412052685</v>
      </c>
      <c r="I665">
        <v>86.338330590907958</v>
      </c>
      <c r="J665">
        <f t="shared" si="22"/>
        <v>2.4657888211447272</v>
      </c>
      <c r="R665">
        <v>80.642884540862084</v>
      </c>
      <c r="S665">
        <v>73.067821070584102</v>
      </c>
      <c r="T665">
        <f t="shared" si="23"/>
        <v>7.575063470277982</v>
      </c>
    </row>
    <row r="666" spans="8:20">
      <c r="H666">
        <v>86.581920420529386</v>
      </c>
      <c r="I666">
        <v>86.854849731874125</v>
      </c>
      <c r="J666">
        <f t="shared" si="22"/>
        <v>-0.27292931134473974</v>
      </c>
      <c r="R666">
        <v>80.864599747461966</v>
      </c>
      <c r="S666">
        <v>73.672704896272009</v>
      </c>
      <c r="T666">
        <f t="shared" si="23"/>
        <v>7.1918948511899572</v>
      </c>
    </row>
    <row r="667" spans="8:20">
      <c r="H667">
        <v>89.248062922543525</v>
      </c>
      <c r="I667">
        <v>86.256968655808151</v>
      </c>
      <c r="J667">
        <f t="shared" si="22"/>
        <v>2.9910942667353737</v>
      </c>
      <c r="R667">
        <v>80.196634631833163</v>
      </c>
      <c r="S667">
        <v>74.58016109692494</v>
      </c>
      <c r="T667">
        <f t="shared" si="23"/>
        <v>5.6164735349082235</v>
      </c>
    </row>
    <row r="668" spans="8:20">
      <c r="H668">
        <v>88.060321649823436</v>
      </c>
      <c r="I668">
        <v>87.604461120236707</v>
      </c>
      <c r="J668">
        <f t="shared" si="22"/>
        <v>0.45586052958672951</v>
      </c>
      <c r="R668">
        <v>80.15989398516119</v>
      </c>
      <c r="S668">
        <v>74.841004375122395</v>
      </c>
      <c r="T668">
        <f t="shared" si="23"/>
        <v>5.318889610038795</v>
      </c>
    </row>
    <row r="669" spans="8:20">
      <c r="H669">
        <v>87.931196102622764</v>
      </c>
      <c r="I669">
        <v>85.883578492080233</v>
      </c>
      <c r="J669">
        <f t="shared" si="22"/>
        <v>2.047617610542531</v>
      </c>
      <c r="R669">
        <v>81.561737726469758</v>
      </c>
      <c r="S669">
        <v>74.529746200861666</v>
      </c>
      <c r="T669">
        <f t="shared" si="23"/>
        <v>7.0319915256080918</v>
      </c>
    </row>
    <row r="670" spans="8:20">
      <c r="H670">
        <v>88.319303407902325</v>
      </c>
      <c r="I670">
        <v>86.680867128357789</v>
      </c>
      <c r="J670">
        <f t="shared" si="22"/>
        <v>1.6384362795445355</v>
      </c>
      <c r="R670">
        <v>80.337917845198916</v>
      </c>
      <c r="S670">
        <v>74.193601766768197</v>
      </c>
      <c r="T670">
        <f t="shared" si="23"/>
        <v>6.1443160784307196</v>
      </c>
    </row>
    <row r="671" spans="8:20">
      <c r="H671">
        <v>88.509157220365381</v>
      </c>
      <c r="I671">
        <v>87.679899241122953</v>
      </c>
      <c r="J671">
        <f t="shared" si="22"/>
        <v>0.82925797924242772</v>
      </c>
      <c r="R671">
        <v>80.221964206930068</v>
      </c>
      <c r="S671">
        <v>75.147436221690654</v>
      </c>
      <c r="T671">
        <f t="shared" si="23"/>
        <v>5.0745279852394134</v>
      </c>
    </row>
    <row r="672" spans="8:20">
      <c r="H672">
        <v>90.157846041472737</v>
      </c>
      <c r="I672">
        <v>86.870214790640688</v>
      </c>
      <c r="J672">
        <f t="shared" si="22"/>
        <v>3.2876312508320495</v>
      </c>
      <c r="R672">
        <v>80.003280291125861</v>
      </c>
      <c r="S672">
        <v>74.467384127596418</v>
      </c>
      <c r="T672">
        <f t="shared" si="23"/>
        <v>5.5358961635294435</v>
      </c>
    </row>
    <row r="673" spans="8:20">
      <c r="H673">
        <v>89.833389809284782</v>
      </c>
      <c r="I673">
        <v>87.064507099924626</v>
      </c>
      <c r="J673">
        <f t="shared" si="22"/>
        <v>2.768882709360156</v>
      </c>
      <c r="R673">
        <v>80.576857293828738</v>
      </c>
      <c r="S673">
        <v>75.100360536363866</v>
      </c>
      <c r="T673">
        <f t="shared" si="23"/>
        <v>5.4764967574648722</v>
      </c>
    </row>
    <row r="674" spans="8:20">
      <c r="H674">
        <v>90.30031432519948</v>
      </c>
      <c r="I674">
        <v>85.733237798667474</v>
      </c>
      <c r="J674">
        <f t="shared" si="22"/>
        <v>4.5670765265320057</v>
      </c>
      <c r="R674">
        <v>80.05141394684766</v>
      </c>
      <c r="S674">
        <v>73.17133176946669</v>
      </c>
      <c r="T674">
        <f t="shared" si="23"/>
        <v>6.8800821773809702</v>
      </c>
    </row>
    <row r="675" spans="8:20">
      <c r="H675">
        <v>88.760825600494229</v>
      </c>
      <c r="I675">
        <v>87.596171606297759</v>
      </c>
      <c r="J675">
        <f t="shared" si="22"/>
        <v>1.1646539941964704</v>
      </c>
      <c r="R675">
        <v>78.546876711585057</v>
      </c>
      <c r="S675">
        <v>74.874131762235621</v>
      </c>
      <c r="T675">
        <f t="shared" si="23"/>
        <v>3.6727449493494362</v>
      </c>
    </row>
    <row r="676" spans="8:20">
      <c r="H676">
        <v>88.815851737710602</v>
      </c>
      <c r="I676">
        <v>86.099167006251349</v>
      </c>
      <c r="J676">
        <f t="shared" si="22"/>
        <v>2.716684731459253</v>
      </c>
      <c r="R676">
        <v>79.363401119687168</v>
      </c>
      <c r="S676">
        <v>73.823601435984713</v>
      </c>
      <c r="T676">
        <f t="shared" si="23"/>
        <v>5.539799683702455</v>
      </c>
    </row>
    <row r="677" spans="8:20">
      <c r="H677">
        <v>89.165608625962477</v>
      </c>
      <c r="I677">
        <v>85.779498223405824</v>
      </c>
      <c r="J677">
        <f t="shared" si="22"/>
        <v>3.3861104025566533</v>
      </c>
      <c r="R677">
        <v>79.677138368841796</v>
      </c>
      <c r="S677">
        <v>74.783094753546635</v>
      </c>
      <c r="T677">
        <f t="shared" si="23"/>
        <v>4.8940436152951605</v>
      </c>
    </row>
    <row r="678" spans="8:20">
      <c r="H678">
        <v>88.102705312366652</v>
      </c>
      <c r="I678">
        <v>87.132637061509612</v>
      </c>
      <c r="J678">
        <f t="shared" si="22"/>
        <v>0.97006825085703952</v>
      </c>
      <c r="R678">
        <v>79.926312970279355</v>
      </c>
      <c r="S678">
        <v>74.246314020014907</v>
      </c>
      <c r="T678">
        <f t="shared" si="23"/>
        <v>5.6799989502644479</v>
      </c>
    </row>
    <row r="679" spans="8:20">
      <c r="H679">
        <v>88.01845128592096</v>
      </c>
      <c r="I679">
        <v>86.960827431562947</v>
      </c>
      <c r="J679">
        <f t="shared" si="22"/>
        <v>1.0576238543580132</v>
      </c>
      <c r="R679">
        <v>80.565481034041042</v>
      </c>
      <c r="S679">
        <v>72.936452041245914</v>
      </c>
      <c r="T679">
        <f t="shared" si="23"/>
        <v>7.6290289927951278</v>
      </c>
    </row>
    <row r="680" spans="8:20">
      <c r="H680">
        <v>88.007669579553024</v>
      </c>
      <c r="I680">
        <v>85.524113410194872</v>
      </c>
      <c r="J680">
        <f t="shared" si="22"/>
        <v>2.4835561693581525</v>
      </c>
      <c r="R680">
        <v>80.176092152463781</v>
      </c>
      <c r="S680">
        <v>73.05100989294219</v>
      </c>
      <c r="T680">
        <f t="shared" si="23"/>
        <v>7.1250822595215908</v>
      </c>
    </row>
    <row r="681" spans="8:20">
      <c r="H681">
        <v>88.741714941472367</v>
      </c>
      <c r="I681">
        <v>86.70639538942541</v>
      </c>
      <c r="J681">
        <f t="shared" si="22"/>
        <v>2.0353195520469569</v>
      </c>
      <c r="R681">
        <v>81.259987393157346</v>
      </c>
      <c r="S681">
        <v>73.206752182819372</v>
      </c>
      <c r="T681">
        <f t="shared" si="23"/>
        <v>8.0532352103379736</v>
      </c>
    </row>
    <row r="682" spans="8:20">
      <c r="H682">
        <v>85.771385984839512</v>
      </c>
      <c r="I682">
        <v>87.383950694253201</v>
      </c>
      <c r="J682">
        <f t="shared" si="22"/>
        <v>-1.6125647094136895</v>
      </c>
      <c r="R682">
        <v>82.174116632144319</v>
      </c>
      <c r="S682">
        <v>73.339355738164002</v>
      </c>
      <c r="T682">
        <f t="shared" si="23"/>
        <v>8.8347608939803166</v>
      </c>
    </row>
    <row r="683" spans="8:20">
      <c r="H683">
        <v>87.344647392142292</v>
      </c>
      <c r="I683">
        <v>85.644069941953745</v>
      </c>
      <c r="J683">
        <f t="shared" si="22"/>
        <v>1.7005774501885469</v>
      </c>
      <c r="R683">
        <v>82.1437051560996</v>
      </c>
      <c r="S683">
        <v>73.26923291085788</v>
      </c>
      <c r="T683">
        <f t="shared" si="23"/>
        <v>8.8744722452417193</v>
      </c>
    </row>
    <row r="684" spans="8:20">
      <c r="H684">
        <v>88.588584424736837</v>
      </c>
      <c r="I684">
        <v>86.54480405770579</v>
      </c>
      <c r="J684">
        <f t="shared" si="22"/>
        <v>2.0437803670310473</v>
      </c>
      <c r="R684">
        <v>80.326025567996368</v>
      </c>
      <c r="S684">
        <v>73.977308073699533</v>
      </c>
      <c r="T684">
        <f t="shared" si="23"/>
        <v>6.3487174942968352</v>
      </c>
    </row>
    <row r="685" spans="8:20">
      <c r="H685">
        <v>88.5504480272661</v>
      </c>
      <c r="I685">
        <v>86.613158067014908</v>
      </c>
      <c r="J685">
        <f t="shared" si="22"/>
        <v>1.9372899602511922</v>
      </c>
      <c r="R685">
        <v>81.280485016518796</v>
      </c>
      <c r="S685">
        <v>73.121878803640783</v>
      </c>
      <c r="T685">
        <f t="shared" si="23"/>
        <v>8.1586062128780128</v>
      </c>
    </row>
    <row r="686" spans="8:20">
      <c r="H686">
        <v>88.82161761119751</v>
      </c>
      <c r="I686">
        <v>86.84287013031016</v>
      </c>
      <c r="J686">
        <f t="shared" si="22"/>
        <v>1.9787474808873498</v>
      </c>
      <c r="R686">
        <v>79.498767254847635</v>
      </c>
      <c r="S686">
        <v>74.226292625290512</v>
      </c>
      <c r="T686">
        <f t="shared" si="23"/>
        <v>5.2724746295571236</v>
      </c>
    </row>
    <row r="687" spans="8:20">
      <c r="H687">
        <v>87.106508903627883</v>
      </c>
      <c r="I687">
        <v>86.59421069005009</v>
      </c>
      <c r="J687">
        <f t="shared" si="22"/>
        <v>0.51229821357779315</v>
      </c>
      <c r="R687">
        <v>80.917260470555433</v>
      </c>
      <c r="S687">
        <v>74.554923065505108</v>
      </c>
      <c r="T687">
        <f t="shared" si="23"/>
        <v>6.3623374050503259</v>
      </c>
    </row>
    <row r="688" spans="8:20">
      <c r="H688">
        <v>86.988236639734183</v>
      </c>
      <c r="I688">
        <v>86.502042936944306</v>
      </c>
      <c r="J688">
        <f t="shared" si="22"/>
        <v>0.48619370278987617</v>
      </c>
      <c r="R688">
        <v>81.602919559124842</v>
      </c>
      <c r="S688">
        <v>73.980831876172246</v>
      </c>
      <c r="T688">
        <f t="shared" si="23"/>
        <v>7.6220876829525963</v>
      </c>
    </row>
    <row r="689" spans="8:20">
      <c r="H689">
        <v>87.524674798595314</v>
      </c>
      <c r="I689">
        <v>87.383752628420311</v>
      </c>
      <c r="J689">
        <f t="shared" si="22"/>
        <v>0.14092217017500275</v>
      </c>
      <c r="R689">
        <v>80.525811533502718</v>
      </c>
      <c r="S689">
        <v>72.50857167588336</v>
      </c>
      <c r="T689">
        <f t="shared" si="23"/>
        <v>8.0172398576193586</v>
      </c>
    </row>
    <row r="690" spans="8:20">
      <c r="H690">
        <v>89.037737819987342</v>
      </c>
      <c r="I690">
        <v>86.899725903072493</v>
      </c>
      <c r="J690">
        <f t="shared" si="22"/>
        <v>2.1380119169148486</v>
      </c>
      <c r="R690">
        <v>79.797234188503751</v>
      </c>
      <c r="S690">
        <v>75.096596196270056</v>
      </c>
      <c r="T690">
        <f t="shared" si="23"/>
        <v>4.7006379922336947</v>
      </c>
    </row>
    <row r="691" spans="8:20">
      <c r="H691">
        <v>89.562316127435821</v>
      </c>
      <c r="I691">
        <v>86.668457453508509</v>
      </c>
      <c r="J691">
        <f t="shared" si="22"/>
        <v>2.893858673927312</v>
      </c>
      <c r="R691">
        <v>79.54020723441829</v>
      </c>
      <c r="S691">
        <v>73.885021443757125</v>
      </c>
      <c r="T691">
        <f t="shared" si="23"/>
        <v>5.6551857906611644</v>
      </c>
    </row>
    <row r="692" spans="8:20">
      <c r="H692">
        <v>87.616309216673855</v>
      </c>
      <c r="I692">
        <v>87.272037332521947</v>
      </c>
      <c r="J692">
        <f t="shared" si="22"/>
        <v>0.34427188415190813</v>
      </c>
      <c r="R692">
        <v>79.347242114390454</v>
      </c>
      <c r="S692">
        <v>75.034009914488777</v>
      </c>
      <c r="T692">
        <f t="shared" si="23"/>
        <v>4.3132321999016767</v>
      </c>
    </row>
    <row r="693" spans="8:20">
      <c r="H693">
        <v>89.34444734024818</v>
      </c>
      <c r="I693">
        <v>86.981251992500248</v>
      </c>
      <c r="J693">
        <f t="shared" si="22"/>
        <v>2.3631953477479328</v>
      </c>
      <c r="R693">
        <v>79.444583217383382</v>
      </c>
      <c r="S693">
        <v>77.015076862333061</v>
      </c>
      <c r="T693">
        <f t="shared" si="23"/>
        <v>2.4295063550503215</v>
      </c>
    </row>
    <row r="694" spans="8:20">
      <c r="H694">
        <v>87.665036548008842</v>
      </c>
      <c r="I694">
        <v>87.556265193964734</v>
      </c>
      <c r="J694">
        <f t="shared" si="22"/>
        <v>0.10877135404410865</v>
      </c>
      <c r="R694">
        <v>79.75004251089247</v>
      </c>
      <c r="S694">
        <v>73.899306978596712</v>
      </c>
      <c r="T694">
        <f t="shared" si="23"/>
        <v>5.8507355322957579</v>
      </c>
    </row>
    <row r="695" spans="8:20">
      <c r="H695">
        <v>88.103683771814119</v>
      </c>
      <c r="I695">
        <v>86.314732176102069</v>
      </c>
      <c r="J695">
        <f t="shared" si="22"/>
        <v>1.7889515957120494</v>
      </c>
      <c r="R695">
        <v>80.064478348001145</v>
      </c>
      <c r="S695">
        <v>73.076107538574789</v>
      </c>
      <c r="T695">
        <f t="shared" si="23"/>
        <v>6.9883708094263568</v>
      </c>
    </row>
    <row r="696" spans="8:20">
      <c r="H696">
        <v>88.098676198770818</v>
      </c>
      <c r="I696">
        <v>88.722714991593762</v>
      </c>
      <c r="J696">
        <f t="shared" si="22"/>
        <v>-0.62403879282294383</v>
      </c>
      <c r="R696">
        <v>79.659213076429779</v>
      </c>
      <c r="S696">
        <v>74.223596058096177</v>
      </c>
      <c r="T696">
        <f t="shared" si="23"/>
        <v>5.4356170183336019</v>
      </c>
    </row>
    <row r="697" spans="8:20">
      <c r="H697">
        <v>87.832305990087207</v>
      </c>
      <c r="I697">
        <v>87.990175199894125</v>
      </c>
      <c r="J697">
        <f t="shared" si="22"/>
        <v>-0.15786920980691832</v>
      </c>
      <c r="R697">
        <v>81.434625326319022</v>
      </c>
      <c r="S697">
        <v>75.775386431390871</v>
      </c>
      <c r="T697">
        <f t="shared" si="23"/>
        <v>5.6592388949281514</v>
      </c>
    </row>
    <row r="698" spans="8:20">
      <c r="H698">
        <v>88.160060471987151</v>
      </c>
      <c r="I698">
        <v>87.261807875416736</v>
      </c>
      <c r="J698">
        <f t="shared" si="22"/>
        <v>0.89825259657041556</v>
      </c>
      <c r="R698">
        <v>82.071667320998714</v>
      </c>
      <c r="S698">
        <v>75.949777750559349</v>
      </c>
      <c r="T698">
        <f t="shared" si="23"/>
        <v>6.1218895704393645</v>
      </c>
    </row>
    <row r="699" spans="8:20">
      <c r="H699">
        <v>88.473668558082949</v>
      </c>
      <c r="I699">
        <v>87.879577728567298</v>
      </c>
      <c r="J699">
        <f t="shared" si="22"/>
        <v>0.5940908295156504</v>
      </c>
      <c r="R699">
        <v>80.53886253995816</v>
      </c>
      <c r="S699">
        <v>73.570399995562013</v>
      </c>
      <c r="T699">
        <f t="shared" si="23"/>
        <v>6.9684625443961465</v>
      </c>
    </row>
    <row r="700" spans="8:20">
      <c r="H700">
        <v>88.332643028868048</v>
      </c>
      <c r="I700">
        <v>86.737469630614129</v>
      </c>
      <c r="J700">
        <f t="shared" si="22"/>
        <v>1.5951733982539196</v>
      </c>
      <c r="R700">
        <v>80.987577740049986</v>
      </c>
      <c r="S700">
        <v>73.970815955145781</v>
      </c>
      <c r="T700">
        <f t="shared" si="23"/>
        <v>7.0167617849042045</v>
      </c>
    </row>
    <row r="701" spans="8:20">
      <c r="H701">
        <v>87.483472993982915</v>
      </c>
      <c r="I701">
        <v>86.635511055070978</v>
      </c>
      <c r="J701">
        <f t="shared" si="22"/>
        <v>0.84796193891193639</v>
      </c>
      <c r="R701">
        <v>81.359706250128994</v>
      </c>
      <c r="S701">
        <v>74.85773157542468</v>
      </c>
      <c r="T701">
        <f t="shared" si="23"/>
        <v>6.5019746747043143</v>
      </c>
    </row>
    <row r="702" spans="8:20">
      <c r="H702">
        <v>88.027026334295684</v>
      </c>
      <c r="I702">
        <v>87.896240008113423</v>
      </c>
      <c r="J702">
        <f t="shared" si="22"/>
        <v>0.13078632618226038</v>
      </c>
      <c r="R702">
        <v>80.527541706061015</v>
      </c>
      <c r="S702">
        <v>72.183274938696087</v>
      </c>
      <c r="T702">
        <f t="shared" si="23"/>
        <v>8.3442667673649282</v>
      </c>
    </row>
    <row r="703" spans="8:20">
      <c r="H703">
        <v>87.500681790359323</v>
      </c>
      <c r="I703">
        <v>86.940751635933509</v>
      </c>
      <c r="J703">
        <f t="shared" si="22"/>
        <v>0.55993015442581395</v>
      </c>
      <c r="R703">
        <v>80.131706746937624</v>
      </c>
      <c r="S703">
        <v>73.649829588739607</v>
      </c>
      <c r="T703">
        <f t="shared" si="23"/>
        <v>6.4818771581980172</v>
      </c>
    </row>
    <row r="704" spans="8:20">
      <c r="H704">
        <v>88.383153113387777</v>
      </c>
      <c r="I704">
        <v>86.601008252031036</v>
      </c>
      <c r="J704">
        <f t="shared" si="22"/>
        <v>1.7821448613567412</v>
      </c>
      <c r="R704">
        <v>80.54808441379592</v>
      </c>
      <c r="S704">
        <v>74.573221651460955</v>
      </c>
      <c r="T704">
        <f t="shared" si="23"/>
        <v>5.9748627623349648</v>
      </c>
    </row>
    <row r="705" spans="8:20">
      <c r="H705">
        <v>87.562391425456411</v>
      </c>
      <c r="I705">
        <v>86.479601737281243</v>
      </c>
      <c r="J705">
        <f t="shared" si="22"/>
        <v>1.0827896881751684</v>
      </c>
      <c r="R705">
        <v>81.129469237452724</v>
      </c>
      <c r="S705">
        <v>74.183018796428954</v>
      </c>
      <c r="T705">
        <f t="shared" si="23"/>
        <v>6.9464504410237708</v>
      </c>
    </row>
    <row r="706" spans="8:20">
      <c r="H706">
        <v>87.761474460537457</v>
      </c>
      <c r="I706">
        <v>87.299887577331532</v>
      </c>
      <c r="J706">
        <f t="shared" si="22"/>
        <v>0.46158688320592489</v>
      </c>
      <c r="R706">
        <v>80.597364236998203</v>
      </c>
      <c r="S706">
        <v>74.211510918955369</v>
      </c>
      <c r="T706">
        <f t="shared" si="23"/>
        <v>6.3858533180428338</v>
      </c>
    </row>
    <row r="707" spans="8:20">
      <c r="H707">
        <v>87.219914843057111</v>
      </c>
      <c r="I707">
        <v>87.325417995692789</v>
      </c>
      <c r="J707">
        <f t="shared" ref="J707:J770" si="24">H707-I707</f>
        <v>-0.10550315263567711</v>
      </c>
      <c r="R707">
        <v>80.783005599429202</v>
      </c>
      <c r="S707">
        <v>74.596133212269905</v>
      </c>
      <c r="T707">
        <f t="shared" ref="T707:T770" si="25">R707-S707</f>
        <v>6.1868723871592977</v>
      </c>
    </row>
    <row r="708" spans="8:20">
      <c r="H708">
        <v>88.899386540878496</v>
      </c>
      <c r="I708">
        <v>85.818801486917494</v>
      </c>
      <c r="J708">
        <f t="shared" si="24"/>
        <v>3.080585053961002</v>
      </c>
      <c r="R708">
        <v>79.475923723354782</v>
      </c>
      <c r="S708">
        <v>72.118436670823243</v>
      </c>
      <c r="T708">
        <f t="shared" si="25"/>
        <v>7.357487052531539</v>
      </c>
    </row>
    <row r="709" spans="8:20">
      <c r="H709">
        <v>87.577199866793791</v>
      </c>
      <c r="I709">
        <v>87.741847119190155</v>
      </c>
      <c r="J709">
        <f t="shared" si="24"/>
        <v>-0.1646472523963638</v>
      </c>
      <c r="R709">
        <v>80.308192392514556</v>
      </c>
      <c r="S709">
        <v>73.220380717527988</v>
      </c>
      <c r="T709">
        <f t="shared" si="25"/>
        <v>7.0878116749865683</v>
      </c>
    </row>
    <row r="710" spans="8:20">
      <c r="H710">
        <v>88.354185639838022</v>
      </c>
      <c r="I710">
        <v>87.188196779970923</v>
      </c>
      <c r="J710">
        <f t="shared" si="24"/>
        <v>1.1659888598670989</v>
      </c>
      <c r="R710">
        <v>80.747334303844227</v>
      </c>
      <c r="S710">
        <v>73.821177230836867</v>
      </c>
      <c r="T710">
        <f t="shared" si="25"/>
        <v>6.9261570730073601</v>
      </c>
    </row>
    <row r="711" spans="8:20">
      <c r="H711">
        <v>88.895131163613684</v>
      </c>
      <c r="I711">
        <v>85.92448769710991</v>
      </c>
      <c r="J711">
        <f t="shared" si="24"/>
        <v>2.9706434665037733</v>
      </c>
      <c r="R711">
        <v>80.515399371663747</v>
      </c>
      <c r="S711">
        <v>74.23528472216077</v>
      </c>
      <c r="T711">
        <f t="shared" si="25"/>
        <v>6.2801146495029769</v>
      </c>
    </row>
    <row r="712" spans="8:20">
      <c r="H712">
        <v>89.549052175230145</v>
      </c>
      <c r="I712">
        <v>85.822926720060309</v>
      </c>
      <c r="J712">
        <f t="shared" si="24"/>
        <v>3.7261254551698357</v>
      </c>
      <c r="R712">
        <v>79.813705333883377</v>
      </c>
      <c r="S712">
        <v>71.983027845067767</v>
      </c>
      <c r="T712">
        <f t="shared" si="25"/>
        <v>7.8306774888156099</v>
      </c>
    </row>
    <row r="713" spans="8:20">
      <c r="H713">
        <v>89.194912581706845</v>
      </c>
      <c r="I713">
        <v>87.1413623888008</v>
      </c>
      <c r="J713">
        <f t="shared" si="24"/>
        <v>2.0535501929060445</v>
      </c>
      <c r="R713">
        <v>80.228085798739059</v>
      </c>
      <c r="S713">
        <v>74.904757366675057</v>
      </c>
      <c r="T713">
        <f t="shared" si="25"/>
        <v>5.3233284320640024</v>
      </c>
    </row>
    <row r="714" spans="8:20">
      <c r="H714">
        <v>87.261722532188415</v>
      </c>
      <c r="I714">
        <v>86.0991775689821</v>
      </c>
      <c r="J714">
        <f t="shared" si="24"/>
        <v>1.1625449632063152</v>
      </c>
      <c r="R714">
        <v>80.006458806061048</v>
      </c>
      <c r="S714">
        <v>75.209759563711188</v>
      </c>
      <c r="T714">
        <f t="shared" si="25"/>
        <v>4.7966992423498596</v>
      </c>
    </row>
    <row r="715" spans="8:20">
      <c r="H715">
        <v>88.165486256825815</v>
      </c>
      <c r="I715">
        <v>86.504471566990247</v>
      </c>
      <c r="J715">
        <f t="shared" si="24"/>
        <v>1.661014689835568</v>
      </c>
      <c r="R715">
        <v>81.306776062409824</v>
      </c>
      <c r="S715">
        <v>74.193102227592703</v>
      </c>
      <c r="T715">
        <f t="shared" si="25"/>
        <v>7.1136738348171207</v>
      </c>
    </row>
    <row r="716" spans="8:20">
      <c r="H716">
        <v>88.363743090090296</v>
      </c>
      <c r="I716">
        <v>87.335722115919296</v>
      </c>
      <c r="J716">
        <f t="shared" si="24"/>
        <v>1.0280209741709996</v>
      </c>
      <c r="R716">
        <v>79.324039566153644</v>
      </c>
      <c r="S716">
        <v>73.210056473692816</v>
      </c>
      <c r="T716">
        <f t="shared" si="25"/>
        <v>6.1139830924608276</v>
      </c>
    </row>
    <row r="717" spans="8:20">
      <c r="H717">
        <v>90.706622994117623</v>
      </c>
      <c r="I717">
        <v>86.370221337791008</v>
      </c>
      <c r="J717">
        <f t="shared" si="24"/>
        <v>4.3364016563266148</v>
      </c>
      <c r="R717">
        <v>80.439553691760977</v>
      </c>
      <c r="S717">
        <v>74.522022950735476</v>
      </c>
      <c r="T717">
        <f t="shared" si="25"/>
        <v>5.9175307410255016</v>
      </c>
    </row>
    <row r="718" spans="8:20">
      <c r="H718">
        <v>88.632569602579863</v>
      </c>
      <c r="I718">
        <v>87.765270128112192</v>
      </c>
      <c r="J718">
        <f t="shared" si="24"/>
        <v>0.86729947446767142</v>
      </c>
      <c r="R718">
        <v>81.30105288865542</v>
      </c>
      <c r="S718">
        <v>73.221841393923953</v>
      </c>
      <c r="T718">
        <f t="shared" si="25"/>
        <v>8.0792114947314673</v>
      </c>
    </row>
    <row r="719" spans="8:20">
      <c r="H719">
        <v>88.493599669568269</v>
      </c>
      <c r="I719">
        <v>87.036336597236044</v>
      </c>
      <c r="J719">
        <f t="shared" si="24"/>
        <v>1.4572630723322249</v>
      </c>
      <c r="R719">
        <v>79.900557024022561</v>
      </c>
      <c r="S719">
        <v>71.675190297175703</v>
      </c>
      <c r="T719">
        <f t="shared" si="25"/>
        <v>8.2253667268468575</v>
      </c>
    </row>
    <row r="720" spans="8:20">
      <c r="H720">
        <v>88.26820681242711</v>
      </c>
      <c r="I720">
        <v>86.818015386988051</v>
      </c>
      <c r="J720">
        <f t="shared" si="24"/>
        <v>1.4501914254390584</v>
      </c>
      <c r="R720">
        <v>80.313856230962813</v>
      </c>
      <c r="S720">
        <v>73.453124110976319</v>
      </c>
      <c r="T720">
        <f t="shared" si="25"/>
        <v>6.8607321199864941</v>
      </c>
    </row>
    <row r="721" spans="8:20">
      <c r="H721">
        <v>90.216925697106461</v>
      </c>
      <c r="I721">
        <v>87.826635619050222</v>
      </c>
      <c r="J721">
        <f t="shared" si="24"/>
        <v>2.3902900780562391</v>
      </c>
      <c r="R721">
        <v>79.5160213810682</v>
      </c>
      <c r="S721">
        <v>74.620940715885723</v>
      </c>
      <c r="T721">
        <f t="shared" si="25"/>
        <v>4.8950806651824763</v>
      </c>
    </row>
    <row r="722" spans="8:20">
      <c r="H722">
        <v>88.996701989205732</v>
      </c>
      <c r="I722">
        <v>86.600179171209646</v>
      </c>
      <c r="J722">
        <f t="shared" si="24"/>
        <v>2.396522817996086</v>
      </c>
      <c r="R722">
        <v>79.670072903458916</v>
      </c>
      <c r="S722">
        <v>73.644397612301418</v>
      </c>
      <c r="T722">
        <f t="shared" si="25"/>
        <v>6.0256752911574978</v>
      </c>
    </row>
    <row r="723" spans="8:20">
      <c r="H723">
        <v>87.293736125022164</v>
      </c>
      <c r="I723">
        <v>87.133586185008298</v>
      </c>
      <c r="J723">
        <f t="shared" si="24"/>
        <v>0.1601499400138664</v>
      </c>
      <c r="R723">
        <v>79.791197951033894</v>
      </c>
      <c r="S723">
        <v>74.843830686366886</v>
      </c>
      <c r="T723">
        <f t="shared" si="25"/>
        <v>4.9473672646670082</v>
      </c>
    </row>
    <row r="724" spans="8:20">
      <c r="H724">
        <v>88.887267356234773</v>
      </c>
      <c r="I724">
        <v>85.683362056548063</v>
      </c>
      <c r="J724">
        <f t="shared" si="24"/>
        <v>3.2039052996867099</v>
      </c>
      <c r="R724">
        <v>80.580444329271472</v>
      </c>
      <c r="S724">
        <v>72.84627565296303</v>
      </c>
      <c r="T724">
        <f t="shared" si="25"/>
        <v>7.7341686763084425</v>
      </c>
    </row>
    <row r="725" spans="8:20">
      <c r="H725">
        <v>88.057432293230647</v>
      </c>
      <c r="I725">
        <v>86.707688392327753</v>
      </c>
      <c r="J725">
        <f t="shared" si="24"/>
        <v>1.3497439009028938</v>
      </c>
      <c r="R725">
        <v>80.603540810487303</v>
      </c>
      <c r="S725">
        <v>73.57378439151671</v>
      </c>
      <c r="T725">
        <f t="shared" si="25"/>
        <v>7.0297564189705923</v>
      </c>
    </row>
    <row r="726" spans="8:20">
      <c r="H726">
        <v>88.886761360885572</v>
      </c>
      <c r="I726">
        <v>87.619463815544989</v>
      </c>
      <c r="J726">
        <f t="shared" si="24"/>
        <v>1.2672975453405826</v>
      </c>
      <c r="R726">
        <v>79.929747445113094</v>
      </c>
      <c r="S726">
        <v>73.980527499467954</v>
      </c>
      <c r="T726">
        <f t="shared" si="25"/>
        <v>5.9492199456451402</v>
      </c>
    </row>
    <row r="727" spans="8:20">
      <c r="H727">
        <v>90.129214457746883</v>
      </c>
      <c r="I727">
        <v>86.073526709962593</v>
      </c>
      <c r="J727">
        <f t="shared" si="24"/>
        <v>4.0556877477842903</v>
      </c>
      <c r="R727">
        <v>79.584293833843503</v>
      </c>
      <c r="S727">
        <v>75.052537328998454</v>
      </c>
      <c r="T727">
        <f t="shared" si="25"/>
        <v>4.531756504845049</v>
      </c>
    </row>
    <row r="728" spans="8:20">
      <c r="H728">
        <v>88.537479223807651</v>
      </c>
      <c r="I728">
        <v>87.142256635078368</v>
      </c>
      <c r="J728">
        <f t="shared" si="24"/>
        <v>1.3952225887292826</v>
      </c>
      <c r="R728">
        <v>79.137215071457007</v>
      </c>
      <c r="S728">
        <v>72.396699822095329</v>
      </c>
      <c r="T728">
        <f t="shared" si="25"/>
        <v>6.7405152493616782</v>
      </c>
    </row>
    <row r="729" spans="8:20">
      <c r="H729">
        <v>89.424665112095781</v>
      </c>
      <c r="I729">
        <v>86.956602788566741</v>
      </c>
      <c r="J729">
        <f t="shared" si="24"/>
        <v>2.4680623235290398</v>
      </c>
      <c r="R729">
        <v>79.958275838568284</v>
      </c>
      <c r="S729">
        <v>74.061327664520206</v>
      </c>
      <c r="T729">
        <f t="shared" si="25"/>
        <v>5.8969481740480774</v>
      </c>
    </row>
    <row r="730" spans="8:20">
      <c r="H730">
        <v>87.352606822440833</v>
      </c>
      <c r="I730">
        <v>86.731270230620765</v>
      </c>
      <c r="J730">
        <f t="shared" si="24"/>
        <v>0.62133659182006795</v>
      </c>
      <c r="R730">
        <v>81.294414378138612</v>
      </c>
      <c r="S730">
        <v>73.983052369466492</v>
      </c>
      <c r="T730">
        <f t="shared" si="25"/>
        <v>7.3113620086721198</v>
      </c>
    </row>
    <row r="731" spans="8:20">
      <c r="H731">
        <v>87.243944149689995</v>
      </c>
      <c r="I731">
        <v>86.199437062014425</v>
      </c>
      <c r="J731">
        <f t="shared" si="24"/>
        <v>1.0445070876755693</v>
      </c>
      <c r="R731">
        <v>80.772221815115515</v>
      </c>
      <c r="S731">
        <v>74.807040431335849</v>
      </c>
      <c r="T731">
        <f t="shared" si="25"/>
        <v>5.9651813837796652</v>
      </c>
    </row>
    <row r="732" spans="8:20">
      <c r="H732">
        <v>87.319807083326907</v>
      </c>
      <c r="I732">
        <v>85.592092162531216</v>
      </c>
      <c r="J732">
        <f t="shared" si="24"/>
        <v>1.727714920795691</v>
      </c>
      <c r="R732">
        <v>81.672571265139879</v>
      </c>
      <c r="S732">
        <v>73.784263656529191</v>
      </c>
      <c r="T732">
        <f t="shared" si="25"/>
        <v>7.8883076086106882</v>
      </c>
    </row>
    <row r="733" spans="8:20">
      <c r="H733">
        <v>87.556574821815076</v>
      </c>
      <c r="I733">
        <v>86.298610603993183</v>
      </c>
      <c r="J733">
        <f t="shared" si="24"/>
        <v>1.2579642178218933</v>
      </c>
      <c r="R733">
        <v>81.147830018681447</v>
      </c>
      <c r="S733">
        <v>73.42967826134317</v>
      </c>
      <c r="T733">
        <f t="shared" si="25"/>
        <v>7.7181517573382763</v>
      </c>
    </row>
    <row r="734" spans="8:20">
      <c r="H734">
        <v>88.586427236895446</v>
      </c>
      <c r="I734">
        <v>87.244574761502776</v>
      </c>
      <c r="J734">
        <f t="shared" si="24"/>
        <v>1.3418524753926704</v>
      </c>
      <c r="R734">
        <v>80.956334364533973</v>
      </c>
      <c r="S734">
        <v>73.824338423379388</v>
      </c>
      <c r="T734">
        <f t="shared" si="25"/>
        <v>7.1319959411545852</v>
      </c>
    </row>
    <row r="735" spans="8:20">
      <c r="H735">
        <v>87.114590999193126</v>
      </c>
      <c r="I735">
        <v>86.684405798771152</v>
      </c>
      <c r="J735">
        <f t="shared" si="24"/>
        <v>0.43018520042197395</v>
      </c>
      <c r="R735">
        <v>79.680801130521345</v>
      </c>
      <c r="S735">
        <v>75.256184218067091</v>
      </c>
      <c r="T735">
        <f t="shared" si="25"/>
        <v>4.4246169124542547</v>
      </c>
    </row>
    <row r="736" spans="8:20">
      <c r="H736">
        <v>88.170509151132791</v>
      </c>
      <c r="I736">
        <v>86.666017330866694</v>
      </c>
      <c r="J736">
        <f t="shared" si="24"/>
        <v>1.5044918202660966</v>
      </c>
      <c r="R736">
        <v>80.495645493516804</v>
      </c>
      <c r="S736">
        <v>73.702099510052662</v>
      </c>
      <c r="T736">
        <f t="shared" si="25"/>
        <v>6.7935459834641421</v>
      </c>
    </row>
    <row r="737" spans="8:20">
      <c r="H737">
        <v>88.795480690560922</v>
      </c>
      <c r="I737">
        <v>87.188776422820595</v>
      </c>
      <c r="J737">
        <f t="shared" si="24"/>
        <v>1.6067042677403265</v>
      </c>
      <c r="R737">
        <v>80.05052870156112</v>
      </c>
      <c r="S737">
        <v>75.852314309844061</v>
      </c>
      <c r="T737">
        <f t="shared" si="25"/>
        <v>4.1982143917170589</v>
      </c>
    </row>
    <row r="738" spans="8:20">
      <c r="H738">
        <v>88.609619574473157</v>
      </c>
      <c r="I738">
        <v>87.319010133814885</v>
      </c>
      <c r="J738">
        <f t="shared" si="24"/>
        <v>1.2906094406582724</v>
      </c>
      <c r="R738">
        <v>79.325631052164368</v>
      </c>
      <c r="S738">
        <v>73.924268374809799</v>
      </c>
      <c r="T738">
        <f t="shared" si="25"/>
        <v>5.4013626773545695</v>
      </c>
    </row>
    <row r="739" spans="8:20">
      <c r="H739">
        <v>88.11679062630769</v>
      </c>
      <c r="I739">
        <v>85.708223882595519</v>
      </c>
      <c r="J739">
        <f t="shared" si="24"/>
        <v>2.4085667437121714</v>
      </c>
      <c r="R739">
        <v>81.200761793091161</v>
      </c>
      <c r="S739">
        <v>73.947608542260411</v>
      </c>
      <c r="T739">
        <f t="shared" si="25"/>
        <v>7.2531532508307492</v>
      </c>
    </row>
    <row r="740" spans="8:20">
      <c r="H740">
        <v>88.787560955481524</v>
      </c>
      <c r="I740">
        <v>88.20363974585905</v>
      </c>
      <c r="J740">
        <f t="shared" si="24"/>
        <v>0.58392120962247418</v>
      </c>
      <c r="R740">
        <v>79.686503474843249</v>
      </c>
      <c r="S740">
        <v>74.870049539666127</v>
      </c>
      <c r="T740">
        <f t="shared" si="25"/>
        <v>4.8164539351771225</v>
      </c>
    </row>
    <row r="741" spans="8:20">
      <c r="H741">
        <v>87.75688623897922</v>
      </c>
      <c r="I741">
        <v>86.780281222339923</v>
      </c>
      <c r="J741">
        <f t="shared" si="24"/>
        <v>0.97660501663929722</v>
      </c>
      <c r="R741">
        <v>81.0421820265816</v>
      </c>
      <c r="S741">
        <v>72.661144141470373</v>
      </c>
      <c r="T741">
        <f t="shared" si="25"/>
        <v>8.3810378851112262</v>
      </c>
    </row>
    <row r="742" spans="8:20">
      <c r="H742">
        <v>88.182295790472082</v>
      </c>
      <c r="I742">
        <v>86.395983194289798</v>
      </c>
      <c r="J742">
        <f t="shared" si="24"/>
        <v>1.7863125961822846</v>
      </c>
      <c r="R742">
        <v>80.278694121671137</v>
      </c>
      <c r="S742">
        <v>74.106163645140882</v>
      </c>
      <c r="T742">
        <f t="shared" si="25"/>
        <v>6.1725304765302553</v>
      </c>
    </row>
    <row r="743" spans="8:20">
      <c r="H743">
        <v>88.419315226295495</v>
      </c>
      <c r="I743">
        <v>86.114102810923313</v>
      </c>
      <c r="J743">
        <f t="shared" si="24"/>
        <v>2.305212415372182</v>
      </c>
      <c r="R743">
        <v>80.701724683670349</v>
      </c>
      <c r="S743">
        <v>76.119711771625063</v>
      </c>
      <c r="T743">
        <f t="shared" si="25"/>
        <v>4.5820129120452862</v>
      </c>
    </row>
    <row r="744" spans="8:20">
      <c r="H744">
        <v>88.400986049491266</v>
      </c>
      <c r="I744">
        <v>87.66694493145539</v>
      </c>
      <c r="J744">
        <f t="shared" si="24"/>
        <v>0.73404111803587568</v>
      </c>
      <c r="R744">
        <v>80.18372459959302</v>
      </c>
      <c r="S744">
        <v>74.368841346955094</v>
      </c>
      <c r="T744">
        <f t="shared" si="25"/>
        <v>5.8148832526379266</v>
      </c>
    </row>
    <row r="745" spans="8:20">
      <c r="H745">
        <v>88.06796170250243</v>
      </c>
      <c r="I745">
        <v>87.215800977544745</v>
      </c>
      <c r="J745">
        <f t="shared" si="24"/>
        <v>0.85216072495768458</v>
      </c>
      <c r="R745">
        <v>81.496996266432248</v>
      </c>
      <c r="S745">
        <v>73.869681635137411</v>
      </c>
      <c r="T745">
        <f t="shared" si="25"/>
        <v>7.627314631294837</v>
      </c>
    </row>
    <row r="746" spans="8:20">
      <c r="H746">
        <v>88.872469920108159</v>
      </c>
      <c r="I746">
        <v>87.559031604932215</v>
      </c>
      <c r="J746">
        <f t="shared" si="24"/>
        <v>1.3134383151759437</v>
      </c>
      <c r="R746">
        <v>80.38666373998656</v>
      </c>
      <c r="S746">
        <v>74.76291422695445</v>
      </c>
      <c r="T746">
        <f t="shared" si="25"/>
        <v>5.6237495130321093</v>
      </c>
    </row>
    <row r="747" spans="8:20">
      <c r="H747">
        <v>87.607563587646766</v>
      </c>
      <c r="I747">
        <v>87.046257367596183</v>
      </c>
      <c r="J747">
        <f t="shared" si="24"/>
        <v>0.56130622005058228</v>
      </c>
      <c r="R747">
        <v>81.309944823595046</v>
      </c>
      <c r="S747">
        <v>73.656043422172075</v>
      </c>
      <c r="T747">
        <f t="shared" si="25"/>
        <v>7.6539014014229707</v>
      </c>
    </row>
    <row r="748" spans="8:20">
      <c r="H748">
        <v>88.23512087098004</v>
      </c>
      <c r="I748">
        <v>85.934268442339828</v>
      </c>
      <c r="J748">
        <f t="shared" si="24"/>
        <v>2.3008524286402121</v>
      </c>
      <c r="R748">
        <v>81.028945801713647</v>
      </c>
      <c r="S748">
        <v>73.292051287934157</v>
      </c>
      <c r="T748">
        <f t="shared" si="25"/>
        <v>7.7368945137794896</v>
      </c>
    </row>
    <row r="749" spans="8:20">
      <c r="H749">
        <v>87.581261460755144</v>
      </c>
      <c r="I749">
        <v>87.284326694106042</v>
      </c>
      <c r="J749">
        <f t="shared" si="24"/>
        <v>0.29693476664910179</v>
      </c>
      <c r="R749">
        <v>78.862534831706128</v>
      </c>
      <c r="S749">
        <v>76.568543279748198</v>
      </c>
      <c r="T749">
        <f t="shared" si="25"/>
        <v>2.2939915519579301</v>
      </c>
    </row>
    <row r="750" spans="8:20">
      <c r="H750">
        <v>89.294777038457156</v>
      </c>
      <c r="I750">
        <v>85.874209849459447</v>
      </c>
      <c r="J750">
        <f t="shared" si="24"/>
        <v>3.4205671889977083</v>
      </c>
      <c r="R750">
        <v>80.012742825520832</v>
      </c>
      <c r="S750">
        <v>73.89350047736113</v>
      </c>
      <c r="T750">
        <f t="shared" si="25"/>
        <v>6.1192423481597018</v>
      </c>
    </row>
    <row r="751" spans="8:20">
      <c r="H751">
        <v>88.621385504143547</v>
      </c>
      <c r="I751">
        <v>87.682424694798428</v>
      </c>
      <c r="J751">
        <f t="shared" si="24"/>
        <v>0.93896080934511872</v>
      </c>
      <c r="R751">
        <v>79.737338145025632</v>
      </c>
      <c r="S751">
        <v>73.553379010774023</v>
      </c>
      <c r="T751">
        <f t="shared" si="25"/>
        <v>6.1839591342516087</v>
      </c>
    </row>
    <row r="752" spans="8:20">
      <c r="H752">
        <v>87.323912628726831</v>
      </c>
      <c r="I752">
        <v>86.387786692542448</v>
      </c>
      <c r="J752">
        <f t="shared" si="24"/>
        <v>0.93612593618438211</v>
      </c>
      <c r="R752">
        <v>80.39416322143515</v>
      </c>
      <c r="S752">
        <v>75.221952000460121</v>
      </c>
      <c r="T752">
        <f t="shared" si="25"/>
        <v>5.1722112209750293</v>
      </c>
    </row>
    <row r="753" spans="8:20">
      <c r="H753">
        <v>88.748348342424606</v>
      </c>
      <c r="I753">
        <v>86.628304490688095</v>
      </c>
      <c r="J753">
        <f t="shared" si="24"/>
        <v>2.1200438517365114</v>
      </c>
      <c r="R753">
        <v>80.963607274139818</v>
      </c>
      <c r="S753">
        <v>73.485426885382452</v>
      </c>
      <c r="T753">
        <f t="shared" si="25"/>
        <v>7.4781803887573659</v>
      </c>
    </row>
    <row r="754" spans="8:20">
      <c r="H754">
        <v>88.694307965295678</v>
      </c>
      <c r="I754">
        <v>87.050990554754264</v>
      </c>
      <c r="J754">
        <f t="shared" si="24"/>
        <v>1.6433174105414139</v>
      </c>
      <c r="R754">
        <v>80.096715810769354</v>
      </c>
      <c r="S754">
        <v>74.517706919640091</v>
      </c>
      <c r="T754">
        <f t="shared" si="25"/>
        <v>5.5790088911292628</v>
      </c>
    </row>
    <row r="755" spans="8:20">
      <c r="H755">
        <v>88.912017512199341</v>
      </c>
      <c r="I755">
        <v>86.978192100394025</v>
      </c>
      <c r="J755">
        <f t="shared" si="24"/>
        <v>1.9338254118053158</v>
      </c>
      <c r="R755">
        <v>80.167623098632731</v>
      </c>
      <c r="S755">
        <v>73.966416672030519</v>
      </c>
      <c r="T755">
        <f t="shared" si="25"/>
        <v>6.2012064266022122</v>
      </c>
    </row>
    <row r="756" spans="8:20">
      <c r="H756">
        <v>87.545668108872903</v>
      </c>
      <c r="I756">
        <v>86.18836057960911</v>
      </c>
      <c r="J756">
        <f t="shared" si="24"/>
        <v>1.3573075292637924</v>
      </c>
      <c r="R756">
        <v>80.414154299990727</v>
      </c>
      <c r="S756">
        <v>74.151091016317224</v>
      </c>
      <c r="T756">
        <f t="shared" si="25"/>
        <v>6.2630632836735032</v>
      </c>
    </row>
    <row r="757" spans="8:20">
      <c r="H757">
        <v>88.493071201391771</v>
      </c>
      <c r="I757">
        <v>86.891844588285409</v>
      </c>
      <c r="J757">
        <f t="shared" si="24"/>
        <v>1.6012266131063626</v>
      </c>
      <c r="R757">
        <v>80.589345724499353</v>
      </c>
      <c r="S757">
        <v>73.715752797778634</v>
      </c>
      <c r="T757">
        <f t="shared" si="25"/>
        <v>6.8735929267207183</v>
      </c>
    </row>
    <row r="758" spans="8:20">
      <c r="H758">
        <v>88.01073304880957</v>
      </c>
      <c r="I758">
        <v>87.500166561134094</v>
      </c>
      <c r="J758">
        <f t="shared" si="24"/>
        <v>0.51056648767547586</v>
      </c>
      <c r="R758">
        <v>80.779607844011935</v>
      </c>
      <c r="S758">
        <v>74.139616663692351</v>
      </c>
      <c r="T758">
        <f t="shared" si="25"/>
        <v>6.6399911803195835</v>
      </c>
    </row>
    <row r="759" spans="8:20">
      <c r="H759">
        <v>87.751540044724337</v>
      </c>
      <c r="I759">
        <v>87.869265984486844</v>
      </c>
      <c r="J759">
        <f t="shared" si="24"/>
        <v>-0.11772593976250789</v>
      </c>
      <c r="R759">
        <v>80.97085581972712</v>
      </c>
      <c r="S759">
        <v>75.144036868869094</v>
      </c>
      <c r="T759">
        <f t="shared" si="25"/>
        <v>5.8268189508580264</v>
      </c>
    </row>
    <row r="760" spans="8:20">
      <c r="H760">
        <v>87.580098278401749</v>
      </c>
      <c r="I760">
        <v>87.937722639998199</v>
      </c>
      <c r="J760">
        <f t="shared" si="24"/>
        <v>-0.35762436159645006</v>
      </c>
      <c r="R760">
        <v>81.919664837641676</v>
      </c>
      <c r="S760">
        <v>75.439122250841294</v>
      </c>
      <c r="T760">
        <f t="shared" si="25"/>
        <v>6.4805425868003823</v>
      </c>
    </row>
    <row r="761" spans="8:20">
      <c r="H761">
        <v>87.839182494406657</v>
      </c>
      <c r="I761">
        <v>86.72126168661832</v>
      </c>
      <c r="J761">
        <f t="shared" si="24"/>
        <v>1.1179208077883374</v>
      </c>
      <c r="R761">
        <v>79.767395800916546</v>
      </c>
      <c r="S761">
        <v>72.184916765741463</v>
      </c>
      <c r="T761">
        <f t="shared" si="25"/>
        <v>7.5824790351750835</v>
      </c>
    </row>
    <row r="762" spans="8:20">
      <c r="H762">
        <v>88.784084036224428</v>
      </c>
      <c r="I762">
        <v>87.984744965722655</v>
      </c>
      <c r="J762">
        <f t="shared" si="24"/>
        <v>0.79933907050177311</v>
      </c>
      <c r="R762">
        <v>81.458497781053254</v>
      </c>
      <c r="S762">
        <v>74.164339532500122</v>
      </c>
      <c r="T762">
        <f t="shared" si="25"/>
        <v>7.2941582485531313</v>
      </c>
    </row>
    <row r="763" spans="8:20">
      <c r="H763">
        <v>89.592993087692307</v>
      </c>
      <c r="I763">
        <v>86.21563789979696</v>
      </c>
      <c r="J763">
        <f t="shared" si="24"/>
        <v>3.3773551878953469</v>
      </c>
      <c r="R763">
        <v>79.856743937901854</v>
      </c>
      <c r="S763">
        <v>72.803338655477646</v>
      </c>
      <c r="T763">
        <f t="shared" si="25"/>
        <v>7.0534052824242082</v>
      </c>
    </row>
    <row r="764" spans="8:20">
      <c r="H764">
        <v>87.345147241601083</v>
      </c>
      <c r="I764">
        <v>87.302571484233241</v>
      </c>
      <c r="J764">
        <f t="shared" si="24"/>
        <v>4.2575757367842471E-2</v>
      </c>
      <c r="R764">
        <v>80.109462636944059</v>
      </c>
      <c r="S764">
        <v>73.908965895054152</v>
      </c>
      <c r="T764">
        <f t="shared" si="25"/>
        <v>6.2004967418899071</v>
      </c>
    </row>
    <row r="765" spans="8:20">
      <c r="H765">
        <v>89.503290122438088</v>
      </c>
      <c r="I765">
        <v>85.831325542080904</v>
      </c>
      <c r="J765">
        <f t="shared" si="24"/>
        <v>3.6719645803571836</v>
      </c>
      <c r="R765">
        <v>80.720010959419696</v>
      </c>
      <c r="S765">
        <v>73.379131246265146</v>
      </c>
      <c r="T765">
        <f t="shared" si="25"/>
        <v>7.3408797131545498</v>
      </c>
    </row>
    <row r="766" spans="8:20">
      <c r="H766">
        <v>86.995103644211582</v>
      </c>
      <c r="I766">
        <v>87.104289151666563</v>
      </c>
      <c r="J766">
        <f t="shared" si="24"/>
        <v>-0.10918550745498123</v>
      </c>
      <c r="R766">
        <v>80.814186215262907</v>
      </c>
      <c r="S766">
        <v>72.55581274070444</v>
      </c>
      <c r="T766">
        <f t="shared" si="25"/>
        <v>8.2583734745584678</v>
      </c>
    </row>
    <row r="767" spans="8:20">
      <c r="H767">
        <v>89.337292699453172</v>
      </c>
      <c r="I767">
        <v>86.334748791187337</v>
      </c>
      <c r="J767">
        <f t="shared" si="24"/>
        <v>3.0025439082658352</v>
      </c>
      <c r="R767">
        <v>80.606546334949769</v>
      </c>
      <c r="S767">
        <v>74.983300813434653</v>
      </c>
      <c r="T767">
        <f t="shared" si="25"/>
        <v>5.6232455215151163</v>
      </c>
    </row>
    <row r="768" spans="8:20">
      <c r="H768">
        <v>88.309517027276925</v>
      </c>
      <c r="I768">
        <v>86.936833461461163</v>
      </c>
      <c r="J768">
        <f t="shared" si="24"/>
        <v>1.3726835658157626</v>
      </c>
      <c r="R768">
        <v>80.237744619378162</v>
      </c>
      <c r="S768">
        <v>74.563941586056188</v>
      </c>
      <c r="T768">
        <f t="shared" si="25"/>
        <v>5.673803033321974</v>
      </c>
    </row>
    <row r="769" spans="8:20">
      <c r="H769">
        <v>88.503146709939529</v>
      </c>
      <c r="I769">
        <v>86.528671473018107</v>
      </c>
      <c r="J769">
        <f t="shared" si="24"/>
        <v>1.9744752369214211</v>
      </c>
      <c r="R769">
        <v>79.122455393715043</v>
      </c>
      <c r="S769">
        <v>73.917685521994969</v>
      </c>
      <c r="T769">
        <f t="shared" si="25"/>
        <v>5.2047698717200745</v>
      </c>
    </row>
    <row r="770" spans="8:20">
      <c r="H770">
        <v>88.018429910207473</v>
      </c>
      <c r="I770">
        <v>87.045734963697839</v>
      </c>
      <c r="J770">
        <f t="shared" si="24"/>
        <v>0.97269494650963395</v>
      </c>
      <c r="R770">
        <v>80.847760487252941</v>
      </c>
      <c r="S770">
        <v>75.560493453779088</v>
      </c>
      <c r="T770">
        <f t="shared" si="25"/>
        <v>5.287267033473853</v>
      </c>
    </row>
    <row r="771" spans="8:20">
      <c r="H771">
        <v>88.168656819182388</v>
      </c>
      <c r="I771">
        <v>87.484704327571563</v>
      </c>
      <c r="J771">
        <f t="shared" ref="J771:J834" si="26">H771-I771</f>
        <v>0.68395249161082461</v>
      </c>
      <c r="R771">
        <v>82.803540868862399</v>
      </c>
      <c r="S771">
        <v>76.304298381865422</v>
      </c>
      <c r="T771">
        <f t="shared" ref="T771:T834" si="27">R771-S771</f>
        <v>6.4992424869969767</v>
      </c>
    </row>
    <row r="772" spans="8:20">
      <c r="H772">
        <v>88.616448089197391</v>
      </c>
      <c r="I772">
        <v>86.799548488763975</v>
      </c>
      <c r="J772">
        <f t="shared" si="26"/>
        <v>1.8168996004334161</v>
      </c>
      <c r="R772">
        <v>80.403267492375818</v>
      </c>
      <c r="S772">
        <v>74.140576570841262</v>
      </c>
      <c r="T772">
        <f t="shared" si="27"/>
        <v>6.2626909215345563</v>
      </c>
    </row>
    <row r="773" spans="8:20">
      <c r="H773">
        <v>86.84061230467519</v>
      </c>
      <c r="I773">
        <v>87.581069323393322</v>
      </c>
      <c r="J773">
        <f t="shared" si="26"/>
        <v>-0.74045701871813208</v>
      </c>
      <c r="R773">
        <v>80.385331774095164</v>
      </c>
      <c r="S773">
        <v>74.693251366801789</v>
      </c>
      <c r="T773">
        <f t="shared" si="27"/>
        <v>5.6920804072933748</v>
      </c>
    </row>
    <row r="774" spans="8:20">
      <c r="H774">
        <v>89.260203835848046</v>
      </c>
      <c r="I774">
        <v>86.90282314208568</v>
      </c>
      <c r="J774">
        <f t="shared" si="26"/>
        <v>2.3573806937623658</v>
      </c>
      <c r="R774">
        <v>80.028009548686086</v>
      </c>
      <c r="S774">
        <v>74.39609285220422</v>
      </c>
      <c r="T774">
        <f t="shared" si="27"/>
        <v>5.6319166964818663</v>
      </c>
    </row>
    <row r="775" spans="8:20">
      <c r="H775">
        <v>89.384371138222718</v>
      </c>
      <c r="I775">
        <v>87.67555295368885</v>
      </c>
      <c r="J775">
        <f t="shared" si="26"/>
        <v>1.7088181845338681</v>
      </c>
      <c r="R775">
        <v>80.285679110275836</v>
      </c>
      <c r="S775">
        <v>73.224158687022239</v>
      </c>
      <c r="T775">
        <f t="shared" si="27"/>
        <v>7.0615204232535973</v>
      </c>
    </row>
    <row r="776" spans="8:20">
      <c r="H776">
        <v>88.073732013642726</v>
      </c>
      <c r="I776">
        <v>87.461621246039329</v>
      </c>
      <c r="J776">
        <f t="shared" si="26"/>
        <v>0.61211076760339722</v>
      </c>
      <c r="R776">
        <v>80.888871011130448</v>
      </c>
      <c r="S776">
        <v>76.412022596822098</v>
      </c>
      <c r="T776">
        <f t="shared" si="27"/>
        <v>4.4768484143083498</v>
      </c>
    </row>
    <row r="777" spans="8:20">
      <c r="H777">
        <v>87.455691216365537</v>
      </c>
      <c r="I777">
        <v>87.800165239530656</v>
      </c>
      <c r="J777">
        <f t="shared" si="26"/>
        <v>-0.34447402316511955</v>
      </c>
      <c r="R777">
        <v>81.274938920600363</v>
      </c>
      <c r="S777">
        <v>73.745653061502679</v>
      </c>
      <c r="T777">
        <f t="shared" si="27"/>
        <v>7.5292858590976834</v>
      </c>
    </row>
    <row r="778" spans="8:20">
      <c r="H778">
        <v>87.506613217996687</v>
      </c>
      <c r="I778">
        <v>87.899955669975043</v>
      </c>
      <c r="J778">
        <f t="shared" si="26"/>
        <v>-0.39334245197835571</v>
      </c>
      <c r="R778">
        <v>79.953471044832625</v>
      </c>
      <c r="S778">
        <v>75.026312297397027</v>
      </c>
      <c r="T778">
        <f t="shared" si="27"/>
        <v>4.9271587474355982</v>
      </c>
    </row>
    <row r="779" spans="8:20">
      <c r="H779">
        <v>87.95927056752916</v>
      </c>
      <c r="I779">
        <v>87.771213569763759</v>
      </c>
      <c r="J779">
        <f t="shared" si="26"/>
        <v>0.18805699776540052</v>
      </c>
      <c r="R779">
        <v>80.631428014300326</v>
      </c>
      <c r="S779">
        <v>74.409459796394103</v>
      </c>
      <c r="T779">
        <f t="shared" si="27"/>
        <v>6.2219682179062232</v>
      </c>
    </row>
    <row r="780" spans="8:20">
      <c r="H780">
        <v>88.3067358172691</v>
      </c>
      <c r="I780">
        <v>87.915738920127055</v>
      </c>
      <c r="J780">
        <f t="shared" si="26"/>
        <v>0.39099689714204544</v>
      </c>
      <c r="R780">
        <v>80.255264321159231</v>
      </c>
      <c r="S780">
        <v>75.40567672926359</v>
      </c>
      <c r="T780">
        <f t="shared" si="27"/>
        <v>4.8495875918956415</v>
      </c>
    </row>
    <row r="781" spans="8:20">
      <c r="H781">
        <v>87.87276946896624</v>
      </c>
      <c r="I781">
        <v>87.225564096662779</v>
      </c>
      <c r="J781">
        <f t="shared" si="26"/>
        <v>0.64720537230346054</v>
      </c>
      <c r="R781">
        <v>79.490647831896879</v>
      </c>
      <c r="S781">
        <v>72.932690553143516</v>
      </c>
      <c r="T781">
        <f t="shared" si="27"/>
        <v>6.5579572787533635</v>
      </c>
    </row>
    <row r="782" spans="8:20">
      <c r="H782">
        <v>88.091049711819011</v>
      </c>
      <c r="I782">
        <v>86.394450845605064</v>
      </c>
      <c r="J782">
        <f t="shared" si="26"/>
        <v>1.6965988662139466</v>
      </c>
      <c r="R782">
        <v>80.029530967090253</v>
      </c>
      <c r="S782">
        <v>75.192411559919321</v>
      </c>
      <c r="T782">
        <f t="shared" si="27"/>
        <v>4.8371194071709311</v>
      </c>
    </row>
    <row r="783" spans="8:20">
      <c r="H783">
        <v>86.979046959103457</v>
      </c>
      <c r="I783">
        <v>85.684672104455487</v>
      </c>
      <c r="J783">
        <f t="shared" si="26"/>
        <v>1.2943748546479696</v>
      </c>
      <c r="R783">
        <v>80.864645820255518</v>
      </c>
      <c r="S783">
        <v>75.086645308655804</v>
      </c>
      <c r="T783">
        <f t="shared" si="27"/>
        <v>5.7780005115997142</v>
      </c>
    </row>
    <row r="784" spans="8:20">
      <c r="H784">
        <v>88.607248228863185</v>
      </c>
      <c r="I784">
        <v>87.570536225026146</v>
      </c>
      <c r="J784">
        <f t="shared" si="26"/>
        <v>1.0367120038370388</v>
      </c>
      <c r="R784">
        <v>80.192129962595871</v>
      </c>
      <c r="S784">
        <v>73.505477143223885</v>
      </c>
      <c r="T784">
        <f t="shared" si="27"/>
        <v>6.6866528193719859</v>
      </c>
    </row>
    <row r="785" spans="8:20">
      <c r="H785">
        <v>87.305152203498338</v>
      </c>
      <c r="I785">
        <v>86.269152106361133</v>
      </c>
      <c r="J785">
        <f t="shared" si="26"/>
        <v>1.0360000971372045</v>
      </c>
      <c r="R785">
        <v>79.793692229391723</v>
      </c>
      <c r="S785">
        <v>72.770719442634601</v>
      </c>
      <c r="T785">
        <f t="shared" si="27"/>
        <v>7.0229727867571228</v>
      </c>
    </row>
    <row r="786" spans="8:20">
      <c r="H786">
        <v>87.582964002707925</v>
      </c>
      <c r="I786">
        <v>85.716834699421469</v>
      </c>
      <c r="J786">
        <f t="shared" si="26"/>
        <v>1.8661293032864563</v>
      </c>
      <c r="R786">
        <v>80.897785209324383</v>
      </c>
      <c r="S786">
        <v>73.915102590635684</v>
      </c>
      <c r="T786">
        <f t="shared" si="27"/>
        <v>6.982682618688699</v>
      </c>
    </row>
    <row r="787" spans="8:20">
      <c r="H787">
        <v>89.86415869572329</v>
      </c>
      <c r="I787">
        <v>87.545654624279535</v>
      </c>
      <c r="J787">
        <f t="shared" si="26"/>
        <v>2.3185040714437548</v>
      </c>
      <c r="R787">
        <v>80.096335975407513</v>
      </c>
      <c r="S787">
        <v>73.960244977377556</v>
      </c>
      <c r="T787">
        <f t="shared" si="27"/>
        <v>6.1360909980299567</v>
      </c>
    </row>
    <row r="788" spans="8:20">
      <c r="H788">
        <v>88.96377224863113</v>
      </c>
      <c r="I788">
        <v>86.512201439607907</v>
      </c>
      <c r="J788">
        <f t="shared" si="26"/>
        <v>2.4515708090232238</v>
      </c>
      <c r="R788">
        <v>80.534529876048126</v>
      </c>
      <c r="S788">
        <v>73.655945485293216</v>
      </c>
      <c r="T788">
        <f t="shared" si="27"/>
        <v>6.8785843907549094</v>
      </c>
    </row>
    <row r="789" spans="8:20">
      <c r="H789">
        <v>87.933578384638651</v>
      </c>
      <c r="I789">
        <v>87.733537025690623</v>
      </c>
      <c r="J789">
        <f t="shared" si="26"/>
        <v>0.20004135894802744</v>
      </c>
      <c r="R789">
        <v>80.247686991739087</v>
      </c>
      <c r="S789">
        <v>74.370924272763915</v>
      </c>
      <c r="T789">
        <f t="shared" si="27"/>
        <v>5.8767627189751721</v>
      </c>
    </row>
    <row r="790" spans="8:20">
      <c r="H790">
        <v>86.40768584244735</v>
      </c>
      <c r="I790">
        <v>85.599722355233368</v>
      </c>
      <c r="J790">
        <f t="shared" si="26"/>
        <v>0.80796348721398203</v>
      </c>
      <c r="R790">
        <v>80.537924551770288</v>
      </c>
      <c r="S790">
        <v>73.040550503799778</v>
      </c>
      <c r="T790">
        <f t="shared" si="27"/>
        <v>7.49737404797051</v>
      </c>
    </row>
    <row r="791" spans="8:20">
      <c r="H791">
        <v>88.616453796508466</v>
      </c>
      <c r="I791">
        <v>86.246835972799218</v>
      </c>
      <c r="J791">
        <f t="shared" si="26"/>
        <v>2.3696178237092482</v>
      </c>
      <c r="R791">
        <v>80.534984786958816</v>
      </c>
      <c r="S791">
        <v>74.674759902249122</v>
      </c>
      <c r="T791">
        <f t="shared" si="27"/>
        <v>5.8602248847096945</v>
      </c>
    </row>
    <row r="792" spans="8:20">
      <c r="H792">
        <v>88.6109329555063</v>
      </c>
      <c r="I792">
        <v>87.321713300969947</v>
      </c>
      <c r="J792">
        <f t="shared" si="26"/>
        <v>1.2892196545363532</v>
      </c>
      <c r="R792">
        <v>81.509764152658491</v>
      </c>
      <c r="S792">
        <v>73.139543332812437</v>
      </c>
      <c r="T792">
        <f t="shared" si="27"/>
        <v>8.3702208198460539</v>
      </c>
    </row>
    <row r="793" spans="8:20">
      <c r="H793">
        <v>88.40293571236603</v>
      </c>
      <c r="I793">
        <v>87.622971978525882</v>
      </c>
      <c r="J793">
        <f t="shared" si="26"/>
        <v>0.77996373384014817</v>
      </c>
      <c r="R793">
        <v>79.893017139376681</v>
      </c>
      <c r="S793">
        <v>76.083202559774776</v>
      </c>
      <c r="T793">
        <f t="shared" si="27"/>
        <v>3.8098145796019054</v>
      </c>
    </row>
    <row r="794" spans="8:20">
      <c r="H794">
        <v>89.763356849274132</v>
      </c>
      <c r="I794">
        <v>86.82428079691735</v>
      </c>
      <c r="J794">
        <f t="shared" si="26"/>
        <v>2.939076052356782</v>
      </c>
      <c r="R794">
        <v>80.378852207714544</v>
      </c>
      <c r="S794">
        <v>76.336533778815152</v>
      </c>
      <c r="T794">
        <f t="shared" si="27"/>
        <v>4.0423184288993923</v>
      </c>
    </row>
    <row r="795" spans="8:20">
      <c r="H795">
        <v>88.268955408088871</v>
      </c>
      <c r="I795">
        <v>88.133677662712685</v>
      </c>
      <c r="J795">
        <f t="shared" si="26"/>
        <v>0.13527774537618598</v>
      </c>
      <c r="R795">
        <v>80.860236246435463</v>
      </c>
      <c r="S795">
        <v>73.441646375474562</v>
      </c>
      <c r="T795">
        <f t="shared" si="27"/>
        <v>7.4185898709609006</v>
      </c>
    </row>
    <row r="796" spans="8:20">
      <c r="H796">
        <v>88.991606156497014</v>
      </c>
      <c r="I796">
        <v>85.588508264640481</v>
      </c>
      <c r="J796">
        <f t="shared" si="26"/>
        <v>3.4030978918565324</v>
      </c>
      <c r="R796">
        <v>80.950121465733673</v>
      </c>
      <c r="S796">
        <v>73.11776615721476</v>
      </c>
      <c r="T796">
        <f t="shared" si="27"/>
        <v>7.8323553085189133</v>
      </c>
    </row>
    <row r="797" spans="8:20">
      <c r="H797">
        <v>87.486283427815295</v>
      </c>
      <c r="I797">
        <v>87.18057898846034</v>
      </c>
      <c r="J797">
        <f t="shared" si="26"/>
        <v>0.30570443935495462</v>
      </c>
      <c r="R797">
        <v>80.227586696092658</v>
      </c>
      <c r="S797">
        <v>74.26219276589643</v>
      </c>
      <c r="T797">
        <f t="shared" si="27"/>
        <v>5.9653939301962282</v>
      </c>
    </row>
    <row r="798" spans="8:20">
      <c r="H798">
        <v>89.566468418071381</v>
      </c>
      <c r="I798">
        <v>85.343091812933537</v>
      </c>
      <c r="J798">
        <f t="shared" si="26"/>
        <v>4.2233766051378439</v>
      </c>
      <c r="R798">
        <v>80.667556652409715</v>
      </c>
      <c r="S798">
        <v>74.705573355963466</v>
      </c>
      <c r="T798">
        <f t="shared" si="27"/>
        <v>5.9619832964462489</v>
      </c>
    </row>
    <row r="799" spans="8:20">
      <c r="H799">
        <v>88.990149756972571</v>
      </c>
      <c r="I799">
        <v>87.272724877916588</v>
      </c>
      <c r="J799">
        <f t="shared" si="26"/>
        <v>1.717424879055983</v>
      </c>
      <c r="R799">
        <v>80.445370421455493</v>
      </c>
      <c r="S799">
        <v>73.447914457654548</v>
      </c>
      <c r="T799">
        <f t="shared" si="27"/>
        <v>6.9974559638009453</v>
      </c>
    </row>
    <row r="800" spans="8:20">
      <c r="H800">
        <v>89.06932053755591</v>
      </c>
      <c r="I800">
        <v>85.981779968602694</v>
      </c>
      <c r="J800">
        <f t="shared" si="26"/>
        <v>3.0875405689532158</v>
      </c>
      <c r="R800">
        <v>81.62237267338935</v>
      </c>
      <c r="S800">
        <v>74.184583608615583</v>
      </c>
      <c r="T800">
        <f t="shared" si="27"/>
        <v>7.4377890647737672</v>
      </c>
    </row>
    <row r="801" spans="8:20">
      <c r="H801">
        <v>88.937871294631222</v>
      </c>
      <c r="I801">
        <v>87.044636110876027</v>
      </c>
      <c r="J801">
        <f t="shared" si="26"/>
        <v>1.8932351837551948</v>
      </c>
      <c r="R801">
        <v>79.921278867590559</v>
      </c>
      <c r="S801">
        <v>72.699990357432995</v>
      </c>
      <c r="T801">
        <f t="shared" si="27"/>
        <v>7.2212885101575637</v>
      </c>
    </row>
    <row r="802" spans="8:20">
      <c r="H802">
        <v>86.463872409195716</v>
      </c>
      <c r="I802">
        <v>86.416599844226653</v>
      </c>
      <c r="J802">
        <f t="shared" si="26"/>
        <v>4.7272564969063069E-2</v>
      </c>
      <c r="R802">
        <v>81.239111472943208</v>
      </c>
      <c r="S802">
        <v>73.718049501162312</v>
      </c>
      <c r="T802">
        <f t="shared" si="27"/>
        <v>7.5210619717808953</v>
      </c>
    </row>
    <row r="803" spans="8:20">
      <c r="H803">
        <v>89.261375095924734</v>
      </c>
      <c r="I803">
        <v>86.866898506163537</v>
      </c>
      <c r="J803">
        <f t="shared" si="26"/>
        <v>2.3944765897611973</v>
      </c>
      <c r="R803">
        <v>79.985522196596236</v>
      </c>
      <c r="S803">
        <v>73.913460502418999</v>
      </c>
      <c r="T803">
        <f t="shared" si="27"/>
        <v>6.0720616941772363</v>
      </c>
    </row>
    <row r="804" spans="8:20">
      <c r="H804">
        <v>89.46824937592848</v>
      </c>
      <c r="I804">
        <v>87.648766745281421</v>
      </c>
      <c r="J804">
        <f t="shared" si="26"/>
        <v>1.8194826306470588</v>
      </c>
      <c r="R804">
        <v>79.908455623236804</v>
      </c>
      <c r="S804">
        <v>74.732403112538464</v>
      </c>
      <c r="T804">
        <f t="shared" si="27"/>
        <v>5.1760525106983408</v>
      </c>
    </row>
    <row r="805" spans="8:20">
      <c r="H805">
        <v>88.283972599734597</v>
      </c>
      <c r="I805">
        <v>85.350177341267965</v>
      </c>
      <c r="J805">
        <f t="shared" si="26"/>
        <v>2.9337952584666311</v>
      </c>
      <c r="R805">
        <v>80.221131322019673</v>
      </c>
      <c r="S805">
        <v>72.926927486505846</v>
      </c>
      <c r="T805">
        <f t="shared" si="27"/>
        <v>7.2942038355138266</v>
      </c>
    </row>
    <row r="806" spans="8:20">
      <c r="H806">
        <v>87.142382778134674</v>
      </c>
      <c r="I806">
        <v>86.166273683749864</v>
      </c>
      <c r="J806">
        <f t="shared" si="26"/>
        <v>0.97610909438481031</v>
      </c>
      <c r="R806">
        <v>81.093448836174957</v>
      </c>
      <c r="S806">
        <v>73.233753647385043</v>
      </c>
      <c r="T806">
        <f t="shared" si="27"/>
        <v>7.8596951887899138</v>
      </c>
    </row>
    <row r="807" spans="8:20">
      <c r="H807">
        <v>87.826237400579544</v>
      </c>
      <c r="I807">
        <v>86.980947006124183</v>
      </c>
      <c r="J807">
        <f t="shared" si="26"/>
        <v>0.84529039445536114</v>
      </c>
      <c r="R807">
        <v>80.741705058744486</v>
      </c>
      <c r="S807">
        <v>72.514172321939753</v>
      </c>
      <c r="T807">
        <f t="shared" si="27"/>
        <v>8.2275327368047328</v>
      </c>
    </row>
    <row r="808" spans="8:20">
      <c r="H808">
        <v>88.359478278111013</v>
      </c>
      <c r="I808">
        <v>87.536161832287178</v>
      </c>
      <c r="J808">
        <f t="shared" si="26"/>
        <v>0.8233164458238349</v>
      </c>
      <c r="R808">
        <v>81.028346953243855</v>
      </c>
      <c r="S808">
        <v>72.853996039481444</v>
      </c>
      <c r="T808">
        <f t="shared" si="27"/>
        <v>8.1743509137624102</v>
      </c>
    </row>
    <row r="809" spans="8:20">
      <c r="H809">
        <v>87.457216727942239</v>
      </c>
      <c r="I809">
        <v>86.307244837766518</v>
      </c>
      <c r="J809">
        <f t="shared" si="26"/>
        <v>1.1499718901757205</v>
      </c>
      <c r="R809">
        <v>80.641181964633489</v>
      </c>
      <c r="S809">
        <v>73.160275820404763</v>
      </c>
      <c r="T809">
        <f t="shared" si="27"/>
        <v>7.4809061442287259</v>
      </c>
    </row>
    <row r="810" spans="8:20">
      <c r="H810">
        <v>87.878741195431019</v>
      </c>
      <c r="I810">
        <v>85.723827652114309</v>
      </c>
      <c r="J810">
        <f t="shared" si="26"/>
        <v>2.1549135433167095</v>
      </c>
      <c r="R810">
        <v>80.026016355682742</v>
      </c>
      <c r="S810">
        <v>72.621817008369902</v>
      </c>
      <c r="T810">
        <f t="shared" si="27"/>
        <v>7.40419934731284</v>
      </c>
    </row>
    <row r="811" spans="8:20">
      <c r="H811">
        <v>87.293392022178196</v>
      </c>
      <c r="I811">
        <v>86.57494233776859</v>
      </c>
      <c r="J811">
        <f t="shared" si="26"/>
        <v>0.71844968440960599</v>
      </c>
      <c r="R811">
        <v>80.134474309090336</v>
      </c>
      <c r="S811">
        <v>75.599121365499059</v>
      </c>
      <c r="T811">
        <f t="shared" si="27"/>
        <v>4.5353529435912776</v>
      </c>
    </row>
    <row r="812" spans="8:20">
      <c r="H812">
        <v>88.74173498140388</v>
      </c>
      <c r="I812">
        <v>87.350944512262075</v>
      </c>
      <c r="J812">
        <f t="shared" si="26"/>
        <v>1.3907904691418054</v>
      </c>
      <c r="R812">
        <v>79.857272400670254</v>
      </c>
      <c r="S812">
        <v>75.091907611706475</v>
      </c>
      <c r="T812">
        <f t="shared" si="27"/>
        <v>4.7653647889637796</v>
      </c>
    </row>
    <row r="813" spans="8:20">
      <c r="H813">
        <v>87.266869502238393</v>
      </c>
      <c r="I813">
        <v>86.082846337832805</v>
      </c>
      <c r="J813">
        <f t="shared" si="26"/>
        <v>1.1840231644055876</v>
      </c>
      <c r="R813">
        <v>81.338654440152169</v>
      </c>
      <c r="S813">
        <v>74.631562399914685</v>
      </c>
      <c r="T813">
        <f t="shared" si="27"/>
        <v>6.7070920402374838</v>
      </c>
    </row>
    <row r="814" spans="8:20">
      <c r="H814">
        <v>89.320388842600778</v>
      </c>
      <c r="I814">
        <v>87.330975350907522</v>
      </c>
      <c r="J814">
        <f t="shared" si="26"/>
        <v>1.9894134916932558</v>
      </c>
      <c r="R814">
        <v>79.229474133007415</v>
      </c>
      <c r="S814">
        <v>74.76639509926764</v>
      </c>
      <c r="T814">
        <f t="shared" si="27"/>
        <v>4.4630790337397741</v>
      </c>
    </row>
    <row r="815" spans="8:20">
      <c r="H815">
        <v>87.552319794825365</v>
      </c>
      <c r="I815">
        <v>86.840515394407802</v>
      </c>
      <c r="J815">
        <f t="shared" si="26"/>
        <v>0.71180440041756299</v>
      </c>
      <c r="R815">
        <v>81.504411805183352</v>
      </c>
      <c r="S815">
        <v>74.518083124243532</v>
      </c>
      <c r="T815">
        <f t="shared" si="27"/>
        <v>6.9863286809398204</v>
      </c>
    </row>
    <row r="816" spans="8:20">
      <c r="H816">
        <v>88.812820476611108</v>
      </c>
      <c r="I816">
        <v>86.264285034360867</v>
      </c>
      <c r="J816">
        <f t="shared" si="26"/>
        <v>2.5485354422502411</v>
      </c>
      <c r="R816">
        <v>79.172167512100046</v>
      </c>
      <c r="S816">
        <v>73.440018447283322</v>
      </c>
      <c r="T816">
        <f t="shared" si="27"/>
        <v>5.7321490648167241</v>
      </c>
    </row>
    <row r="817" spans="8:20">
      <c r="H817">
        <v>89.772380866980882</v>
      </c>
      <c r="I817">
        <v>86.27781954289452</v>
      </c>
      <c r="J817">
        <f t="shared" si="26"/>
        <v>3.4945613240863622</v>
      </c>
      <c r="R817">
        <v>80.012998144364047</v>
      </c>
      <c r="S817">
        <v>72.946028287056635</v>
      </c>
      <c r="T817">
        <f t="shared" si="27"/>
        <v>7.0669698573074129</v>
      </c>
    </row>
    <row r="818" spans="8:20">
      <c r="H818">
        <v>89.106938382504069</v>
      </c>
      <c r="I818">
        <v>85.305203895672648</v>
      </c>
      <c r="J818">
        <f t="shared" si="26"/>
        <v>3.8017344868314211</v>
      </c>
      <c r="R818">
        <v>78.738422504764614</v>
      </c>
      <c r="S818">
        <v>73.976216101807807</v>
      </c>
      <c r="T818">
        <f t="shared" si="27"/>
        <v>4.7622064029568065</v>
      </c>
    </row>
    <row r="819" spans="8:20">
      <c r="H819">
        <v>90.439189530890857</v>
      </c>
      <c r="I819">
        <v>87.114287100956062</v>
      </c>
      <c r="J819">
        <f t="shared" si="26"/>
        <v>3.3249024299347951</v>
      </c>
      <c r="R819">
        <v>80.573058055671041</v>
      </c>
      <c r="S819">
        <v>73.660242089172442</v>
      </c>
      <c r="T819">
        <f t="shared" si="27"/>
        <v>6.9128159664985986</v>
      </c>
    </row>
    <row r="820" spans="8:20">
      <c r="H820">
        <v>88.849160520266523</v>
      </c>
      <c r="I820">
        <v>87.764319113163396</v>
      </c>
      <c r="J820">
        <f t="shared" si="26"/>
        <v>1.0848414071031272</v>
      </c>
      <c r="R820">
        <v>80.737754821555441</v>
      </c>
      <c r="S820">
        <v>73.892770569562487</v>
      </c>
      <c r="T820">
        <f t="shared" si="27"/>
        <v>6.8449842519929547</v>
      </c>
    </row>
    <row r="821" spans="8:20">
      <c r="H821">
        <v>89.383494648925208</v>
      </c>
      <c r="I821">
        <v>86.468223736870527</v>
      </c>
      <c r="J821">
        <f t="shared" si="26"/>
        <v>2.9152709120546803</v>
      </c>
      <c r="R821">
        <v>79.500720321495834</v>
      </c>
      <c r="S821">
        <v>73.722907263669128</v>
      </c>
      <c r="T821">
        <f t="shared" si="27"/>
        <v>5.7778130578267053</v>
      </c>
    </row>
    <row r="822" spans="8:20">
      <c r="H822">
        <v>88.350875001506836</v>
      </c>
      <c r="I822">
        <v>85.678216948452601</v>
      </c>
      <c r="J822">
        <f t="shared" si="26"/>
        <v>2.672658053054235</v>
      </c>
      <c r="R822">
        <v>80.086553073551471</v>
      </c>
      <c r="S822">
        <v>73.990109356518559</v>
      </c>
      <c r="T822">
        <f t="shared" si="27"/>
        <v>6.096443717032912</v>
      </c>
    </row>
    <row r="823" spans="8:20">
      <c r="H823">
        <v>88.149554444687809</v>
      </c>
      <c r="I823">
        <v>87.034714467839876</v>
      </c>
      <c r="J823">
        <f t="shared" si="26"/>
        <v>1.1148399768479322</v>
      </c>
      <c r="R823">
        <v>79.361758034624174</v>
      </c>
      <c r="S823">
        <v>75.062559428087312</v>
      </c>
      <c r="T823">
        <f t="shared" si="27"/>
        <v>4.2991986065368621</v>
      </c>
    </row>
    <row r="824" spans="8:20">
      <c r="H824">
        <v>88.447333086763436</v>
      </c>
      <c r="I824">
        <v>86.776899207023376</v>
      </c>
      <c r="J824">
        <f t="shared" si="26"/>
        <v>1.6704338797400595</v>
      </c>
      <c r="R824">
        <v>79.735645197949623</v>
      </c>
      <c r="S824">
        <v>72.562628002659125</v>
      </c>
      <c r="T824">
        <f t="shared" si="27"/>
        <v>7.1730171952904982</v>
      </c>
    </row>
    <row r="825" spans="8:20">
      <c r="H825">
        <v>88.273729695609561</v>
      </c>
      <c r="I825">
        <v>86.411415651524351</v>
      </c>
      <c r="J825">
        <f t="shared" si="26"/>
        <v>1.8623140440852097</v>
      </c>
      <c r="R825">
        <v>80.223212624071238</v>
      </c>
      <c r="S825">
        <v>74.104235396828173</v>
      </c>
      <c r="T825">
        <f t="shared" si="27"/>
        <v>6.1189772272430645</v>
      </c>
    </row>
    <row r="826" spans="8:20">
      <c r="H826">
        <v>88.205889616844814</v>
      </c>
      <c r="I826">
        <v>85.891082034888967</v>
      </c>
      <c r="J826">
        <f t="shared" si="26"/>
        <v>2.3148075819558471</v>
      </c>
      <c r="R826">
        <v>79.983570200854558</v>
      </c>
      <c r="S826">
        <v>74.439917919105653</v>
      </c>
      <c r="T826">
        <f t="shared" si="27"/>
        <v>5.5436522817489049</v>
      </c>
    </row>
    <row r="827" spans="8:20">
      <c r="H827">
        <v>89.457432933370413</v>
      </c>
      <c r="I827">
        <v>85.662640971420075</v>
      </c>
      <c r="J827">
        <f t="shared" si="26"/>
        <v>3.7947919619503381</v>
      </c>
      <c r="R827">
        <v>80.330068776437017</v>
      </c>
      <c r="S827">
        <v>73.300087765617604</v>
      </c>
      <c r="T827">
        <f t="shared" si="27"/>
        <v>7.0299810108194123</v>
      </c>
    </row>
    <row r="828" spans="8:20">
      <c r="H828">
        <v>88.547705465995023</v>
      </c>
      <c r="I828">
        <v>86.795562665845608</v>
      </c>
      <c r="J828">
        <f t="shared" si="26"/>
        <v>1.7521428001494144</v>
      </c>
      <c r="R828">
        <v>79.690989031396867</v>
      </c>
      <c r="S828">
        <v>74.848493294343257</v>
      </c>
      <c r="T828">
        <f t="shared" si="27"/>
        <v>4.8424957370536106</v>
      </c>
    </row>
    <row r="829" spans="8:20">
      <c r="H829">
        <v>89.121239283693839</v>
      </c>
      <c r="I829">
        <v>88.977041455369474</v>
      </c>
      <c r="J829">
        <f t="shared" si="26"/>
        <v>0.14419782832436567</v>
      </c>
      <c r="R829">
        <v>80.365673543378875</v>
      </c>
      <c r="S829">
        <v>75.238573527983903</v>
      </c>
      <c r="T829">
        <f t="shared" si="27"/>
        <v>5.1271000153949728</v>
      </c>
    </row>
    <row r="830" spans="8:20">
      <c r="H830">
        <v>88.329665550950509</v>
      </c>
      <c r="I830">
        <v>86.6814879632269</v>
      </c>
      <c r="J830">
        <f t="shared" si="26"/>
        <v>1.6481775877236089</v>
      </c>
      <c r="R830">
        <v>80.123767392459456</v>
      </c>
      <c r="S830">
        <v>72.894333361918726</v>
      </c>
      <c r="T830">
        <f t="shared" si="27"/>
        <v>7.2294340305407303</v>
      </c>
    </row>
    <row r="831" spans="8:20">
      <c r="H831">
        <v>87.255758278900359</v>
      </c>
      <c r="I831">
        <v>86.435427754460008</v>
      </c>
      <c r="J831">
        <f t="shared" si="26"/>
        <v>0.82033052444035093</v>
      </c>
      <c r="R831">
        <v>80.946068805466425</v>
      </c>
      <c r="S831">
        <v>73.351306989042428</v>
      </c>
      <c r="T831">
        <f t="shared" si="27"/>
        <v>7.5947618164239969</v>
      </c>
    </row>
    <row r="832" spans="8:20">
      <c r="H832">
        <v>89.465527229413652</v>
      </c>
      <c r="I832">
        <v>88.318906127341862</v>
      </c>
      <c r="J832">
        <f t="shared" si="26"/>
        <v>1.1466211020717907</v>
      </c>
      <c r="R832">
        <v>80.547052632481837</v>
      </c>
      <c r="S832">
        <v>73.521601267480747</v>
      </c>
      <c r="T832">
        <f t="shared" si="27"/>
        <v>7.0254513650010892</v>
      </c>
    </row>
    <row r="833" spans="8:20">
      <c r="H833">
        <v>88.930147713682246</v>
      </c>
      <c r="I833">
        <v>85.687108867508954</v>
      </c>
      <c r="J833">
        <f t="shared" si="26"/>
        <v>3.2430388461732917</v>
      </c>
      <c r="R833">
        <v>80.180685023513888</v>
      </c>
      <c r="S833">
        <v>74.071261832592484</v>
      </c>
      <c r="T833">
        <f t="shared" si="27"/>
        <v>6.1094231909214045</v>
      </c>
    </row>
    <row r="834" spans="8:20">
      <c r="H834">
        <v>88.243534330947739</v>
      </c>
      <c r="I834">
        <v>86.667871315691926</v>
      </c>
      <c r="J834">
        <f t="shared" si="26"/>
        <v>1.5756630152558131</v>
      </c>
      <c r="R834">
        <v>79.455164279389891</v>
      </c>
      <c r="S834">
        <v>74.640662356294882</v>
      </c>
      <c r="T834">
        <f t="shared" si="27"/>
        <v>4.8145019230950084</v>
      </c>
    </row>
    <row r="835" spans="8:20">
      <c r="H835">
        <v>89.147811480324989</v>
      </c>
      <c r="I835">
        <v>86.847260526641776</v>
      </c>
      <c r="J835">
        <f t="shared" ref="J835:J898" si="28">H835-I835</f>
        <v>2.3005509536832136</v>
      </c>
      <c r="R835">
        <v>80.69042508337597</v>
      </c>
      <c r="S835">
        <v>72.745752939681552</v>
      </c>
      <c r="T835">
        <f t="shared" ref="T835:T898" si="29">R835-S835</f>
        <v>7.9446721436944188</v>
      </c>
    </row>
    <row r="836" spans="8:20">
      <c r="H836">
        <v>87.973211191773785</v>
      </c>
      <c r="I836">
        <v>87.139069584004304</v>
      </c>
      <c r="J836">
        <f t="shared" si="28"/>
        <v>0.83414160776948165</v>
      </c>
      <c r="R836">
        <v>81.326726547472219</v>
      </c>
      <c r="S836">
        <v>73.216325925190461</v>
      </c>
      <c r="T836">
        <f t="shared" si="29"/>
        <v>8.1104006222817588</v>
      </c>
    </row>
    <row r="837" spans="8:20">
      <c r="H837">
        <v>87.291990895647956</v>
      </c>
      <c r="I837">
        <v>87.278972458403672</v>
      </c>
      <c r="J837">
        <f t="shared" si="28"/>
        <v>1.3018437244284087E-2</v>
      </c>
      <c r="R837">
        <v>80.009193864310248</v>
      </c>
      <c r="S837">
        <v>75.170161753075377</v>
      </c>
      <c r="T837">
        <f t="shared" si="29"/>
        <v>4.8390321112348715</v>
      </c>
    </row>
    <row r="838" spans="8:20">
      <c r="H838">
        <v>87.092028927556569</v>
      </c>
      <c r="I838">
        <v>86.334581887710328</v>
      </c>
      <c r="J838">
        <f t="shared" si="28"/>
        <v>0.75744703984624095</v>
      </c>
      <c r="R838">
        <v>80.488303933898223</v>
      </c>
      <c r="S838">
        <v>75.138330071653698</v>
      </c>
      <c r="T838">
        <f t="shared" si="29"/>
        <v>5.349973862244525</v>
      </c>
    </row>
    <row r="839" spans="8:20">
      <c r="H839">
        <v>86.866698404663666</v>
      </c>
      <c r="I839">
        <v>86.46118333715286</v>
      </c>
      <c r="J839">
        <f t="shared" si="28"/>
        <v>0.40551506751080524</v>
      </c>
      <c r="R839">
        <v>80.999140254381118</v>
      </c>
      <c r="S839">
        <v>73.037587435144772</v>
      </c>
      <c r="T839">
        <f t="shared" si="29"/>
        <v>7.9615528192363456</v>
      </c>
    </row>
    <row r="840" spans="8:20">
      <c r="H840">
        <v>88.167898936229449</v>
      </c>
      <c r="I840">
        <v>86.023080321620313</v>
      </c>
      <c r="J840">
        <f t="shared" si="28"/>
        <v>2.1448186146091359</v>
      </c>
      <c r="R840">
        <v>80.006256243901134</v>
      </c>
      <c r="S840">
        <v>74.151549800946881</v>
      </c>
      <c r="T840">
        <f t="shared" si="29"/>
        <v>5.854706442954253</v>
      </c>
    </row>
    <row r="841" spans="8:20">
      <c r="H841">
        <v>87.335587550024243</v>
      </c>
      <c r="I841">
        <v>87.215975472452584</v>
      </c>
      <c r="J841">
        <f t="shared" si="28"/>
        <v>0.11961207757165937</v>
      </c>
      <c r="R841">
        <v>81.181213749623097</v>
      </c>
      <c r="S841">
        <v>74.991502029006369</v>
      </c>
      <c r="T841">
        <f t="shared" si="29"/>
        <v>6.189711720616728</v>
      </c>
    </row>
    <row r="842" spans="8:20">
      <c r="H842">
        <v>89.28109020020085</v>
      </c>
      <c r="I842">
        <v>85.603850107787281</v>
      </c>
      <c r="J842">
        <f t="shared" si="28"/>
        <v>3.6772400924135695</v>
      </c>
      <c r="R842">
        <v>79.993539635906259</v>
      </c>
      <c r="S842">
        <v>73.408060044375262</v>
      </c>
      <c r="T842">
        <f t="shared" si="29"/>
        <v>6.5854795915309978</v>
      </c>
    </row>
    <row r="843" spans="8:20">
      <c r="H843">
        <v>89.616736547604688</v>
      </c>
      <c r="I843">
        <v>87.725468003152258</v>
      </c>
      <c r="J843">
        <f t="shared" si="28"/>
        <v>1.89126854445243</v>
      </c>
      <c r="R843">
        <v>80.444800804912234</v>
      </c>
      <c r="S843">
        <v>73.574931034139652</v>
      </c>
      <c r="T843">
        <f t="shared" si="29"/>
        <v>6.8698697707725813</v>
      </c>
    </row>
    <row r="844" spans="8:20">
      <c r="H844">
        <v>88.318512102735085</v>
      </c>
      <c r="I844">
        <v>87.528381077449524</v>
      </c>
      <c r="J844">
        <f t="shared" si="28"/>
        <v>0.7901310252855609</v>
      </c>
      <c r="R844">
        <v>80.606076563790367</v>
      </c>
      <c r="S844">
        <v>73.662851530596697</v>
      </c>
      <c r="T844">
        <f t="shared" si="29"/>
        <v>6.94322503319367</v>
      </c>
    </row>
    <row r="845" spans="8:20">
      <c r="H845">
        <v>88.340159755898597</v>
      </c>
      <c r="I845">
        <v>86.744757751902654</v>
      </c>
      <c r="J845">
        <f t="shared" si="28"/>
        <v>1.5954020039959431</v>
      </c>
      <c r="R845">
        <v>80.477587874338525</v>
      </c>
      <c r="S845">
        <v>73.049558551892432</v>
      </c>
      <c r="T845">
        <f t="shared" si="29"/>
        <v>7.4280293224460934</v>
      </c>
    </row>
    <row r="846" spans="8:20">
      <c r="H846">
        <v>88.135574567948098</v>
      </c>
      <c r="I846">
        <v>87.11135326746296</v>
      </c>
      <c r="J846">
        <f t="shared" si="28"/>
        <v>1.0242213004851379</v>
      </c>
      <c r="R846">
        <v>80.372601272941807</v>
      </c>
      <c r="S846">
        <v>74.897043025066552</v>
      </c>
      <c r="T846">
        <f t="shared" si="29"/>
        <v>5.4755582478752558</v>
      </c>
    </row>
    <row r="847" spans="8:20">
      <c r="H847">
        <v>88.70632939036669</v>
      </c>
      <c r="I847">
        <v>87.383977366164487</v>
      </c>
      <c r="J847">
        <f t="shared" si="28"/>
        <v>1.3223520242022033</v>
      </c>
      <c r="R847">
        <v>79.254693521577508</v>
      </c>
      <c r="S847">
        <v>74.300577658412493</v>
      </c>
      <c r="T847">
        <f t="shared" si="29"/>
        <v>4.9541158631650148</v>
      </c>
    </row>
    <row r="848" spans="8:20">
      <c r="H848">
        <v>89.55262970386957</v>
      </c>
      <c r="I848">
        <v>86.486218893823278</v>
      </c>
      <c r="J848">
        <f t="shared" si="28"/>
        <v>3.0664108100462926</v>
      </c>
      <c r="R848">
        <v>80.149021760815174</v>
      </c>
      <c r="S848">
        <v>73.725882683151269</v>
      </c>
      <c r="T848">
        <f t="shared" si="29"/>
        <v>6.4231390776639046</v>
      </c>
    </row>
    <row r="849" spans="8:20">
      <c r="H849">
        <v>88.665335139890928</v>
      </c>
      <c r="I849">
        <v>87.430473752665804</v>
      </c>
      <c r="J849">
        <f t="shared" si="28"/>
        <v>1.2348613872251235</v>
      </c>
      <c r="R849">
        <v>80.378705040606917</v>
      </c>
      <c r="S849">
        <v>72.2947577127957</v>
      </c>
      <c r="T849">
        <f t="shared" si="29"/>
        <v>8.0839473278112166</v>
      </c>
    </row>
    <row r="850" spans="8:20">
      <c r="H850">
        <v>88.07409659108454</v>
      </c>
      <c r="I850">
        <v>87.838698654319259</v>
      </c>
      <c r="J850">
        <f t="shared" si="28"/>
        <v>0.2353979367652812</v>
      </c>
      <c r="R850">
        <v>79.643749180401102</v>
      </c>
      <c r="S850">
        <v>75.175700127111298</v>
      </c>
      <c r="T850">
        <f t="shared" si="29"/>
        <v>4.4680490532898034</v>
      </c>
    </row>
    <row r="851" spans="8:20">
      <c r="H851">
        <v>88.961755292471977</v>
      </c>
      <c r="I851">
        <v>86.557329260108347</v>
      </c>
      <c r="J851">
        <f t="shared" si="28"/>
        <v>2.4044260323636308</v>
      </c>
      <c r="R851">
        <v>78.524929739326723</v>
      </c>
      <c r="S851">
        <v>73.160381461794302</v>
      </c>
      <c r="T851">
        <f t="shared" si="29"/>
        <v>5.3645482775324211</v>
      </c>
    </row>
    <row r="852" spans="8:20">
      <c r="H852">
        <v>89.251349409317598</v>
      </c>
      <c r="I852">
        <v>87.221341328483234</v>
      </c>
      <c r="J852">
        <f t="shared" si="28"/>
        <v>2.0300080808343637</v>
      </c>
      <c r="R852">
        <v>80.065892387245015</v>
      </c>
      <c r="S852">
        <v>73.690288605858967</v>
      </c>
      <c r="T852">
        <f t="shared" si="29"/>
        <v>6.3756037813860473</v>
      </c>
    </row>
    <row r="853" spans="8:20">
      <c r="H853">
        <v>89.077225575598277</v>
      </c>
      <c r="I853">
        <v>86.531410917941258</v>
      </c>
      <c r="J853">
        <f t="shared" si="28"/>
        <v>2.5458146576570186</v>
      </c>
      <c r="R853">
        <v>79.45455727691116</v>
      </c>
      <c r="S853">
        <v>75.392506683191129</v>
      </c>
      <c r="T853">
        <f t="shared" si="29"/>
        <v>4.0620505937200306</v>
      </c>
    </row>
    <row r="854" spans="8:20">
      <c r="H854">
        <v>89.421587552744583</v>
      </c>
      <c r="I854">
        <v>87.255436391150454</v>
      </c>
      <c r="J854">
        <f t="shared" si="28"/>
        <v>2.1661511615941293</v>
      </c>
      <c r="R854">
        <v>79.760556473295594</v>
      </c>
      <c r="S854">
        <v>73.936594830537004</v>
      </c>
      <c r="T854">
        <f t="shared" si="29"/>
        <v>5.8239616427585901</v>
      </c>
    </row>
    <row r="855" spans="8:20">
      <c r="H855">
        <v>89.042951302527939</v>
      </c>
      <c r="I855">
        <v>86.12401092137732</v>
      </c>
      <c r="J855">
        <f t="shared" si="28"/>
        <v>2.9189403811506196</v>
      </c>
      <c r="R855">
        <v>79.984666909498273</v>
      </c>
      <c r="S855">
        <v>72.089332444028258</v>
      </c>
      <c r="T855">
        <f t="shared" si="29"/>
        <v>7.8953344654700146</v>
      </c>
    </row>
    <row r="856" spans="8:20">
      <c r="H856">
        <v>88.85267992552086</v>
      </c>
      <c r="I856">
        <v>86.443038715687621</v>
      </c>
      <c r="J856">
        <f t="shared" si="28"/>
        <v>2.4096412098332394</v>
      </c>
      <c r="R856">
        <v>80.109014788465956</v>
      </c>
      <c r="S856">
        <v>74.06456045504811</v>
      </c>
      <c r="T856">
        <f t="shared" si="29"/>
        <v>6.0444543334178462</v>
      </c>
    </row>
    <row r="857" spans="8:20">
      <c r="H857">
        <v>88.721712554543487</v>
      </c>
      <c r="I857">
        <v>87.36648798491035</v>
      </c>
      <c r="J857">
        <f t="shared" si="28"/>
        <v>1.3552245696331369</v>
      </c>
      <c r="R857">
        <v>81.428717453477645</v>
      </c>
      <c r="S857">
        <v>74.240388731691638</v>
      </c>
      <c r="T857">
        <f t="shared" si="29"/>
        <v>7.1883287217860072</v>
      </c>
    </row>
    <row r="858" spans="8:20">
      <c r="H858">
        <v>89.066496919702544</v>
      </c>
      <c r="I858">
        <v>86.983326548975242</v>
      </c>
      <c r="J858">
        <f t="shared" si="28"/>
        <v>2.0831703707273022</v>
      </c>
      <c r="R858">
        <v>79.812397345493494</v>
      </c>
      <c r="S858">
        <v>75.882887173351136</v>
      </c>
      <c r="T858">
        <f t="shared" si="29"/>
        <v>3.9295101721423578</v>
      </c>
    </row>
    <row r="859" spans="8:20">
      <c r="H859">
        <v>89.734708199476131</v>
      </c>
      <c r="I859">
        <v>87.172372256292007</v>
      </c>
      <c r="J859">
        <f t="shared" si="28"/>
        <v>2.5623359431841237</v>
      </c>
      <c r="R859">
        <v>80.625981461744743</v>
      </c>
      <c r="S859">
        <v>74.557927758100902</v>
      </c>
      <c r="T859">
        <f t="shared" si="29"/>
        <v>6.0680537036438409</v>
      </c>
    </row>
    <row r="860" spans="8:20">
      <c r="H860">
        <v>88.454551487414008</v>
      </c>
      <c r="I860">
        <v>87.089281522997084</v>
      </c>
      <c r="J860">
        <f t="shared" si="28"/>
        <v>1.3652699644169246</v>
      </c>
      <c r="R860">
        <v>80.687990720932063</v>
      </c>
      <c r="S860">
        <v>74.846122852526094</v>
      </c>
      <c r="T860">
        <f t="shared" si="29"/>
        <v>5.8418678684059699</v>
      </c>
    </row>
    <row r="861" spans="8:20">
      <c r="H861">
        <v>87.883590163040608</v>
      </c>
      <c r="I861">
        <v>87.650305743946376</v>
      </c>
      <c r="J861">
        <f t="shared" si="28"/>
        <v>0.23328441909423248</v>
      </c>
      <c r="R861">
        <v>80.183601870904184</v>
      </c>
      <c r="S861">
        <v>75.371309844097055</v>
      </c>
      <c r="T861">
        <f t="shared" si="29"/>
        <v>4.8122920268071283</v>
      </c>
    </row>
    <row r="862" spans="8:20">
      <c r="H862">
        <v>88.013889020193602</v>
      </c>
      <c r="I862">
        <v>86.808514496266781</v>
      </c>
      <c r="J862">
        <f t="shared" si="28"/>
        <v>1.205374523926821</v>
      </c>
      <c r="R862">
        <v>80.09592090528254</v>
      </c>
      <c r="S862">
        <v>74.293629410774372</v>
      </c>
      <c r="T862">
        <f t="shared" si="29"/>
        <v>5.8022914945081681</v>
      </c>
    </row>
    <row r="863" spans="8:20">
      <c r="H863">
        <v>88.357279879895486</v>
      </c>
      <c r="I863">
        <v>86.135406485219832</v>
      </c>
      <c r="J863">
        <f t="shared" si="28"/>
        <v>2.2218733946756544</v>
      </c>
      <c r="R863">
        <v>80.154584933445335</v>
      </c>
      <c r="S863">
        <v>73.404411227062141</v>
      </c>
      <c r="T863">
        <f t="shared" si="29"/>
        <v>6.7501737063831939</v>
      </c>
    </row>
    <row r="864" spans="8:20">
      <c r="H864">
        <v>90.037539292411182</v>
      </c>
      <c r="I864">
        <v>86.21011055445922</v>
      </c>
      <c r="J864">
        <f t="shared" si="28"/>
        <v>3.827428737951962</v>
      </c>
      <c r="R864">
        <v>79.099002691620967</v>
      </c>
      <c r="S864">
        <v>73.168463325920627</v>
      </c>
      <c r="T864">
        <f t="shared" si="29"/>
        <v>5.9305393657003407</v>
      </c>
    </row>
    <row r="865" spans="8:20">
      <c r="H865">
        <v>88.932840095424751</v>
      </c>
      <c r="I865">
        <v>87.507914755865002</v>
      </c>
      <c r="J865">
        <f t="shared" si="28"/>
        <v>1.4249253395597492</v>
      </c>
      <c r="R865">
        <v>80.0996698449066</v>
      </c>
      <c r="S865">
        <v>74.165791204042151</v>
      </c>
      <c r="T865">
        <f t="shared" si="29"/>
        <v>5.9338786408644495</v>
      </c>
    </row>
    <row r="866" spans="8:20">
      <c r="H866">
        <v>88.752976846128036</v>
      </c>
      <c r="I866">
        <v>85.711313785556456</v>
      </c>
      <c r="J866">
        <f t="shared" si="28"/>
        <v>3.0416630605715795</v>
      </c>
      <c r="R866">
        <v>79.746613000119879</v>
      </c>
      <c r="S866">
        <v>73.907163650566275</v>
      </c>
      <c r="T866">
        <f t="shared" si="29"/>
        <v>5.839449349553604</v>
      </c>
    </row>
    <row r="867" spans="8:20">
      <c r="H867">
        <v>88.080595269627921</v>
      </c>
      <c r="I867">
        <v>87.326388276927759</v>
      </c>
      <c r="J867">
        <f t="shared" si="28"/>
        <v>0.754206992700162</v>
      </c>
      <c r="R867">
        <v>80.274088944454931</v>
      </c>
      <c r="S867">
        <v>73.477252191501577</v>
      </c>
      <c r="T867">
        <f t="shared" si="29"/>
        <v>6.7968367529533538</v>
      </c>
    </row>
    <row r="868" spans="8:20">
      <c r="H868">
        <v>86.636392111274006</v>
      </c>
      <c r="I868">
        <v>86.987852652462294</v>
      </c>
      <c r="J868">
        <f t="shared" si="28"/>
        <v>-0.35146054118828829</v>
      </c>
      <c r="R868">
        <v>81.369201300263569</v>
      </c>
      <c r="S868">
        <v>73.844110616698742</v>
      </c>
      <c r="T868">
        <f t="shared" si="29"/>
        <v>7.5250906835648266</v>
      </c>
    </row>
    <row r="869" spans="8:20">
      <c r="H869">
        <v>88.298017711665125</v>
      </c>
      <c r="I869">
        <v>86.642892597179994</v>
      </c>
      <c r="J869">
        <f t="shared" si="28"/>
        <v>1.6551251144851307</v>
      </c>
      <c r="R869">
        <v>80.936309667199836</v>
      </c>
      <c r="S869">
        <v>74.283930729854092</v>
      </c>
      <c r="T869">
        <f t="shared" si="29"/>
        <v>6.6523789373457447</v>
      </c>
    </row>
    <row r="870" spans="8:20">
      <c r="H870">
        <v>88.056345414290547</v>
      </c>
      <c r="I870">
        <v>88.292390356716723</v>
      </c>
      <c r="J870">
        <f t="shared" si="28"/>
        <v>-0.23604494242617591</v>
      </c>
      <c r="R870">
        <v>80.194703485094905</v>
      </c>
      <c r="S870">
        <v>72.954749551709426</v>
      </c>
      <c r="T870">
        <f t="shared" si="29"/>
        <v>7.239953933385479</v>
      </c>
    </row>
    <row r="871" spans="8:20">
      <c r="H871">
        <v>89.004976292722375</v>
      </c>
      <c r="I871">
        <v>88.473761153123206</v>
      </c>
      <c r="J871">
        <f t="shared" si="28"/>
        <v>0.53121513959916911</v>
      </c>
      <c r="R871">
        <v>79.968677561037609</v>
      </c>
      <c r="S871">
        <v>74.971488339341931</v>
      </c>
      <c r="T871">
        <f t="shared" si="29"/>
        <v>4.9971892216956775</v>
      </c>
    </row>
    <row r="872" spans="8:20">
      <c r="H872">
        <v>87.806416952464701</v>
      </c>
      <c r="I872">
        <v>86.357903266394942</v>
      </c>
      <c r="J872">
        <f t="shared" si="28"/>
        <v>1.4485136860697594</v>
      </c>
      <c r="R872">
        <v>80.355284973616236</v>
      </c>
      <c r="S872">
        <v>73.594891301751858</v>
      </c>
      <c r="T872">
        <f t="shared" si="29"/>
        <v>6.760393671864378</v>
      </c>
    </row>
    <row r="873" spans="8:20">
      <c r="H873">
        <v>88.972344292812977</v>
      </c>
      <c r="I873">
        <v>87.44468827442509</v>
      </c>
      <c r="J873">
        <f t="shared" si="28"/>
        <v>1.5276560183878871</v>
      </c>
      <c r="R873">
        <v>79.0860012076771</v>
      </c>
      <c r="S873">
        <v>73.692600368025978</v>
      </c>
      <c r="T873">
        <f t="shared" si="29"/>
        <v>5.3934008396511217</v>
      </c>
    </row>
    <row r="874" spans="8:20">
      <c r="H874">
        <v>87.170225573443702</v>
      </c>
      <c r="I874">
        <v>85.79447070039231</v>
      </c>
      <c r="J874">
        <f t="shared" si="28"/>
        <v>1.3757548730513918</v>
      </c>
      <c r="R874">
        <v>81.801269065597637</v>
      </c>
      <c r="S874">
        <v>73.392888829091532</v>
      </c>
      <c r="T874">
        <f t="shared" si="29"/>
        <v>8.4083802365061047</v>
      </c>
    </row>
    <row r="875" spans="8:20">
      <c r="H875">
        <v>88.817831699510293</v>
      </c>
      <c r="I875">
        <v>86.823934841691354</v>
      </c>
      <c r="J875">
        <f t="shared" si="28"/>
        <v>1.9938968578189389</v>
      </c>
      <c r="R875">
        <v>79.337970652713466</v>
      </c>
      <c r="S875">
        <v>74.07785587291221</v>
      </c>
      <c r="T875">
        <f t="shared" si="29"/>
        <v>5.2601147798012562</v>
      </c>
    </row>
    <row r="876" spans="8:20">
      <c r="H876">
        <v>88.014115925752918</v>
      </c>
      <c r="I876">
        <v>86.917361422839889</v>
      </c>
      <c r="J876">
        <f t="shared" si="28"/>
        <v>1.0967545029130292</v>
      </c>
      <c r="R876">
        <v>80.111555992892036</v>
      </c>
      <c r="S876">
        <v>75.616508848840255</v>
      </c>
      <c r="T876">
        <f t="shared" si="29"/>
        <v>4.4950471440517816</v>
      </c>
    </row>
    <row r="877" spans="8:20">
      <c r="H877">
        <v>88.938719194657949</v>
      </c>
      <c r="I877">
        <v>87.814842474779624</v>
      </c>
      <c r="J877">
        <f t="shared" si="28"/>
        <v>1.123876719878325</v>
      </c>
      <c r="R877">
        <v>80.073550568539446</v>
      </c>
      <c r="S877">
        <v>73.704134788714072</v>
      </c>
      <c r="T877">
        <f t="shared" si="29"/>
        <v>6.3694157798253741</v>
      </c>
    </row>
    <row r="878" spans="8:20">
      <c r="H878">
        <v>88.192782475493971</v>
      </c>
      <c r="I878">
        <v>85.577155611728131</v>
      </c>
      <c r="J878">
        <f t="shared" si="28"/>
        <v>2.61562686376584</v>
      </c>
      <c r="R878">
        <v>79.194302650224301</v>
      </c>
      <c r="S878">
        <v>73.816303490402447</v>
      </c>
      <c r="T878">
        <f t="shared" si="29"/>
        <v>5.3779991598218544</v>
      </c>
    </row>
    <row r="879" spans="8:20">
      <c r="H879">
        <v>88.831859862449008</v>
      </c>
      <c r="I879">
        <v>87.370750839165538</v>
      </c>
      <c r="J879">
        <f t="shared" si="28"/>
        <v>1.4611090232834698</v>
      </c>
      <c r="R879">
        <v>79.355810973724971</v>
      </c>
      <c r="S879">
        <v>75.180943687773166</v>
      </c>
      <c r="T879">
        <f t="shared" si="29"/>
        <v>4.1748672859518052</v>
      </c>
    </row>
    <row r="880" spans="8:20">
      <c r="H880">
        <v>89.430347591073954</v>
      </c>
      <c r="I880">
        <v>87.82170379009861</v>
      </c>
      <c r="J880">
        <f t="shared" si="28"/>
        <v>1.6086438009753437</v>
      </c>
      <c r="R880">
        <v>79.788148844437387</v>
      </c>
      <c r="S880">
        <v>73.108957093239525</v>
      </c>
      <c r="T880">
        <f t="shared" si="29"/>
        <v>6.6791917511978625</v>
      </c>
    </row>
    <row r="881" spans="8:20">
      <c r="H881">
        <v>87.765459651793734</v>
      </c>
      <c r="I881">
        <v>86.524240266233164</v>
      </c>
      <c r="J881">
        <f t="shared" si="28"/>
        <v>1.2412193855605693</v>
      </c>
      <c r="R881">
        <v>80.355149219072089</v>
      </c>
      <c r="S881">
        <v>73.806081209567964</v>
      </c>
      <c r="T881">
        <f t="shared" si="29"/>
        <v>6.5490680095041256</v>
      </c>
    </row>
    <row r="882" spans="8:20">
      <c r="H882">
        <v>88.729664917373597</v>
      </c>
      <c r="I882">
        <v>85.510315111602765</v>
      </c>
      <c r="J882">
        <f t="shared" si="28"/>
        <v>3.2193498057708325</v>
      </c>
      <c r="R882">
        <v>79.613570931812774</v>
      </c>
      <c r="S882">
        <v>73.680194540953948</v>
      </c>
      <c r="T882">
        <f t="shared" si="29"/>
        <v>5.9333763908588253</v>
      </c>
    </row>
    <row r="883" spans="8:20">
      <c r="H883">
        <v>89.307783686864781</v>
      </c>
      <c r="I883">
        <v>86.36098692767797</v>
      </c>
      <c r="J883">
        <f t="shared" si="28"/>
        <v>2.9467967591868103</v>
      </c>
      <c r="R883">
        <v>79.180197965794648</v>
      </c>
      <c r="S883">
        <v>74.675662946990286</v>
      </c>
      <c r="T883">
        <f t="shared" si="29"/>
        <v>4.5045350188043614</v>
      </c>
    </row>
    <row r="884" spans="8:20">
      <c r="H884">
        <v>88.717560544768958</v>
      </c>
      <c r="I884">
        <v>87.077504575406124</v>
      </c>
      <c r="J884">
        <f t="shared" si="28"/>
        <v>1.6400559693628338</v>
      </c>
      <c r="R884">
        <v>81.63516566138756</v>
      </c>
      <c r="S884">
        <v>75.306142195974488</v>
      </c>
      <c r="T884">
        <f t="shared" si="29"/>
        <v>6.3290234654130728</v>
      </c>
    </row>
    <row r="885" spans="8:20">
      <c r="H885">
        <v>87.946990642738001</v>
      </c>
      <c r="I885">
        <v>87.614643329704251</v>
      </c>
      <c r="J885">
        <f t="shared" si="28"/>
        <v>0.33234731303375042</v>
      </c>
      <c r="R885">
        <v>80.27707756554581</v>
      </c>
      <c r="S885">
        <v>75.51843474393516</v>
      </c>
      <c r="T885">
        <f t="shared" si="29"/>
        <v>4.7586428216106498</v>
      </c>
    </row>
    <row r="886" spans="8:20">
      <c r="H886">
        <v>87.594896373656923</v>
      </c>
      <c r="I886">
        <v>86.653455702919501</v>
      </c>
      <c r="J886">
        <f t="shared" si="28"/>
        <v>0.94144067073742121</v>
      </c>
      <c r="R886">
        <v>81.597754616004366</v>
      </c>
      <c r="S886">
        <v>74.51070379218703</v>
      </c>
      <c r="T886">
        <f t="shared" si="29"/>
        <v>7.0870508238173358</v>
      </c>
    </row>
    <row r="887" spans="8:20">
      <c r="H887">
        <v>88.814833004808307</v>
      </c>
      <c r="I887">
        <v>86.821747726421378</v>
      </c>
      <c r="J887">
        <f t="shared" si="28"/>
        <v>1.9930852783869284</v>
      </c>
      <c r="R887">
        <v>80.358068936400301</v>
      </c>
      <c r="S887">
        <v>75.497138704019022</v>
      </c>
      <c r="T887">
        <f t="shared" si="29"/>
        <v>4.8609302323812784</v>
      </c>
    </row>
    <row r="888" spans="8:20">
      <c r="H888">
        <v>89.425638391074756</v>
      </c>
      <c r="I888">
        <v>87.59636536527799</v>
      </c>
      <c r="J888">
        <f t="shared" si="28"/>
        <v>1.8292730257967662</v>
      </c>
      <c r="R888">
        <v>79.179202767150002</v>
      </c>
      <c r="S888">
        <v>74.068999937891931</v>
      </c>
      <c r="T888">
        <f t="shared" si="29"/>
        <v>5.1102028292580712</v>
      </c>
    </row>
    <row r="889" spans="8:20">
      <c r="H889">
        <v>88.816782227775263</v>
      </c>
      <c r="I889">
        <v>87.603656377145882</v>
      </c>
      <c r="J889">
        <f t="shared" si="28"/>
        <v>1.2131258506293818</v>
      </c>
      <c r="R889">
        <v>78.704388038880097</v>
      </c>
      <c r="S889">
        <v>75.461695592430658</v>
      </c>
      <c r="T889">
        <f t="shared" si="29"/>
        <v>3.2426924464494391</v>
      </c>
    </row>
    <row r="890" spans="8:20">
      <c r="H890">
        <v>89.53621011550895</v>
      </c>
      <c r="I890">
        <v>87.443154150475863</v>
      </c>
      <c r="J890">
        <f t="shared" si="28"/>
        <v>2.0930559650330878</v>
      </c>
      <c r="R890">
        <v>79.104642550894255</v>
      </c>
      <c r="S890">
        <v>73.844241539404706</v>
      </c>
      <c r="T890">
        <f t="shared" si="29"/>
        <v>5.2604010114895488</v>
      </c>
    </row>
    <row r="891" spans="8:20">
      <c r="H891">
        <v>88.64324764722528</v>
      </c>
      <c r="I891">
        <v>85.858940779716008</v>
      </c>
      <c r="J891">
        <f t="shared" si="28"/>
        <v>2.7843068675092724</v>
      </c>
      <c r="R891">
        <v>79.591399532926559</v>
      </c>
      <c r="S891">
        <v>74.025508639172344</v>
      </c>
      <c r="T891">
        <f t="shared" si="29"/>
        <v>5.5658908937542151</v>
      </c>
    </row>
    <row r="892" spans="8:20">
      <c r="H892">
        <v>89.743526440577838</v>
      </c>
      <c r="I892">
        <v>87.176292281130785</v>
      </c>
      <c r="J892">
        <f t="shared" si="28"/>
        <v>2.5672341594470538</v>
      </c>
      <c r="R892">
        <v>80.315025503660877</v>
      </c>
      <c r="S892">
        <v>73.384816327427572</v>
      </c>
      <c r="T892">
        <f t="shared" si="29"/>
        <v>6.9302091762333049</v>
      </c>
    </row>
    <row r="893" spans="8:20">
      <c r="H893">
        <v>89.098855121200799</v>
      </c>
      <c r="I893">
        <v>87.052058849465567</v>
      </c>
      <c r="J893">
        <f t="shared" si="28"/>
        <v>2.0467962717352322</v>
      </c>
      <c r="R893">
        <v>78.898131901290469</v>
      </c>
      <c r="S893">
        <v>73.674896423142954</v>
      </c>
      <c r="T893">
        <f t="shared" si="29"/>
        <v>5.2232354781475152</v>
      </c>
    </row>
    <row r="894" spans="8:20">
      <c r="H894">
        <v>88.399718737253679</v>
      </c>
      <c r="I894">
        <v>86.183205600084946</v>
      </c>
      <c r="J894">
        <f t="shared" si="28"/>
        <v>2.2165131371687323</v>
      </c>
      <c r="R894">
        <v>80.707191562856352</v>
      </c>
      <c r="S894">
        <v>74.044369206618029</v>
      </c>
      <c r="T894">
        <f t="shared" si="29"/>
        <v>6.6628223562383226</v>
      </c>
    </row>
    <row r="895" spans="8:20">
      <c r="H895">
        <v>89.607400514215641</v>
      </c>
      <c r="I895">
        <v>86.411305611482632</v>
      </c>
      <c r="J895">
        <f t="shared" si="28"/>
        <v>3.1960949027330088</v>
      </c>
      <c r="R895">
        <v>80.028974690199902</v>
      </c>
      <c r="S895">
        <v>73.371333342602682</v>
      </c>
      <c r="T895">
        <f t="shared" si="29"/>
        <v>6.6576413475972203</v>
      </c>
    </row>
    <row r="896" spans="8:20">
      <c r="H896">
        <v>86.872980177988396</v>
      </c>
      <c r="I896">
        <v>87.210704237231027</v>
      </c>
      <c r="J896">
        <f t="shared" si="28"/>
        <v>-0.33772405924263182</v>
      </c>
      <c r="R896">
        <v>80.39777548186612</v>
      </c>
      <c r="S896">
        <v>74.547599071161812</v>
      </c>
      <c r="T896">
        <f t="shared" si="29"/>
        <v>5.8501764107043073</v>
      </c>
    </row>
    <row r="897" spans="8:20">
      <c r="H897">
        <v>87.654146429047259</v>
      </c>
      <c r="I897">
        <v>87.537243914493104</v>
      </c>
      <c r="J897">
        <f t="shared" si="28"/>
        <v>0.11690251455415535</v>
      </c>
      <c r="R897">
        <v>80.842736998229071</v>
      </c>
      <c r="S897">
        <v>72.843278689835259</v>
      </c>
      <c r="T897">
        <f t="shared" si="29"/>
        <v>7.9994583083938124</v>
      </c>
    </row>
    <row r="898" spans="8:20">
      <c r="H898">
        <v>88.638962246646315</v>
      </c>
      <c r="I898">
        <v>87.320475247480815</v>
      </c>
      <c r="J898">
        <f t="shared" si="28"/>
        <v>1.3184869991655006</v>
      </c>
      <c r="R898">
        <v>80.365629396998045</v>
      </c>
      <c r="S898">
        <v>74.020549460160737</v>
      </c>
      <c r="T898">
        <f t="shared" si="29"/>
        <v>6.3450799368373083</v>
      </c>
    </row>
    <row r="899" spans="8:20">
      <c r="H899">
        <v>88.559250349621664</v>
      </c>
      <c r="I899">
        <v>87.941915661357484</v>
      </c>
      <c r="J899">
        <f t="shared" ref="J899:J962" si="30">H899-I899</f>
        <v>0.61733468826417948</v>
      </c>
      <c r="R899">
        <v>79.440828828160846</v>
      </c>
      <c r="S899">
        <v>73.045120235203086</v>
      </c>
      <c r="T899">
        <f t="shared" ref="T899:T962" si="31">R899-S899</f>
        <v>6.3957085929577602</v>
      </c>
    </row>
    <row r="900" spans="8:20">
      <c r="H900">
        <v>89.299080122756976</v>
      </c>
      <c r="I900">
        <v>87.833569023397899</v>
      </c>
      <c r="J900">
        <f t="shared" si="30"/>
        <v>1.4655110993590768</v>
      </c>
      <c r="R900">
        <v>79.067257008621112</v>
      </c>
      <c r="S900">
        <v>75.112943891225427</v>
      </c>
      <c r="T900">
        <f t="shared" si="31"/>
        <v>3.9543131173956851</v>
      </c>
    </row>
    <row r="901" spans="8:20">
      <c r="H901">
        <v>86.964270267531319</v>
      </c>
      <c r="I901">
        <v>86.973635459806388</v>
      </c>
      <c r="J901">
        <f t="shared" si="30"/>
        <v>-9.3651922750694894E-3</v>
      </c>
      <c r="R901">
        <v>80.650681584887579</v>
      </c>
      <c r="S901">
        <v>74.979924204828365</v>
      </c>
      <c r="T901">
        <f t="shared" si="31"/>
        <v>5.6707573800592144</v>
      </c>
    </row>
    <row r="902" spans="8:20">
      <c r="H902">
        <v>87.725026238990097</v>
      </c>
      <c r="I902">
        <v>87.099671218189243</v>
      </c>
      <c r="J902">
        <f t="shared" si="30"/>
        <v>0.62535502080085337</v>
      </c>
      <c r="R902">
        <v>81.658889891354278</v>
      </c>
      <c r="S902">
        <v>73.362223984300641</v>
      </c>
      <c r="T902">
        <f t="shared" si="31"/>
        <v>8.2966659070536366</v>
      </c>
    </row>
    <row r="903" spans="8:20">
      <c r="H903">
        <v>88.602900943133889</v>
      </c>
      <c r="I903">
        <v>86.122070768463473</v>
      </c>
      <c r="J903">
        <f t="shared" si="30"/>
        <v>2.480830174670416</v>
      </c>
      <c r="R903">
        <v>79.556895459813134</v>
      </c>
      <c r="S903">
        <v>73.469773145132137</v>
      </c>
      <c r="T903">
        <f t="shared" si="31"/>
        <v>6.0871223146809967</v>
      </c>
    </row>
    <row r="904" spans="8:20">
      <c r="H904">
        <v>88.131680412401892</v>
      </c>
      <c r="I904">
        <v>86.895795638979877</v>
      </c>
      <c r="J904">
        <f t="shared" si="30"/>
        <v>1.2358847734220149</v>
      </c>
      <c r="R904">
        <v>80.505837124101788</v>
      </c>
      <c r="S904">
        <v>74.234556097280475</v>
      </c>
      <c r="T904">
        <f t="shared" si="31"/>
        <v>6.2712810268213133</v>
      </c>
    </row>
    <row r="905" spans="8:20">
      <c r="H905">
        <v>87.452635499618623</v>
      </c>
      <c r="I905">
        <v>85.921506122946624</v>
      </c>
      <c r="J905">
        <f t="shared" si="30"/>
        <v>1.5311293766719984</v>
      </c>
      <c r="R905">
        <v>81.157524524270642</v>
      </c>
      <c r="S905">
        <v>73.174116859961316</v>
      </c>
      <c r="T905">
        <f t="shared" si="31"/>
        <v>7.9834076643093255</v>
      </c>
    </row>
    <row r="906" spans="8:20">
      <c r="H906">
        <v>89.044580506551625</v>
      </c>
      <c r="I906">
        <v>86.697873646425109</v>
      </c>
      <c r="J906">
        <f t="shared" si="30"/>
        <v>2.3467068601265169</v>
      </c>
      <c r="R906">
        <v>79.533602010200966</v>
      </c>
      <c r="S906">
        <v>74.057727469188308</v>
      </c>
      <c r="T906">
        <f t="shared" si="31"/>
        <v>5.4758745410126579</v>
      </c>
    </row>
    <row r="907" spans="8:20">
      <c r="H907">
        <v>88.649840339622799</v>
      </c>
      <c r="I907">
        <v>87.417018736338719</v>
      </c>
      <c r="J907">
        <f t="shared" si="30"/>
        <v>1.23282160328408</v>
      </c>
      <c r="R907">
        <v>80.251939051541669</v>
      </c>
      <c r="S907">
        <v>74.139408729379227</v>
      </c>
      <c r="T907">
        <f t="shared" si="31"/>
        <v>6.1125303221624421</v>
      </c>
    </row>
    <row r="908" spans="8:20">
      <c r="H908">
        <v>87.800081507273859</v>
      </c>
      <c r="I908">
        <v>87.159133425084178</v>
      </c>
      <c r="J908">
        <f t="shared" si="30"/>
        <v>0.64094808218968069</v>
      </c>
      <c r="R908">
        <v>80.178922581014618</v>
      </c>
      <c r="S908">
        <v>74.838085363057473</v>
      </c>
      <c r="T908">
        <f t="shared" si="31"/>
        <v>5.3408372179571444</v>
      </c>
    </row>
    <row r="909" spans="8:20">
      <c r="H909">
        <v>89.306625637722476</v>
      </c>
      <c r="I909">
        <v>87.207529753906769</v>
      </c>
      <c r="J909">
        <f t="shared" si="30"/>
        <v>2.099095883815707</v>
      </c>
      <c r="R909">
        <v>79.78880749724847</v>
      </c>
      <c r="S909">
        <v>73.444801807290318</v>
      </c>
      <c r="T909">
        <f t="shared" si="31"/>
        <v>6.3440056899581521</v>
      </c>
    </row>
    <row r="910" spans="8:20">
      <c r="H910">
        <v>88.964517895826575</v>
      </c>
      <c r="I910">
        <v>87.303552817752575</v>
      </c>
      <c r="J910">
        <f t="shared" si="30"/>
        <v>1.6609650780739997</v>
      </c>
      <c r="R910">
        <v>80.106576964957199</v>
      </c>
      <c r="S910">
        <v>73.558474967425042</v>
      </c>
      <c r="T910">
        <f t="shared" si="31"/>
        <v>6.5481019975321573</v>
      </c>
    </row>
    <row r="911" spans="8:20">
      <c r="H911">
        <v>89.541302973197517</v>
      </c>
      <c r="I911">
        <v>87.27669513737888</v>
      </c>
      <c r="J911">
        <f t="shared" si="30"/>
        <v>2.2646078358186372</v>
      </c>
      <c r="R911">
        <v>79.348923296987664</v>
      </c>
      <c r="S911">
        <v>74.594476142036768</v>
      </c>
      <c r="T911">
        <f t="shared" si="31"/>
        <v>4.7544471549508955</v>
      </c>
    </row>
    <row r="912" spans="8:20">
      <c r="H912">
        <v>88.492006476867644</v>
      </c>
      <c r="I912">
        <v>87.543276633818238</v>
      </c>
      <c r="J912">
        <f t="shared" si="30"/>
        <v>0.94872984304940644</v>
      </c>
      <c r="R912">
        <v>80.882152882456126</v>
      </c>
      <c r="S912">
        <v>74.14023049819636</v>
      </c>
      <c r="T912">
        <f t="shared" si="31"/>
        <v>6.741922384259766</v>
      </c>
    </row>
    <row r="913" spans="8:20">
      <c r="H913">
        <v>87.882953857277499</v>
      </c>
      <c r="I913">
        <v>86.511442099523777</v>
      </c>
      <c r="J913">
        <f t="shared" si="30"/>
        <v>1.3715117577537228</v>
      </c>
      <c r="R913">
        <v>79.881480034603214</v>
      </c>
      <c r="S913">
        <v>73.514697735317412</v>
      </c>
      <c r="T913">
        <f t="shared" si="31"/>
        <v>6.3667822992858021</v>
      </c>
    </row>
    <row r="914" spans="8:20">
      <c r="H914">
        <v>87.733988368140857</v>
      </c>
      <c r="I914">
        <v>86.798148739023205</v>
      </c>
      <c r="J914">
        <f t="shared" si="30"/>
        <v>0.93583962911765184</v>
      </c>
      <c r="R914">
        <v>80.013017699665838</v>
      </c>
      <c r="S914">
        <v>74.655769540377833</v>
      </c>
      <c r="T914">
        <f t="shared" si="31"/>
        <v>5.3572481592880052</v>
      </c>
    </row>
    <row r="915" spans="8:20">
      <c r="H915">
        <v>87.139154018939962</v>
      </c>
      <c r="I915">
        <v>87.364629505948585</v>
      </c>
      <c r="J915">
        <f t="shared" si="30"/>
        <v>-0.22547548700862308</v>
      </c>
      <c r="R915">
        <v>81.096814095372139</v>
      </c>
      <c r="S915">
        <v>73.33670247901722</v>
      </c>
      <c r="T915">
        <f t="shared" si="31"/>
        <v>7.7601116163549193</v>
      </c>
    </row>
    <row r="916" spans="8:20">
      <c r="H916">
        <v>88.005504133768895</v>
      </c>
      <c r="I916">
        <v>87.121188028805193</v>
      </c>
      <c r="J916">
        <f t="shared" si="30"/>
        <v>0.88431610496370183</v>
      </c>
      <c r="R916">
        <v>80.023211452980817</v>
      </c>
      <c r="S916">
        <v>75.005958881641135</v>
      </c>
      <c r="T916">
        <f t="shared" si="31"/>
        <v>5.0172525713396823</v>
      </c>
    </row>
    <row r="917" spans="8:20">
      <c r="H917">
        <v>88.937944977006211</v>
      </c>
      <c r="I917">
        <v>86.490195617804233</v>
      </c>
      <c r="J917">
        <f t="shared" si="30"/>
        <v>2.4477493592019783</v>
      </c>
      <c r="R917">
        <v>80.511386467132525</v>
      </c>
      <c r="S917">
        <v>73.132683518455323</v>
      </c>
      <c r="T917">
        <f t="shared" si="31"/>
        <v>7.3787029486772013</v>
      </c>
    </row>
    <row r="918" spans="8:20">
      <c r="H918">
        <v>88.383961849840531</v>
      </c>
      <c r="I918">
        <v>86.623487926607268</v>
      </c>
      <c r="J918">
        <f t="shared" si="30"/>
        <v>1.7604739232332633</v>
      </c>
      <c r="R918">
        <v>81.472858014619845</v>
      </c>
      <c r="S918">
        <v>73.3015992449061</v>
      </c>
      <c r="T918">
        <f t="shared" si="31"/>
        <v>8.1712587697137451</v>
      </c>
    </row>
    <row r="919" spans="8:20">
      <c r="H919">
        <v>87.627354187555198</v>
      </c>
      <c r="I919">
        <v>87.734292268352789</v>
      </c>
      <c r="J919">
        <f t="shared" si="30"/>
        <v>-0.10693808079759037</v>
      </c>
      <c r="R919">
        <v>80.734388676860419</v>
      </c>
      <c r="S919">
        <v>73.794871783272839</v>
      </c>
      <c r="T919">
        <f t="shared" si="31"/>
        <v>6.9395168935875802</v>
      </c>
    </row>
    <row r="920" spans="8:20">
      <c r="H920">
        <v>88.296476964654573</v>
      </c>
      <c r="I920">
        <v>85.359459772759905</v>
      </c>
      <c r="J920">
        <f t="shared" si="30"/>
        <v>2.9370171918946681</v>
      </c>
      <c r="R920">
        <v>79.885803000134501</v>
      </c>
      <c r="S920">
        <v>74.328427992711696</v>
      </c>
      <c r="T920">
        <f t="shared" si="31"/>
        <v>5.5573750074228059</v>
      </c>
    </row>
    <row r="921" spans="8:20">
      <c r="H921">
        <v>88.015592472313116</v>
      </c>
      <c r="I921">
        <v>86.422325872708001</v>
      </c>
      <c r="J921">
        <f t="shared" si="30"/>
        <v>1.5932665996051156</v>
      </c>
      <c r="R921">
        <v>81.298212749545556</v>
      </c>
      <c r="S921">
        <v>74.39910877999607</v>
      </c>
      <c r="T921">
        <f t="shared" si="31"/>
        <v>6.8991039695494862</v>
      </c>
    </row>
    <row r="922" spans="8:20">
      <c r="H922">
        <v>88.34443106911057</v>
      </c>
      <c r="I922">
        <v>86.982867357246377</v>
      </c>
      <c r="J922">
        <f t="shared" si="30"/>
        <v>1.3615637118641928</v>
      </c>
      <c r="R922">
        <v>78.762871109578782</v>
      </c>
      <c r="S922">
        <v>74.507892061436038</v>
      </c>
      <c r="T922">
        <f t="shared" si="31"/>
        <v>4.2549790481427436</v>
      </c>
    </row>
    <row r="923" spans="8:20">
      <c r="H923">
        <v>88.050310878344291</v>
      </c>
      <c r="I923">
        <v>86.051634043860275</v>
      </c>
      <c r="J923">
        <f t="shared" si="30"/>
        <v>1.9986768344840158</v>
      </c>
      <c r="R923">
        <v>81.045488176140282</v>
      </c>
      <c r="S923">
        <v>73.497109399942985</v>
      </c>
      <c r="T923">
        <f t="shared" si="31"/>
        <v>7.5483787761972962</v>
      </c>
    </row>
    <row r="924" spans="8:20">
      <c r="H924">
        <v>87.444540496103457</v>
      </c>
      <c r="I924">
        <v>86.251356844279869</v>
      </c>
      <c r="J924">
        <f t="shared" si="30"/>
        <v>1.1931836518235883</v>
      </c>
      <c r="R924">
        <v>79.611171687132526</v>
      </c>
      <c r="S924">
        <v>74.870605607457648</v>
      </c>
      <c r="T924">
        <f t="shared" si="31"/>
        <v>4.7405660796748776</v>
      </c>
    </row>
    <row r="925" spans="8:20">
      <c r="H925">
        <v>89.784711842392056</v>
      </c>
      <c r="I925">
        <v>86.740072404328515</v>
      </c>
      <c r="J925">
        <f t="shared" si="30"/>
        <v>3.0446394380635411</v>
      </c>
      <c r="R925">
        <v>79.509852873773355</v>
      </c>
      <c r="S925">
        <v>74.753004533427656</v>
      </c>
      <c r="T925">
        <f t="shared" si="31"/>
        <v>4.756848340345698</v>
      </c>
    </row>
    <row r="926" spans="8:20">
      <c r="H926">
        <v>88.425747276923616</v>
      </c>
      <c r="I926">
        <v>86.153991948626384</v>
      </c>
      <c r="J926">
        <f t="shared" si="30"/>
        <v>2.2717553282972318</v>
      </c>
      <c r="R926">
        <v>79.653247680414552</v>
      </c>
      <c r="S926">
        <v>72.720166547642421</v>
      </c>
      <c r="T926">
        <f t="shared" si="31"/>
        <v>6.9330811327721307</v>
      </c>
    </row>
    <row r="927" spans="8:20">
      <c r="H927">
        <v>87.709330198508951</v>
      </c>
      <c r="I927">
        <v>87.740765995397823</v>
      </c>
      <c r="J927">
        <f t="shared" si="30"/>
        <v>-3.1435796888871437E-2</v>
      </c>
      <c r="R927">
        <v>80.001474339739715</v>
      </c>
      <c r="S927">
        <v>74.282703627136016</v>
      </c>
      <c r="T927">
        <f t="shared" si="31"/>
        <v>5.7187707126036997</v>
      </c>
    </row>
    <row r="928" spans="8:20">
      <c r="H928">
        <v>88.490198504346949</v>
      </c>
      <c r="I928">
        <v>87.202020515295146</v>
      </c>
      <c r="J928">
        <f t="shared" si="30"/>
        <v>1.2881779890518033</v>
      </c>
      <c r="R928">
        <v>80.583162014961246</v>
      </c>
      <c r="S928">
        <v>73.823994976863446</v>
      </c>
      <c r="T928">
        <f t="shared" si="31"/>
        <v>6.7591670380978002</v>
      </c>
    </row>
    <row r="929" spans="8:20">
      <c r="H929">
        <v>88.046454455185227</v>
      </c>
      <c r="I929">
        <v>86.215959004451435</v>
      </c>
      <c r="J929">
        <f t="shared" si="30"/>
        <v>1.8304954507337925</v>
      </c>
      <c r="R929">
        <v>80.177931349104909</v>
      </c>
      <c r="S929">
        <v>72.943871094511323</v>
      </c>
      <c r="T929">
        <f t="shared" si="31"/>
        <v>7.2340602545935866</v>
      </c>
    </row>
    <row r="930" spans="8:20">
      <c r="H930">
        <v>88.103206945885361</v>
      </c>
      <c r="I930">
        <v>87.261645655526777</v>
      </c>
      <c r="J930">
        <f t="shared" si="30"/>
        <v>0.84156129035858385</v>
      </c>
      <c r="R930">
        <v>81.701551427801178</v>
      </c>
      <c r="S930">
        <v>74.805141054419536</v>
      </c>
      <c r="T930">
        <f t="shared" si="31"/>
        <v>6.8964103733816415</v>
      </c>
    </row>
    <row r="931" spans="8:20">
      <c r="H931">
        <v>88.055730962960581</v>
      </c>
      <c r="I931">
        <v>87.333574275701096</v>
      </c>
      <c r="J931">
        <f t="shared" si="30"/>
        <v>0.7221566872594849</v>
      </c>
      <c r="R931">
        <v>80.471022169649117</v>
      </c>
      <c r="S931">
        <v>73.165054219769559</v>
      </c>
      <c r="T931">
        <f t="shared" si="31"/>
        <v>7.3059679498795589</v>
      </c>
    </row>
    <row r="932" spans="8:20">
      <c r="H932">
        <v>88.731692530071413</v>
      </c>
      <c r="I932">
        <v>86.749188136340621</v>
      </c>
      <c r="J932">
        <f t="shared" si="30"/>
        <v>1.9825043937307925</v>
      </c>
      <c r="R932">
        <v>80.941094902312614</v>
      </c>
      <c r="S932">
        <v>73.723952595556071</v>
      </c>
      <c r="T932">
        <f t="shared" si="31"/>
        <v>7.2171423067565428</v>
      </c>
    </row>
    <row r="933" spans="8:20">
      <c r="H933">
        <v>87.485767425930973</v>
      </c>
      <c r="I933">
        <v>86.850615328865246</v>
      </c>
      <c r="J933">
        <f t="shared" si="30"/>
        <v>0.63515209706572762</v>
      </c>
      <c r="R933">
        <v>80.908063740002746</v>
      </c>
      <c r="S933">
        <v>72.751290267031521</v>
      </c>
      <c r="T933">
        <f t="shared" si="31"/>
        <v>8.1567734729712242</v>
      </c>
    </row>
    <row r="934" spans="8:20">
      <c r="H934">
        <v>87.551683131222504</v>
      </c>
      <c r="I934">
        <v>86.654731254856287</v>
      </c>
      <c r="J934">
        <f t="shared" si="30"/>
        <v>0.89695187636621654</v>
      </c>
      <c r="R934">
        <v>80.148559982053555</v>
      </c>
      <c r="S934">
        <v>74.791110767452167</v>
      </c>
      <c r="T934">
        <f t="shared" si="31"/>
        <v>5.3574492146013881</v>
      </c>
    </row>
    <row r="935" spans="8:20">
      <c r="H935">
        <v>88.706194610850801</v>
      </c>
      <c r="I935">
        <v>87.025374084787359</v>
      </c>
      <c r="J935">
        <f t="shared" si="30"/>
        <v>1.6808205260634423</v>
      </c>
      <c r="R935">
        <v>80.621986393040245</v>
      </c>
      <c r="S935">
        <v>74.023242909149332</v>
      </c>
      <c r="T935">
        <f t="shared" si="31"/>
        <v>6.5987434838909138</v>
      </c>
    </row>
    <row r="936" spans="8:20">
      <c r="H936">
        <v>87.078634555864738</v>
      </c>
      <c r="I936">
        <v>87.594451756005384</v>
      </c>
      <c r="J936">
        <f t="shared" si="30"/>
        <v>-0.51581720014064558</v>
      </c>
      <c r="R936">
        <v>80.437534048052669</v>
      </c>
      <c r="S936">
        <v>73.431440695319395</v>
      </c>
      <c r="T936">
        <f t="shared" si="31"/>
        <v>7.0060933527332736</v>
      </c>
    </row>
    <row r="937" spans="8:20">
      <c r="H937">
        <v>89.732305893770132</v>
      </c>
      <c r="I937">
        <v>87.657981031484553</v>
      </c>
      <c r="J937">
        <f t="shared" si="30"/>
        <v>2.0743248622855788</v>
      </c>
      <c r="R937">
        <v>80.506185994426318</v>
      </c>
      <c r="S937">
        <v>73.420380808087884</v>
      </c>
      <c r="T937">
        <f t="shared" si="31"/>
        <v>7.0858051863384333</v>
      </c>
    </row>
    <row r="938" spans="8:20">
      <c r="H938">
        <v>89.053356405415187</v>
      </c>
      <c r="I938">
        <v>86.482956159539199</v>
      </c>
      <c r="J938">
        <f t="shared" si="30"/>
        <v>2.5704002458759874</v>
      </c>
      <c r="R938">
        <v>80.181923665875814</v>
      </c>
      <c r="S938">
        <v>73.59416977294228</v>
      </c>
      <c r="T938">
        <f t="shared" si="31"/>
        <v>6.5877538929335344</v>
      </c>
    </row>
    <row r="939" spans="8:20">
      <c r="H939">
        <v>89.317598153577151</v>
      </c>
      <c r="I939">
        <v>87.456233747298057</v>
      </c>
      <c r="J939">
        <f t="shared" si="30"/>
        <v>1.8613644062790939</v>
      </c>
      <c r="R939">
        <v>79.201317723090341</v>
      </c>
      <c r="S939">
        <v>73.6896505113438</v>
      </c>
      <c r="T939">
        <f t="shared" si="31"/>
        <v>5.5116672117465413</v>
      </c>
    </row>
    <row r="940" spans="8:20">
      <c r="H940">
        <v>89.258674081771844</v>
      </c>
      <c r="I940">
        <v>86.714253090980975</v>
      </c>
      <c r="J940">
        <f t="shared" si="30"/>
        <v>2.5444209907908686</v>
      </c>
      <c r="R940">
        <v>79.777274184085982</v>
      </c>
      <c r="S940">
        <v>74.030853700356147</v>
      </c>
      <c r="T940">
        <f t="shared" si="31"/>
        <v>5.7464204837298354</v>
      </c>
    </row>
    <row r="941" spans="8:20">
      <c r="H941">
        <v>88.470866319825745</v>
      </c>
      <c r="I941">
        <v>87.830246964305587</v>
      </c>
      <c r="J941">
        <f t="shared" si="30"/>
        <v>0.64061935552015825</v>
      </c>
      <c r="R941">
        <v>81.373762638800571</v>
      </c>
      <c r="S941">
        <v>73.638927731579372</v>
      </c>
      <c r="T941">
        <f t="shared" si="31"/>
        <v>7.7348349072211988</v>
      </c>
    </row>
    <row r="942" spans="8:20">
      <c r="H942">
        <v>89.456417193158316</v>
      </c>
      <c r="I942">
        <v>86.814289138042483</v>
      </c>
      <c r="J942">
        <f t="shared" si="30"/>
        <v>2.6421280551158333</v>
      </c>
      <c r="R942">
        <v>79.710639398028349</v>
      </c>
      <c r="S942">
        <v>74.820441214322472</v>
      </c>
      <c r="T942">
        <f t="shared" si="31"/>
        <v>4.890198183705877</v>
      </c>
    </row>
    <row r="943" spans="8:20">
      <c r="H943">
        <v>88.096318552171581</v>
      </c>
      <c r="I943">
        <v>86.999338588417103</v>
      </c>
      <c r="J943">
        <f t="shared" si="30"/>
        <v>1.0969799637544781</v>
      </c>
      <c r="R943">
        <v>79.907088234601645</v>
      </c>
      <c r="S943">
        <v>72.905345937722558</v>
      </c>
      <c r="T943">
        <f t="shared" si="31"/>
        <v>7.0017422968790868</v>
      </c>
    </row>
    <row r="944" spans="8:20">
      <c r="H944">
        <v>88.252994289933895</v>
      </c>
      <c r="I944">
        <v>86.694792098447152</v>
      </c>
      <c r="J944">
        <f t="shared" si="30"/>
        <v>1.5582021914867425</v>
      </c>
      <c r="R944">
        <v>80.082918255290792</v>
      </c>
      <c r="S944">
        <v>74.767665625542037</v>
      </c>
      <c r="T944">
        <f t="shared" si="31"/>
        <v>5.3152526297487555</v>
      </c>
    </row>
    <row r="945" spans="8:20">
      <c r="H945">
        <v>87.558201990400093</v>
      </c>
      <c r="I945">
        <v>87.530140978448628</v>
      </c>
      <c r="J945">
        <f t="shared" si="30"/>
        <v>2.806101195146482E-2</v>
      </c>
      <c r="R945">
        <v>80.538785487806621</v>
      </c>
      <c r="S945">
        <v>74.234215239457825</v>
      </c>
      <c r="T945">
        <f t="shared" si="31"/>
        <v>6.3045702483487958</v>
      </c>
    </row>
    <row r="946" spans="8:20">
      <c r="H946">
        <v>86.926449698097301</v>
      </c>
      <c r="I946">
        <v>86.450182682243579</v>
      </c>
      <c r="J946">
        <f t="shared" si="30"/>
        <v>0.47626701585372189</v>
      </c>
      <c r="R946">
        <v>80.852161951617234</v>
      </c>
      <c r="S946">
        <v>74.966267243766197</v>
      </c>
      <c r="T946">
        <f t="shared" si="31"/>
        <v>5.8858947078510369</v>
      </c>
    </row>
    <row r="947" spans="8:20">
      <c r="H947">
        <v>88.65621297722339</v>
      </c>
      <c r="I947">
        <v>86.354144275986272</v>
      </c>
      <c r="J947">
        <f t="shared" si="30"/>
        <v>2.3020687012371184</v>
      </c>
      <c r="R947">
        <v>79.868315694850466</v>
      </c>
      <c r="S947">
        <v>75.533698082131721</v>
      </c>
      <c r="T947">
        <f t="shared" si="31"/>
        <v>4.3346176127187448</v>
      </c>
    </row>
    <row r="948" spans="8:20">
      <c r="H948">
        <v>89.48901283712398</v>
      </c>
      <c r="I948">
        <v>85.433918367264582</v>
      </c>
      <c r="J948">
        <f t="shared" si="30"/>
        <v>4.055094469859398</v>
      </c>
      <c r="R948">
        <v>78.416633696865802</v>
      </c>
      <c r="S948">
        <v>72.378948273782143</v>
      </c>
      <c r="T948">
        <f t="shared" si="31"/>
        <v>6.0376854230836585</v>
      </c>
    </row>
    <row r="949" spans="8:20">
      <c r="H949">
        <v>88.203848169573007</v>
      </c>
      <c r="I949">
        <v>87.450756900696433</v>
      </c>
      <c r="J949">
        <f t="shared" si="30"/>
        <v>0.75309126887657385</v>
      </c>
      <c r="R949">
        <v>80.270696504917893</v>
      </c>
      <c r="S949">
        <v>74.05739660105742</v>
      </c>
      <c r="T949">
        <f t="shared" si="31"/>
        <v>6.2132999038604737</v>
      </c>
    </row>
    <row r="950" spans="8:20">
      <c r="H950">
        <v>88.365704407937471</v>
      </c>
      <c r="I950">
        <v>86.703699700212084</v>
      </c>
      <c r="J950">
        <f t="shared" si="30"/>
        <v>1.6620047077253872</v>
      </c>
      <c r="R950">
        <v>79.827574532839051</v>
      </c>
      <c r="S950">
        <v>73.054508721117202</v>
      </c>
      <c r="T950">
        <f t="shared" si="31"/>
        <v>6.7730658117218496</v>
      </c>
    </row>
    <row r="951" spans="8:20">
      <c r="H951">
        <v>89.072026023465583</v>
      </c>
      <c r="I951">
        <v>87.80625088440911</v>
      </c>
      <c r="J951">
        <f t="shared" si="30"/>
        <v>1.2657751390564727</v>
      </c>
      <c r="R951">
        <v>79.97405921083454</v>
      </c>
      <c r="S951">
        <v>72.962862193635999</v>
      </c>
      <c r="T951">
        <f t="shared" si="31"/>
        <v>7.0111970171985405</v>
      </c>
    </row>
    <row r="952" spans="8:20">
      <c r="H952">
        <v>86.52310271022948</v>
      </c>
      <c r="I952">
        <v>86.913779317630826</v>
      </c>
      <c r="J952">
        <f t="shared" si="30"/>
        <v>-0.39067660740134613</v>
      </c>
      <c r="R952">
        <v>80.508684859292728</v>
      </c>
      <c r="S952">
        <v>73.462176026471468</v>
      </c>
      <c r="T952">
        <f t="shared" si="31"/>
        <v>7.0465088328212602</v>
      </c>
    </row>
    <row r="953" spans="8:20">
      <c r="H953">
        <v>89.047247552629884</v>
      </c>
      <c r="I953">
        <v>87.326780224100304</v>
      </c>
      <c r="J953">
        <f t="shared" si="30"/>
        <v>1.7204673285295797</v>
      </c>
      <c r="R953">
        <v>79.51145533198175</v>
      </c>
      <c r="S953">
        <v>74.696363777584494</v>
      </c>
      <c r="T953">
        <f t="shared" si="31"/>
        <v>4.8150915543972559</v>
      </c>
    </row>
    <row r="954" spans="8:20">
      <c r="H954">
        <v>89.08639668713144</v>
      </c>
      <c r="I954">
        <v>86.161395325660806</v>
      </c>
      <c r="J954">
        <f t="shared" si="30"/>
        <v>2.9250013614706347</v>
      </c>
      <c r="R954">
        <v>79.051910356318899</v>
      </c>
      <c r="S954">
        <v>73.588582440225522</v>
      </c>
      <c r="T954">
        <f t="shared" si="31"/>
        <v>5.4633279160933768</v>
      </c>
    </row>
    <row r="955" spans="8:20">
      <c r="H955">
        <v>88.168958941063948</v>
      </c>
      <c r="I955">
        <v>86.057759797691588</v>
      </c>
      <c r="J955">
        <f t="shared" si="30"/>
        <v>2.1111991433723603</v>
      </c>
      <c r="R955">
        <v>79.231844932385115</v>
      </c>
      <c r="S955">
        <v>73.582545107893395</v>
      </c>
      <c r="T955">
        <f t="shared" si="31"/>
        <v>5.6492998244917203</v>
      </c>
    </row>
    <row r="956" spans="8:20">
      <c r="H956">
        <v>88.340906174027651</v>
      </c>
      <c r="I956">
        <v>86.221581635850669</v>
      </c>
      <c r="J956">
        <f t="shared" si="30"/>
        <v>2.1193245381769827</v>
      </c>
      <c r="R956">
        <v>80.877217147315989</v>
      </c>
      <c r="S956">
        <v>73.807612825479424</v>
      </c>
      <c r="T956">
        <f t="shared" si="31"/>
        <v>7.0696043218365645</v>
      </c>
    </row>
    <row r="957" spans="8:20">
      <c r="H957">
        <v>87.209135491451832</v>
      </c>
      <c r="I957">
        <v>87.499883136315916</v>
      </c>
      <c r="J957">
        <f t="shared" si="30"/>
        <v>-0.29074764486408355</v>
      </c>
      <c r="R957">
        <v>80.825937089691706</v>
      </c>
      <c r="S957">
        <v>74.436182480333997</v>
      </c>
      <c r="T957">
        <f t="shared" si="31"/>
        <v>6.3897546093577091</v>
      </c>
    </row>
    <row r="958" spans="8:20">
      <c r="H958">
        <v>88.42158688375963</v>
      </c>
      <c r="I958">
        <v>87.491598425518731</v>
      </c>
      <c r="J958">
        <f t="shared" si="30"/>
        <v>0.92998845824089926</v>
      </c>
      <c r="R958">
        <v>80.79540833941526</v>
      </c>
      <c r="S958">
        <v>73.887317314423271</v>
      </c>
      <c r="T958">
        <f t="shared" si="31"/>
        <v>6.9080910249919896</v>
      </c>
    </row>
    <row r="959" spans="8:20">
      <c r="H959">
        <v>87.010215814140849</v>
      </c>
      <c r="I959">
        <v>87.994157130711272</v>
      </c>
      <c r="J959">
        <f t="shared" si="30"/>
        <v>-0.98394131657042294</v>
      </c>
      <c r="R959">
        <v>81.298973892332555</v>
      </c>
      <c r="S959">
        <v>73.597178802138416</v>
      </c>
      <c r="T959">
        <f t="shared" si="31"/>
        <v>7.701795090194139</v>
      </c>
    </row>
    <row r="960" spans="8:20">
      <c r="H960">
        <v>88.335340415742223</v>
      </c>
      <c r="I960">
        <v>86.168110096090743</v>
      </c>
      <c r="J960">
        <f t="shared" si="30"/>
        <v>2.1672303196514804</v>
      </c>
      <c r="R960">
        <v>80.526914649412149</v>
      </c>
      <c r="S960">
        <v>73.89770546260084</v>
      </c>
      <c r="T960">
        <f t="shared" si="31"/>
        <v>6.629209186811309</v>
      </c>
    </row>
    <row r="961" spans="8:20">
      <c r="H961">
        <v>89.557202414834109</v>
      </c>
      <c r="I961">
        <v>87.182674438518035</v>
      </c>
      <c r="J961">
        <f t="shared" si="30"/>
        <v>2.3745279763160738</v>
      </c>
      <c r="R961">
        <v>80.058031170096825</v>
      </c>
      <c r="S961">
        <v>73.46944736188857</v>
      </c>
      <c r="T961">
        <f t="shared" si="31"/>
        <v>6.5885838082082557</v>
      </c>
    </row>
    <row r="962" spans="8:20">
      <c r="H962">
        <v>90.2164382272599</v>
      </c>
      <c r="I962">
        <v>86.973736021489898</v>
      </c>
      <c r="J962">
        <f t="shared" si="30"/>
        <v>3.2427022057700015</v>
      </c>
      <c r="R962">
        <v>80.274947327227892</v>
      </c>
      <c r="S962">
        <v>74.403638996148771</v>
      </c>
      <c r="T962">
        <f t="shared" si="31"/>
        <v>5.8713083310791205</v>
      </c>
    </row>
    <row r="963" spans="8:20">
      <c r="H963">
        <v>86.825473974959834</v>
      </c>
      <c r="I963">
        <v>86.776960276849962</v>
      </c>
      <c r="J963">
        <f t="shared" ref="J963:J1001" si="32">H963-I963</f>
        <v>4.8513698109871939E-2</v>
      </c>
      <c r="R963">
        <v>81.275156581838829</v>
      </c>
      <c r="S963">
        <v>73.447941688906667</v>
      </c>
      <c r="T963">
        <f t="shared" ref="T963:T1001" si="33">R963-S963</f>
        <v>7.8272148929321617</v>
      </c>
    </row>
    <row r="964" spans="8:20">
      <c r="H964">
        <v>88.250484478202409</v>
      </c>
      <c r="I964">
        <v>87.719930520669891</v>
      </c>
      <c r="J964">
        <f t="shared" si="32"/>
        <v>0.53055395753251844</v>
      </c>
      <c r="R964">
        <v>79.665024035724798</v>
      </c>
      <c r="S964">
        <v>73.030018447335038</v>
      </c>
      <c r="T964">
        <f t="shared" si="33"/>
        <v>6.6350055883897596</v>
      </c>
    </row>
    <row r="965" spans="8:20">
      <c r="H965">
        <v>87.277481676817416</v>
      </c>
      <c r="I965">
        <v>85.909768048936812</v>
      </c>
      <c r="J965">
        <f t="shared" si="32"/>
        <v>1.3677136278806046</v>
      </c>
      <c r="R965">
        <v>81.563846487558223</v>
      </c>
      <c r="S965">
        <v>73.398476653807649</v>
      </c>
      <c r="T965">
        <f t="shared" si="33"/>
        <v>8.1653698337505745</v>
      </c>
    </row>
    <row r="966" spans="8:20">
      <c r="H966">
        <v>88.916816044497523</v>
      </c>
      <c r="I966">
        <v>87.103091085106982</v>
      </c>
      <c r="J966">
        <f t="shared" si="32"/>
        <v>1.8137249593905409</v>
      </c>
      <c r="R966">
        <v>80.934382872971653</v>
      </c>
      <c r="S966">
        <v>74.216406791383591</v>
      </c>
      <c r="T966">
        <f t="shared" si="33"/>
        <v>6.7179760815880627</v>
      </c>
    </row>
    <row r="967" spans="8:20">
      <c r="H967">
        <v>89.576281362298488</v>
      </c>
      <c r="I967">
        <v>87.097607818915307</v>
      </c>
      <c r="J967">
        <f t="shared" si="32"/>
        <v>2.4786735433831808</v>
      </c>
      <c r="R967">
        <v>79.500294346990103</v>
      </c>
      <c r="S967">
        <v>72.757380468260237</v>
      </c>
      <c r="T967">
        <f t="shared" si="33"/>
        <v>6.7429138787298655</v>
      </c>
    </row>
    <row r="968" spans="8:20">
      <c r="H968">
        <v>88.789066060521549</v>
      </c>
      <c r="I968">
        <v>86.412541694671276</v>
      </c>
      <c r="J968">
        <f t="shared" si="32"/>
        <v>2.3765243658502726</v>
      </c>
      <c r="R968">
        <v>80.915682159013812</v>
      </c>
      <c r="S968">
        <v>74.120881594186926</v>
      </c>
      <c r="T968">
        <f t="shared" si="33"/>
        <v>6.7948005648268861</v>
      </c>
    </row>
    <row r="969" spans="8:20">
      <c r="H969">
        <v>88.766978067343928</v>
      </c>
      <c r="I969">
        <v>87.192409713781174</v>
      </c>
      <c r="J969">
        <f t="shared" si="32"/>
        <v>1.5745683535627535</v>
      </c>
      <c r="R969">
        <v>80.499674230850587</v>
      </c>
      <c r="S969">
        <v>73.851095609431752</v>
      </c>
      <c r="T969">
        <f t="shared" si="33"/>
        <v>6.6485786214188352</v>
      </c>
    </row>
    <row r="970" spans="8:20">
      <c r="H970">
        <v>90.806900243496372</v>
      </c>
      <c r="I970">
        <v>86.562989276508503</v>
      </c>
      <c r="J970">
        <f t="shared" si="32"/>
        <v>4.243910966987869</v>
      </c>
      <c r="R970">
        <v>80.341927206856312</v>
      </c>
      <c r="S970">
        <v>73.419966786006256</v>
      </c>
      <c r="T970">
        <f t="shared" si="33"/>
        <v>6.9219604208500556</v>
      </c>
    </row>
    <row r="971" spans="8:20">
      <c r="H971">
        <v>89.650214601148093</v>
      </c>
      <c r="I971">
        <v>87.631871580418959</v>
      </c>
      <c r="J971">
        <f t="shared" si="32"/>
        <v>2.0183430207291337</v>
      </c>
      <c r="R971">
        <v>80.034440166082632</v>
      </c>
      <c r="S971">
        <v>74.197539504703414</v>
      </c>
      <c r="T971">
        <f t="shared" si="33"/>
        <v>5.836900661379218</v>
      </c>
    </row>
    <row r="972" spans="8:20">
      <c r="H972">
        <v>89.227752218811659</v>
      </c>
      <c r="I972">
        <v>88.032893846625498</v>
      </c>
      <c r="J972">
        <f t="shared" si="32"/>
        <v>1.194858372186161</v>
      </c>
      <c r="R972">
        <v>79.276677648481197</v>
      </c>
      <c r="S972">
        <v>74.027328564154956</v>
      </c>
      <c r="T972">
        <f t="shared" si="33"/>
        <v>5.2493490843262407</v>
      </c>
    </row>
    <row r="973" spans="8:20">
      <c r="H973">
        <v>88.422281046878311</v>
      </c>
      <c r="I973">
        <v>86.152089463197996</v>
      </c>
      <c r="J973">
        <f t="shared" si="32"/>
        <v>2.2701915836803153</v>
      </c>
      <c r="R973">
        <v>79.470946368929233</v>
      </c>
      <c r="S973">
        <v>74.405201228426051</v>
      </c>
      <c r="T973">
        <f t="shared" si="33"/>
        <v>5.0657451405031821</v>
      </c>
    </row>
    <row r="974" spans="8:20">
      <c r="H974">
        <v>88.025556613734707</v>
      </c>
      <c r="I974">
        <v>85.829333187863512</v>
      </c>
      <c r="J974">
        <f t="shared" si="32"/>
        <v>2.1962234258711959</v>
      </c>
      <c r="R974">
        <v>80.465141483579742</v>
      </c>
      <c r="S974">
        <v>74.860227343437842</v>
      </c>
      <c r="T974">
        <f t="shared" si="33"/>
        <v>5.6049141401419007</v>
      </c>
    </row>
    <row r="975" spans="8:20">
      <c r="H975">
        <v>89.453284002383555</v>
      </c>
      <c r="I975">
        <v>87.663698955070174</v>
      </c>
      <c r="J975">
        <f t="shared" si="32"/>
        <v>1.7895850473133805</v>
      </c>
      <c r="R975">
        <v>81.124619963537825</v>
      </c>
      <c r="S975">
        <v>73.89863600436766</v>
      </c>
      <c r="T975">
        <f t="shared" si="33"/>
        <v>7.2259839591701649</v>
      </c>
    </row>
    <row r="976" spans="8:20">
      <c r="H976">
        <v>89.098238334373661</v>
      </c>
      <c r="I976">
        <v>86.090553356285653</v>
      </c>
      <c r="J976">
        <f t="shared" si="32"/>
        <v>3.0076849780880082</v>
      </c>
      <c r="R976">
        <v>79.436920394475607</v>
      </c>
      <c r="S976">
        <v>73.053291707352216</v>
      </c>
      <c r="T976">
        <f t="shared" si="33"/>
        <v>6.3836286871233909</v>
      </c>
    </row>
    <row r="977" spans="8:20">
      <c r="H977">
        <v>87.651323101270407</v>
      </c>
      <c r="I977">
        <v>86.684674537918227</v>
      </c>
      <c r="J977">
        <f t="shared" si="32"/>
        <v>0.96664856335218019</v>
      </c>
      <c r="R977">
        <v>80.31580748066736</v>
      </c>
      <c r="S977">
        <v>75.564642799117635</v>
      </c>
      <c r="T977">
        <f t="shared" si="33"/>
        <v>4.7511646815497244</v>
      </c>
    </row>
    <row r="978" spans="8:20">
      <c r="H978">
        <v>89.031085384800377</v>
      </c>
      <c r="I978">
        <v>86.515731212306846</v>
      </c>
      <c r="J978">
        <f t="shared" si="32"/>
        <v>2.5153541724935309</v>
      </c>
      <c r="R978">
        <v>80.448248267637823</v>
      </c>
      <c r="S978">
        <v>72.378025625612636</v>
      </c>
      <c r="T978">
        <f t="shared" si="33"/>
        <v>8.0702226420251861</v>
      </c>
    </row>
    <row r="979" spans="8:20">
      <c r="H979">
        <v>88.838350628005273</v>
      </c>
      <c r="I979">
        <v>86.781329521767134</v>
      </c>
      <c r="J979">
        <f t="shared" si="32"/>
        <v>2.0570211062381389</v>
      </c>
      <c r="R979">
        <v>81.113039049255974</v>
      </c>
      <c r="S979">
        <v>73.055814079900415</v>
      </c>
      <c r="T979">
        <f t="shared" si="33"/>
        <v>8.0572249693555591</v>
      </c>
    </row>
    <row r="980" spans="8:20">
      <c r="H980">
        <v>88.514317964793435</v>
      </c>
      <c r="I980">
        <v>86.474716396631166</v>
      </c>
      <c r="J980">
        <f t="shared" si="32"/>
        <v>2.0396015681622686</v>
      </c>
      <c r="R980">
        <v>80.35965955556776</v>
      </c>
      <c r="S980">
        <v>73.442885015297165</v>
      </c>
      <c r="T980">
        <f t="shared" si="33"/>
        <v>6.9167745402705947</v>
      </c>
    </row>
    <row r="981" spans="8:20">
      <c r="H981">
        <v>88.30362053144961</v>
      </c>
      <c r="I981">
        <v>86.480909113442493</v>
      </c>
      <c r="J981">
        <f t="shared" si="32"/>
        <v>1.8227114180071169</v>
      </c>
      <c r="R981">
        <v>79.754621392000644</v>
      </c>
      <c r="S981">
        <v>73.430695661556626</v>
      </c>
      <c r="T981">
        <f t="shared" si="33"/>
        <v>6.3239257304440173</v>
      </c>
    </row>
    <row r="982" spans="8:20">
      <c r="H982">
        <v>90.181270161380709</v>
      </c>
      <c r="I982">
        <v>86.811209721502749</v>
      </c>
      <c r="J982">
        <f t="shared" si="32"/>
        <v>3.3700604398779603</v>
      </c>
      <c r="R982">
        <v>80.264977300099616</v>
      </c>
      <c r="S982">
        <v>73.193743569675334</v>
      </c>
      <c r="T982">
        <f t="shared" si="33"/>
        <v>7.0712337304242823</v>
      </c>
    </row>
    <row r="983" spans="8:20">
      <c r="H983">
        <v>88.905581093869358</v>
      </c>
      <c r="I983">
        <v>86.941797477967668</v>
      </c>
      <c r="J983">
        <f t="shared" si="32"/>
        <v>1.9637836159016899</v>
      </c>
      <c r="R983">
        <v>79.451074709610893</v>
      </c>
      <c r="S983">
        <v>74.305329527931946</v>
      </c>
      <c r="T983">
        <f t="shared" si="33"/>
        <v>5.1457451816789472</v>
      </c>
    </row>
    <row r="984" spans="8:20">
      <c r="H984">
        <v>88.776250165495497</v>
      </c>
      <c r="I984">
        <v>87.445705500760809</v>
      </c>
      <c r="J984">
        <f t="shared" si="32"/>
        <v>1.3305446647346884</v>
      </c>
      <c r="R984">
        <v>79.387113067979826</v>
      </c>
      <c r="S984">
        <v>76.695553765683997</v>
      </c>
      <c r="T984">
        <f t="shared" si="33"/>
        <v>2.6915593022958291</v>
      </c>
    </row>
    <row r="985" spans="8:20">
      <c r="H985">
        <v>88.266046633072207</v>
      </c>
      <c r="I985">
        <v>86.361482434542538</v>
      </c>
      <c r="J985">
        <f t="shared" si="32"/>
        <v>1.9045641985296697</v>
      </c>
      <c r="R985">
        <v>79.808143815725302</v>
      </c>
      <c r="S985">
        <v>73.173630102545658</v>
      </c>
      <c r="T985">
        <f t="shared" si="33"/>
        <v>6.6345137131796434</v>
      </c>
    </row>
    <row r="986" spans="8:20">
      <c r="H986">
        <v>88.40188062948117</v>
      </c>
      <c r="I986">
        <v>85.372453079138182</v>
      </c>
      <c r="J986">
        <f t="shared" si="32"/>
        <v>3.0294275503429873</v>
      </c>
      <c r="R986">
        <v>79.607900480125465</v>
      </c>
      <c r="S986">
        <v>71.713920646852188</v>
      </c>
      <c r="T986">
        <f t="shared" si="33"/>
        <v>7.8939798332732778</v>
      </c>
    </row>
    <row r="987" spans="8:20">
      <c r="H987">
        <v>88.744013492356999</v>
      </c>
      <c r="I987">
        <v>86.278418165568951</v>
      </c>
      <c r="J987">
        <f t="shared" si="32"/>
        <v>2.4655953267880477</v>
      </c>
      <c r="R987">
        <v>81.181537370899974</v>
      </c>
      <c r="S987">
        <v>72.047653247077633</v>
      </c>
      <c r="T987">
        <f t="shared" si="33"/>
        <v>9.1338841238223409</v>
      </c>
    </row>
    <row r="988" spans="8:20">
      <c r="H988">
        <v>88.616226516598744</v>
      </c>
      <c r="I988">
        <v>86.313388596299546</v>
      </c>
      <c r="J988">
        <f t="shared" si="32"/>
        <v>2.3028379202991971</v>
      </c>
      <c r="R988">
        <v>81.215893093926042</v>
      </c>
      <c r="S988">
        <v>73.783820657958955</v>
      </c>
      <c r="T988">
        <f t="shared" si="33"/>
        <v>7.4320724359670862</v>
      </c>
    </row>
    <row r="989" spans="8:20">
      <c r="H989">
        <v>88.306728583171036</v>
      </c>
      <c r="I989">
        <v>85.805659005791782</v>
      </c>
      <c r="J989">
        <f t="shared" si="32"/>
        <v>2.5010695773792548</v>
      </c>
      <c r="R989">
        <v>80.305693523734192</v>
      </c>
      <c r="S989">
        <v>72.679246093295461</v>
      </c>
      <c r="T989">
        <f t="shared" si="33"/>
        <v>7.6264474304387306</v>
      </c>
    </row>
    <row r="990" spans="8:20">
      <c r="H990">
        <v>88.509645726625322</v>
      </c>
      <c r="I990">
        <v>86.562869823034347</v>
      </c>
      <c r="J990">
        <f t="shared" si="32"/>
        <v>1.9467759035909751</v>
      </c>
      <c r="R990">
        <v>79.852512583696623</v>
      </c>
      <c r="S990">
        <v>74.134519298617832</v>
      </c>
      <c r="T990">
        <f t="shared" si="33"/>
        <v>5.7179932850787907</v>
      </c>
    </row>
    <row r="991" spans="8:20">
      <c r="H991">
        <v>88.22168321454123</v>
      </c>
      <c r="I991">
        <v>86.655824450785175</v>
      </c>
      <c r="J991">
        <f t="shared" si="32"/>
        <v>1.5658587637560544</v>
      </c>
      <c r="R991">
        <v>80.340959868369211</v>
      </c>
      <c r="S991">
        <v>72.008331269415095</v>
      </c>
      <c r="T991">
        <f t="shared" si="33"/>
        <v>8.3326285989541162</v>
      </c>
    </row>
    <row r="992" spans="8:20">
      <c r="H992">
        <v>86.995179286754976</v>
      </c>
      <c r="I992">
        <v>88.023569146940048</v>
      </c>
      <c r="J992">
        <f t="shared" si="32"/>
        <v>-1.0283898601850723</v>
      </c>
      <c r="R992">
        <v>81.040226251926242</v>
      </c>
      <c r="S992">
        <v>74.172152563076438</v>
      </c>
      <c r="T992">
        <f t="shared" si="33"/>
        <v>6.8680736888498046</v>
      </c>
    </row>
    <row r="993" spans="8:20">
      <c r="H993">
        <v>87.693274310724675</v>
      </c>
      <c r="I993">
        <v>87.024626033232636</v>
      </c>
      <c r="J993">
        <f t="shared" si="32"/>
        <v>0.66864827749203926</v>
      </c>
      <c r="R993">
        <v>80.391585944548041</v>
      </c>
      <c r="S993">
        <v>73.327862269216254</v>
      </c>
      <c r="T993">
        <f t="shared" si="33"/>
        <v>7.0637236753317865</v>
      </c>
    </row>
    <row r="994" spans="8:20">
      <c r="H994">
        <v>88.880289457608896</v>
      </c>
      <c r="I994">
        <v>86.323876437273356</v>
      </c>
      <c r="J994">
        <f t="shared" si="32"/>
        <v>2.5564130203355404</v>
      </c>
      <c r="R994">
        <v>80.986466519061082</v>
      </c>
      <c r="S994">
        <v>74.469529016430684</v>
      </c>
      <c r="T994">
        <f t="shared" si="33"/>
        <v>6.5169375026303982</v>
      </c>
    </row>
    <row r="995" spans="8:20">
      <c r="H995">
        <v>87.718949139984247</v>
      </c>
      <c r="I995">
        <v>85.93543399803211</v>
      </c>
      <c r="J995">
        <f t="shared" si="32"/>
        <v>1.7835151419521367</v>
      </c>
      <c r="R995">
        <v>81.461369906135758</v>
      </c>
      <c r="S995">
        <v>73.273728530007531</v>
      </c>
      <c r="T995">
        <f t="shared" si="33"/>
        <v>8.1876413761282265</v>
      </c>
    </row>
    <row r="996" spans="8:20">
      <c r="H996">
        <v>87.267346480686911</v>
      </c>
      <c r="I996">
        <v>86.599154215609119</v>
      </c>
      <c r="J996">
        <f t="shared" si="32"/>
        <v>0.66819226507779206</v>
      </c>
      <c r="R996">
        <v>81.011438944974586</v>
      </c>
      <c r="S996">
        <v>73.514815744668212</v>
      </c>
      <c r="T996">
        <f t="shared" si="33"/>
        <v>7.4966232003063737</v>
      </c>
    </row>
    <row r="997" spans="8:20">
      <c r="H997">
        <v>86.939905933126397</v>
      </c>
      <c r="I997">
        <v>85.397248674083428</v>
      </c>
      <c r="J997">
        <f t="shared" si="32"/>
        <v>1.5426572590429686</v>
      </c>
      <c r="R997">
        <v>82.287891099095987</v>
      </c>
      <c r="S997">
        <v>74.06403984713485</v>
      </c>
      <c r="T997">
        <f t="shared" si="33"/>
        <v>8.2238512519611362</v>
      </c>
    </row>
    <row r="998" spans="8:20">
      <c r="H998">
        <v>89.131400568054104</v>
      </c>
      <c r="I998">
        <v>88.997429258469055</v>
      </c>
      <c r="J998">
        <f t="shared" si="32"/>
        <v>0.13397130958504988</v>
      </c>
      <c r="R998">
        <v>79.788141908656158</v>
      </c>
      <c r="S998">
        <v>76.037578152392797</v>
      </c>
      <c r="T998">
        <f t="shared" si="33"/>
        <v>3.7505637562633609</v>
      </c>
    </row>
    <row r="999" spans="8:20">
      <c r="H999">
        <v>87.500989672561943</v>
      </c>
      <c r="I999">
        <v>87.393042715848793</v>
      </c>
      <c r="J999">
        <f t="shared" si="32"/>
        <v>0.10794695671314969</v>
      </c>
      <c r="R999">
        <v>80.132786400214314</v>
      </c>
      <c r="S999">
        <v>74.631551951408369</v>
      </c>
      <c r="T999">
        <f t="shared" si="33"/>
        <v>5.5012344488059455</v>
      </c>
    </row>
    <row r="1000" spans="8:20">
      <c r="H1000">
        <v>88.896998850950212</v>
      </c>
      <c r="I1000">
        <v>87.272160072867521</v>
      </c>
      <c r="J1000">
        <f t="shared" si="32"/>
        <v>1.6248387780826903</v>
      </c>
      <c r="R1000">
        <v>80.179683432197407</v>
      </c>
      <c r="S1000">
        <v>75.399258363249828</v>
      </c>
      <c r="T1000">
        <f t="shared" si="33"/>
        <v>4.7804250689475793</v>
      </c>
    </row>
    <row r="1001" spans="8:20">
      <c r="H1001">
        <v>89.530975327141334</v>
      </c>
      <c r="I1001">
        <v>86.763300786851829</v>
      </c>
      <c r="J1001">
        <f t="shared" si="32"/>
        <v>2.7676745402895051</v>
      </c>
      <c r="R1001">
        <v>80.216767646414084</v>
      </c>
      <c r="S1001">
        <v>75.392172344979386</v>
      </c>
      <c r="T1001">
        <f t="shared" si="33"/>
        <v>4.8245953014346981</v>
      </c>
    </row>
  </sheetData>
  <mergeCells count="2">
    <mergeCell ref="AA1:AC1"/>
    <mergeCell ref="AE1:AG1"/>
  </mergeCells>
  <phoneticPr fontId="2" type="noConversion"/>
  <pageMargins left="0.75" right="0.75" top="1" bottom="1" header="0.5" footer="0.5"/>
  <headerFooter alignWithMargins="0"/>
  <drawing r:id="rId1"/>
  <legacyDrawing r:id="rId2"/>
  <oleObjects>
    <mc:AlternateContent xmlns:mc="http://schemas.openxmlformats.org/markup-compatibility/2006">
      <mc:Choice Requires="x14">
        <oleObject progId="MtbGraph.Document.16" shapeId="59398" r:id="rId3">
          <objectPr defaultSize="0" autoPict="0" r:id="rId4">
            <anchor moveWithCells="1">
              <from>
                <xdr:col>34</xdr:col>
                <xdr:colOff>0</xdr:colOff>
                <xdr:row>1</xdr:row>
                <xdr:rowOff>0</xdr:rowOff>
              </from>
              <to>
                <xdr:col>43</xdr:col>
                <xdr:colOff>0</xdr:colOff>
                <xdr:row>22</xdr:row>
                <xdr:rowOff>88900</xdr:rowOff>
              </to>
            </anchor>
          </objectPr>
        </oleObject>
      </mc:Choice>
      <mc:Fallback>
        <oleObject progId="MtbGraph.Document.16" shapeId="59398" r:id="rId3"/>
      </mc:Fallback>
    </mc:AlternateContent>
  </oleObjec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AX1000"/>
  <sheetViews>
    <sheetView workbookViewId="0">
      <selection activeCell="AN31" sqref="AN31"/>
    </sheetView>
  </sheetViews>
  <sheetFormatPr defaultRowHeight="12.5"/>
  <sheetData>
    <row r="1" spans="1:50">
      <c r="A1">
        <v>100</v>
      </c>
      <c r="B1">
        <v>6.1641403515994835</v>
      </c>
      <c r="C1">
        <v>7.8601309656597826E-2</v>
      </c>
      <c r="D1">
        <v>95.266509353944286</v>
      </c>
      <c r="E1">
        <v>94.640368285058031</v>
      </c>
      <c r="F1">
        <v>93.981097470895122</v>
      </c>
      <c r="G1">
        <v>93.284621729558125</v>
      </c>
      <c r="H1">
        <v>92.546635902571794</v>
      </c>
      <c r="I1">
        <v>91.762578243203109</v>
      </c>
      <c r="J1">
        <v>90.92760221872021</v>
      </c>
      <c r="K1">
        <v>90.03654655229019</v>
      </c>
      <c r="L1">
        <v>89.08390331933424</v>
      </c>
      <c r="M1">
        <v>88.063783901132638</v>
      </c>
      <c r="N1">
        <v>86.969882585227111</v>
      </c>
      <c r="O1">
        <v>85.795437587621777</v>
      </c>
      <c r="P1">
        <v>84.533189255847702</v>
      </c>
      <c r="Q1">
        <v>83.175335194529254</v>
      </c>
      <c r="R1">
        <v>81.713482036068285</v>
      </c>
      <c r="S1">
        <v>80.138593558323507</v>
      </c>
      <c r="T1">
        <v>78.440934828582755</v>
      </c>
      <c r="U1">
        <v>76.610012028562579</v>
      </c>
      <c r="V1">
        <v>74.634507588472303</v>
      </c>
      <c r="W1">
        <v>72.502210229184229</v>
      </c>
      <c r="X1">
        <v>70.199939480075614</v>
      </c>
      <c r="AA1" s="5" t="s">
        <v>145</v>
      </c>
      <c r="AB1" s="5" t="s">
        <v>142</v>
      </c>
      <c r="AC1" s="5" t="s">
        <v>143</v>
      </c>
      <c r="AD1" s="5" t="s">
        <v>238</v>
      </c>
      <c r="AE1" s="5" t="s">
        <v>248</v>
      </c>
      <c r="AF1" s="5" t="s">
        <v>239</v>
      </c>
      <c r="AG1" s="5" t="s">
        <v>249</v>
      </c>
      <c r="AH1" s="5" t="s">
        <v>240</v>
      </c>
      <c r="AI1" s="5" t="s">
        <v>250</v>
      </c>
      <c r="AJ1" s="5" t="s">
        <v>241</v>
      </c>
      <c r="AK1" s="5" t="s">
        <v>251</v>
      </c>
      <c r="AL1" s="5" t="s">
        <v>242</v>
      </c>
      <c r="AM1" s="5" t="s">
        <v>252</v>
      </c>
      <c r="AN1" s="5" t="s">
        <v>243</v>
      </c>
      <c r="AO1" s="5" t="s">
        <v>253</v>
      </c>
      <c r="AP1" s="5" t="s">
        <v>244</v>
      </c>
      <c r="AQ1" s="5" t="s">
        <v>254</v>
      </c>
      <c r="AR1" s="5" t="s">
        <v>245</v>
      </c>
      <c r="AS1" s="5" t="s">
        <v>255</v>
      </c>
      <c r="AT1" s="5" t="s">
        <v>246</v>
      </c>
      <c r="AU1" s="5" t="s">
        <v>256</v>
      </c>
      <c r="AV1" s="5" t="s">
        <v>247</v>
      </c>
      <c r="AW1" s="5" t="s">
        <v>257</v>
      </c>
      <c r="AX1" s="5" t="s">
        <v>258</v>
      </c>
    </row>
    <row r="2" spans="1:50">
      <c r="A2">
        <v>98.560969520841283</v>
      </c>
      <c r="B2">
        <v>6.5170109713645088</v>
      </c>
      <c r="C2">
        <v>7.3188325279295738E-2</v>
      </c>
      <c r="D2">
        <v>93.95102288767022</v>
      </c>
      <c r="E2">
        <v>93.353910654427892</v>
      </c>
      <c r="F2">
        <v>92.728894196686824</v>
      </c>
      <c r="G2">
        <v>92.072624099739059</v>
      </c>
      <c r="H2">
        <v>91.381583463048855</v>
      </c>
      <c r="I2">
        <v>90.652069053455492</v>
      </c>
      <c r="J2">
        <v>89.880171459834031</v>
      </c>
      <c r="K2">
        <v>89.061754142864515</v>
      </c>
      <c r="L2">
        <v>88.19243126763854</v>
      </c>
      <c r="M2">
        <v>87.267544200310283</v>
      </c>
      <c r="N2">
        <v>86.282136542839169</v>
      </c>
      <c r="O2">
        <v>85.230927572037245</v>
      </c>
      <c r="P2">
        <v>84.108283940583334</v>
      </c>
      <c r="Q2">
        <v>82.908189488351738</v>
      </c>
      <c r="R2">
        <v>81.624213002276932</v>
      </c>
      <c r="S2">
        <v>80.249473751981583</v>
      </c>
      <c r="T2">
        <v>78.776604616476376</v>
      </c>
      <c r="U2">
        <v>77.197712604330093</v>
      </c>
      <c r="V2">
        <v>75.504336555740906</v>
      </c>
      <c r="W2">
        <v>73.687401799837417</v>
      </c>
      <c r="X2">
        <v>71.737171524221509</v>
      </c>
      <c r="Z2" t="s">
        <v>69</v>
      </c>
      <c r="AA2">
        <f t="shared" ref="AA2:AX2" si="0">AVERAGE(A:A)</f>
        <v>93.034779532510939</v>
      </c>
      <c r="AB2">
        <f t="shared" si="0"/>
        <v>1.9656704251916552</v>
      </c>
      <c r="AC2">
        <f t="shared" si="0"/>
        <v>0.15112051666910789</v>
      </c>
      <c r="AD2">
        <f t="shared" si="0"/>
        <v>91.161765597605481</v>
      </c>
      <c r="AE2">
        <f t="shared" si="0"/>
        <v>90.877975598173535</v>
      </c>
      <c r="AF2">
        <f t="shared" si="0"/>
        <v>90.566784768741428</v>
      </c>
      <c r="AG2">
        <f t="shared" si="0"/>
        <v>90.223499766262819</v>
      </c>
      <c r="AH2">
        <f t="shared" si="0"/>
        <v>89.842720566824326</v>
      </c>
      <c r="AI2">
        <f t="shared" si="0"/>
        <v>89.418196072133995</v>
      </c>
      <c r="AJ2">
        <f t="shared" si="0"/>
        <v>88.942649937903184</v>
      </c>
      <c r="AK2">
        <f t="shared" si="0"/>
        <v>88.407569419084581</v>
      </c>
      <c r="AL2">
        <f t="shared" si="0"/>
        <v>87.802948189006059</v>
      </c>
      <c r="AM2">
        <f t="shared" si="0"/>
        <v>87.116971732689365</v>
      </c>
      <c r="AN2">
        <f t="shared" si="0"/>
        <v>86.335630883122349</v>
      </c>
      <c r="AO2">
        <f t="shared" si="0"/>
        <v>85.442245156532977</v>
      </c>
      <c r="AP2">
        <f t="shared" si="0"/>
        <v>84.416872474641735</v>
      </c>
      <c r="AQ2">
        <f t="shared" si="0"/>
        <v>83.235575273069358</v>
      </c>
      <c r="AR2">
        <f t="shared" si="0"/>
        <v>81.869504396889027</v>
      </c>
      <c r="AS2">
        <f t="shared" si="0"/>
        <v>80.283750920937536</v>
      </c>
      <c r="AT2">
        <f t="shared" si="0"/>
        <v>78.435901220790541</v>
      </c>
      <c r="AU2">
        <f t="shared" si="0"/>
        <v>76.274211066931798</v>
      </c>
      <c r="AV2">
        <f t="shared" si="0"/>
        <v>73.735288601827122</v>
      </c>
      <c r="AW2">
        <f t="shared" si="0"/>
        <v>70.741141587006439</v>
      </c>
      <c r="AX2">
        <f t="shared" si="0"/>
        <v>67.195398272832932</v>
      </c>
    </row>
    <row r="3" spans="1:50">
      <c r="A3">
        <v>91.725772316833925</v>
      </c>
      <c r="B3">
        <v>0.50721256010045301</v>
      </c>
      <c r="C3">
        <v>0.15582489392821985</v>
      </c>
      <c r="D3">
        <v>90.757239293612386</v>
      </c>
      <c r="E3">
        <v>90.574402037864559</v>
      </c>
      <c r="F3">
        <v>90.363551287477293</v>
      </c>
      <c r="G3">
        <v>90.119556923605643</v>
      </c>
      <c r="H3">
        <v>89.836482424411884</v>
      </c>
      <c r="I3">
        <v>89.507440426108232</v>
      </c>
      <c r="J3">
        <v>89.124425149473183</v>
      </c>
      <c r="K3">
        <v>88.678117614683472</v>
      </c>
      <c r="L3">
        <v>88.157658905227407</v>
      </c>
      <c r="M3">
        <v>87.55038596428156</v>
      </c>
      <c r="N3">
        <v>86.841523495326143</v>
      </c>
      <c r="O3">
        <v>86.013824470765528</v>
      </c>
      <c r="P3">
        <v>85.047150501923952</v>
      </c>
      <c r="Q3">
        <v>83.917981860579474</v>
      </c>
      <c r="R3">
        <v>82.598845230580793</v>
      </c>
      <c r="S3">
        <v>81.057645266418206</v>
      </c>
      <c r="T3">
        <v>79.256883695187724</v>
      </c>
      <c r="U3">
        <v>77.152746962254497</v>
      </c>
      <c r="V3">
        <v>74.694040222515</v>
      </c>
      <c r="W3">
        <v>71.820941740658114</v>
      </c>
      <c r="X3">
        <v>68.463547394274087</v>
      </c>
      <c r="Z3" t="s">
        <v>4</v>
      </c>
      <c r="AA3">
        <f t="shared" ref="AA3:AX3" si="1">STDEV(A:A)</f>
        <v>3.8305407558999334</v>
      </c>
      <c r="AB3">
        <f t="shared" si="1"/>
        <v>2.5568087353077393</v>
      </c>
      <c r="AC3">
        <f t="shared" si="1"/>
        <v>5.9990623971979753E-2</v>
      </c>
      <c r="AD3">
        <f t="shared" si="1"/>
        <v>2.2316086046356918</v>
      </c>
      <c r="AE3">
        <f t="shared" si="1"/>
        <v>2.0391337936719789</v>
      </c>
      <c r="AF3">
        <f t="shared" si="1"/>
        <v>1.84309329125469</v>
      </c>
      <c r="AG3">
        <f t="shared" si="1"/>
        <v>1.6440916084728692</v>
      </c>
      <c r="AH3">
        <f t="shared" si="1"/>
        <v>1.4433232424550966</v>
      </c>
      <c r="AI3">
        <f t="shared" si="1"/>
        <v>1.2429036980002042</v>
      </c>
      <c r="AJ3">
        <f t="shared" si="1"/>
        <v>1.0464672528793164</v>
      </c>
      <c r="AK3">
        <f t="shared" si="1"/>
        <v>0.86030327047674027</v>
      </c>
      <c r="AL3">
        <f t="shared" si="1"/>
        <v>0.695478510823618</v>
      </c>
      <c r="AM3">
        <f t="shared" si="1"/>
        <v>0.57073530681550366</v>
      </c>
      <c r="AN3">
        <f t="shared" si="1"/>
        <v>0.51034459315163283</v>
      </c>
      <c r="AO3">
        <f t="shared" si="1"/>
        <v>0.52366274094370269</v>
      </c>
      <c r="AP3">
        <f t="shared" si="1"/>
        <v>0.58652051717508258</v>
      </c>
      <c r="AQ3">
        <f t="shared" si="1"/>
        <v>0.66125524578954675</v>
      </c>
      <c r="AR3">
        <f t="shared" si="1"/>
        <v>0.71832676751394597</v>
      </c>
      <c r="AS3">
        <f t="shared" si="1"/>
        <v>0.74163797306884671</v>
      </c>
      <c r="AT3">
        <f t="shared" si="1"/>
        <v>0.74117141662840058</v>
      </c>
      <c r="AU3">
        <f t="shared" si="1"/>
        <v>0.79666325338682842</v>
      </c>
      <c r="AV3">
        <f t="shared" si="1"/>
        <v>1.0876963469009464</v>
      </c>
      <c r="AW3">
        <f t="shared" si="1"/>
        <v>1.7658289052251652</v>
      </c>
      <c r="AX3">
        <f t="shared" si="1"/>
        <v>2.9117165226650323</v>
      </c>
    </row>
    <row r="4" spans="1:50">
      <c r="A4">
        <v>91.514021785101392</v>
      </c>
      <c r="B4">
        <v>0.66947692195869035</v>
      </c>
      <c r="C4">
        <v>0.1496140742522882</v>
      </c>
      <c r="D4">
        <v>90.314349803086756</v>
      </c>
      <c r="E4">
        <v>90.094585611611777</v>
      </c>
      <c r="F4">
        <v>89.842988921107377</v>
      </c>
      <c r="G4">
        <v>89.553917384593916</v>
      </c>
      <c r="H4">
        <v>89.220888238297036</v>
      </c>
      <c r="I4">
        <v>88.836432918166992</v>
      </c>
      <c r="J4">
        <v>88.39192956868574</v>
      </c>
      <c r="K4">
        <v>87.87740968777814</v>
      </c>
      <c r="L4">
        <v>87.281334571615545</v>
      </c>
      <c r="M4">
        <v>86.590336545827597</v>
      </c>
      <c r="N4">
        <v>85.788919179932918</v>
      </c>
      <c r="O4">
        <v>84.859109761950165</v>
      </c>
      <c r="P4">
        <v>83.780056239530509</v>
      </c>
      <c r="Q4">
        <v>82.527559588549678</v>
      </c>
      <c r="R4">
        <v>81.073531121984374</v>
      </c>
      <c r="S4">
        <v>79.385362568596236</v>
      </c>
      <c r="T4">
        <v>77.425194794708887</v>
      </c>
      <c r="U4">
        <v>75.149068769317552</v>
      </c>
      <c r="V4">
        <v>72.505939731941027</v>
      </c>
      <c r="W4">
        <v>69.436532454789329</v>
      </c>
      <c r="X4">
        <v>65.872011927176089</v>
      </c>
      <c r="Z4" t="s">
        <v>235</v>
      </c>
      <c r="AA4">
        <f t="shared" ref="AA4:AX4" si="2">PERCENTILE(A:A,0.025)</f>
        <v>87.60206227712041</v>
      </c>
      <c r="AB4">
        <f t="shared" si="2"/>
        <v>1.7433402061584651E-2</v>
      </c>
      <c r="AC4">
        <f t="shared" si="2"/>
        <v>6.6876723635081126E-2</v>
      </c>
      <c r="AD4">
        <f t="shared" si="2"/>
        <v>87.534266167013257</v>
      </c>
      <c r="AE4">
        <f t="shared" si="2"/>
        <v>87.506804856655862</v>
      </c>
      <c r="AF4">
        <f t="shared" si="2"/>
        <v>87.436248338062597</v>
      </c>
      <c r="AG4">
        <f t="shared" si="2"/>
        <v>87.360394689626517</v>
      </c>
      <c r="AH4">
        <f t="shared" si="2"/>
        <v>87.272787111145476</v>
      </c>
      <c r="AI4">
        <f t="shared" si="2"/>
        <v>87.161375290654746</v>
      </c>
      <c r="AJ4">
        <f t="shared" si="2"/>
        <v>87.017143674321375</v>
      </c>
      <c r="AK4">
        <f t="shared" si="2"/>
        <v>86.831261543630774</v>
      </c>
      <c r="AL4">
        <f t="shared" si="2"/>
        <v>86.460166838798372</v>
      </c>
      <c r="AM4">
        <f t="shared" si="2"/>
        <v>85.955235992983816</v>
      </c>
      <c r="AN4">
        <f t="shared" si="2"/>
        <v>85.314968190489637</v>
      </c>
      <c r="AO4">
        <f t="shared" si="2"/>
        <v>84.41105828929021</v>
      </c>
      <c r="AP4">
        <f t="shared" si="2"/>
        <v>83.302552253088678</v>
      </c>
      <c r="AQ4">
        <f t="shared" si="2"/>
        <v>81.9972450926048</v>
      </c>
      <c r="AR4">
        <f t="shared" si="2"/>
        <v>80.605533015387678</v>
      </c>
      <c r="AS4">
        <f t="shared" si="2"/>
        <v>78.901088833938786</v>
      </c>
      <c r="AT4">
        <f t="shared" si="2"/>
        <v>77.067703357807687</v>
      </c>
      <c r="AU4">
        <f t="shared" si="2"/>
        <v>74.83854241471002</v>
      </c>
      <c r="AV4">
        <f t="shared" si="2"/>
        <v>71.61935034350654</v>
      </c>
      <c r="AW4">
        <f t="shared" si="2"/>
        <v>66.99555266365256</v>
      </c>
      <c r="AX4">
        <f t="shared" si="2"/>
        <v>60.476309771668063</v>
      </c>
    </row>
    <row r="5" spans="1:50">
      <c r="A5">
        <v>93.913076531073031</v>
      </c>
      <c r="B5">
        <v>1.1150674771354092</v>
      </c>
      <c r="C5">
        <v>0.1355615187355349</v>
      </c>
      <c r="D5">
        <v>92.189095681384487</v>
      </c>
      <c r="E5">
        <v>91.894047284841164</v>
      </c>
      <c r="F5">
        <v>91.561838482954869</v>
      </c>
      <c r="G5">
        <v>91.186354944415314</v>
      </c>
      <c r="H5">
        <v>90.760685862696178</v>
      </c>
      <c r="I5">
        <v>90.276996762071946</v>
      </c>
      <c r="J5">
        <v>89.726385303424607</v>
      </c>
      <c r="K5">
        <v>89.098717435933438</v>
      </c>
      <c r="L5">
        <v>88.38244087900604</v>
      </c>
      <c r="M5">
        <v>87.564372501569522</v>
      </c>
      <c r="N5">
        <v>86.629455685419586</v>
      </c>
      <c r="O5">
        <v>85.56048320687934</v>
      </c>
      <c r="P5">
        <v>84.337780536381104</v>
      </c>
      <c r="Q5">
        <v>82.93884372707295</v>
      </c>
      <c r="R5">
        <v>81.337925227759101</v>
      </c>
      <c r="S5">
        <v>79.505559997025955</v>
      </c>
      <c r="T5">
        <v>77.408023196643697</v>
      </c>
      <c r="U5">
        <v>75.006709483044617</v>
      </c>
      <c r="V5">
        <v>72.257422472684738</v>
      </c>
      <c r="W5">
        <v>69.109561303838177</v>
      </c>
      <c r="X5">
        <v>65.505189323424659</v>
      </c>
      <c r="Z5" t="s">
        <v>236</v>
      </c>
      <c r="AA5">
        <f t="shared" ref="AA5:AX5" si="3">PERCENTILE(A:A,0.975)</f>
        <v>100</v>
      </c>
      <c r="AB5">
        <f t="shared" si="3"/>
        <v>8.3077553340175392</v>
      </c>
      <c r="AC5">
        <f t="shared" si="3"/>
        <v>0.27509825018134915</v>
      </c>
      <c r="AD5">
        <f t="shared" si="3"/>
        <v>95.197647567750252</v>
      </c>
      <c r="AE5">
        <f t="shared" si="3"/>
        <v>94.568330197579229</v>
      </c>
      <c r="AF5">
        <f t="shared" si="3"/>
        <v>93.907871625510751</v>
      </c>
      <c r="AG5">
        <f t="shared" si="3"/>
        <v>93.212781876435457</v>
      </c>
      <c r="AH5">
        <f t="shared" si="3"/>
        <v>92.476884733988356</v>
      </c>
      <c r="AI5">
        <f t="shared" si="3"/>
        <v>91.698163925740332</v>
      </c>
      <c r="AJ5">
        <f t="shared" si="3"/>
        <v>90.91411258891209</v>
      </c>
      <c r="AK5">
        <f t="shared" si="3"/>
        <v>90.070636340896314</v>
      </c>
      <c r="AL5">
        <f t="shared" si="3"/>
        <v>89.084208939538641</v>
      </c>
      <c r="AM5">
        <f t="shared" si="3"/>
        <v>88.206116877773056</v>
      </c>
      <c r="AN5">
        <f t="shared" si="3"/>
        <v>87.311333305134781</v>
      </c>
      <c r="AO5">
        <f t="shared" si="3"/>
        <v>86.483106987796148</v>
      </c>
      <c r="AP5">
        <f t="shared" si="3"/>
        <v>85.605778551897899</v>
      </c>
      <c r="AQ5">
        <f t="shared" si="3"/>
        <v>84.550020085139224</v>
      </c>
      <c r="AR5">
        <f t="shared" si="3"/>
        <v>83.357982342443293</v>
      </c>
      <c r="AS5">
        <f t="shared" si="3"/>
        <v>81.850126630836684</v>
      </c>
      <c r="AT5">
        <f t="shared" si="3"/>
        <v>79.938202835425827</v>
      </c>
      <c r="AU5">
        <f t="shared" si="3"/>
        <v>77.967239425214586</v>
      </c>
      <c r="AV5">
        <f t="shared" si="3"/>
        <v>75.914556753774264</v>
      </c>
      <c r="AW5">
        <f t="shared" si="3"/>
        <v>73.929370902721075</v>
      </c>
      <c r="AX5">
        <f t="shared" si="3"/>
        <v>72.005256487900837</v>
      </c>
    </row>
    <row r="6" spans="1:50">
      <c r="A6">
        <v>91.55037227589844</v>
      </c>
      <c r="B6">
        <v>0.66728574059460966</v>
      </c>
      <c r="C6">
        <v>0.14776118613160763</v>
      </c>
      <c r="D6">
        <v>90.377296599391499</v>
      </c>
      <c r="E6">
        <v>90.16432461572613</v>
      </c>
      <c r="F6">
        <v>89.921035442890172</v>
      </c>
      <c r="G6">
        <v>89.642107587194815</v>
      </c>
      <c r="H6">
        <v>89.321440025703367</v>
      </c>
      <c r="I6">
        <v>88.952018757814017</v>
      </c>
      <c r="J6">
        <v>88.52576338717094</v>
      </c>
      <c r="K6">
        <v>88.033350378171363</v>
      </c>
      <c r="L6">
        <v>87.464009121136513</v>
      </c>
      <c r="M6">
        <v>86.805286345455215</v>
      </c>
      <c r="N6">
        <v>86.042773727680029</v>
      </c>
      <c r="O6">
        <v>85.159792736514888</v>
      </c>
      <c r="P6">
        <v>84.137029821270033</v>
      </c>
      <c r="Q6">
        <v>82.952113964217048</v>
      </c>
      <c r="R6">
        <v>81.579127356595293</v>
      </c>
      <c r="S6">
        <v>79.988038495226306</v>
      </c>
      <c r="T6">
        <v>78.144045299789667</v>
      </c>
      <c r="U6">
        <v>76.006813882684142</v>
      </c>
      <c r="V6">
        <v>73.529596320995154</v>
      </c>
      <c r="W6">
        <v>70.65820813348698</v>
      </c>
      <c r="X6">
        <v>67.329843096849814</v>
      </c>
    </row>
    <row r="7" spans="1:50">
      <c r="A7">
        <v>91.17479503468175</v>
      </c>
      <c r="B7">
        <v>0.16239345359606253</v>
      </c>
      <c r="C7">
        <v>0.19779824867933801</v>
      </c>
      <c r="D7">
        <v>90.70691173011808</v>
      </c>
      <c r="E7">
        <v>90.599126699374622</v>
      </c>
      <c r="F7">
        <v>90.468745608881676</v>
      </c>
      <c r="G7">
        <v>90.310650756778159</v>
      </c>
      <c r="H7">
        <v>90.118636624182571</v>
      </c>
      <c r="I7">
        <v>89.885166296960932</v>
      </c>
      <c r="J7">
        <v>89.601075627738652</v>
      </c>
      <c r="K7">
        <v>89.25521352596185</v>
      </c>
      <c r="L7">
        <v>88.834004256719453</v>
      </c>
      <c r="M7">
        <v>88.320914567735642</v>
      </c>
      <c r="N7">
        <v>87.69580472826955</v>
      </c>
      <c r="O7">
        <v>86.934138006984341</v>
      </c>
      <c r="P7">
        <v>86.006017559312085</v>
      </c>
      <c r="Q7">
        <v>84.875012920340879</v>
      </c>
      <c r="R7">
        <v>83.496730040873089</v>
      </c>
      <c r="S7">
        <v>81.817068737893578</v>
      </c>
      <c r="T7">
        <v>79.770099161116661</v>
      </c>
      <c r="U7">
        <v>77.275473922948848</v>
      </c>
      <c r="V7">
        <v>74.235274313124265</v>
      </c>
      <c r="W7">
        <v>70.530166806033378</v>
      </c>
      <c r="X7">
        <v>66.014718996463642</v>
      </c>
    </row>
    <row r="8" spans="1:50">
      <c r="A8">
        <v>100</v>
      </c>
      <c r="B8">
        <v>6.4912259934397092</v>
      </c>
      <c r="C8">
        <v>7.6112499665157748E-2</v>
      </c>
      <c r="D8">
        <v>95.19742523967173</v>
      </c>
      <c r="E8">
        <v>94.568328620447716</v>
      </c>
      <c r="F8">
        <v>93.907750523709566</v>
      </c>
      <c r="G8">
        <v>93.211862298376317</v>
      </c>
      <c r="H8">
        <v>92.476630639045752</v>
      </c>
      <c r="I8">
        <v>91.697794209320023</v>
      </c>
      <c r="J8">
        <v>90.870838943484117</v>
      </c>
      <c r="K8">
        <v>89.99097188338807</v>
      </c>
      <c r="L8">
        <v>89.053093398893708</v>
      </c>
      <c r="M8">
        <v>88.051767630878203</v>
      </c>
      <c r="N8">
        <v>86.981190985484858</v>
      </c>
      <c r="O8">
        <v>85.835158497016366</v>
      </c>
      <c r="P8">
        <v>84.607027864513213</v>
      </c>
      <c r="Q8">
        <v>83.28968095357628</v>
      </c>
      <c r="R8">
        <v>81.875482540301704</v>
      </c>
      <c r="S8">
        <v>80.356236058211707</v>
      </c>
      <c r="T8">
        <v>78.723136091694357</v>
      </c>
      <c r="U8">
        <v>76.966717340608753</v>
      </c>
      <c r="V8">
        <v>75.076799760258922</v>
      </c>
      <c r="W8">
        <v>73.042429558772724</v>
      </c>
      <c r="X8">
        <v>70.851815709911989</v>
      </c>
    </row>
    <row r="9" spans="1:50">
      <c r="A9">
        <v>88.31929158393838</v>
      </c>
      <c r="B9">
        <v>1.5484557638798521E-2</v>
      </c>
      <c r="C9">
        <v>0.27997023917059582</v>
      </c>
      <c r="D9">
        <v>88.223714801167532</v>
      </c>
      <c r="E9">
        <v>88.192481377711843</v>
      </c>
      <c r="F9">
        <v>88.151243051259783</v>
      </c>
      <c r="G9">
        <v>88.096746255176939</v>
      </c>
      <c r="H9">
        <v>88.024691373725375</v>
      </c>
      <c r="I9">
        <v>87.929393516699591</v>
      </c>
      <c r="J9">
        <v>87.803334000519797</v>
      </c>
      <c r="K9">
        <v>87.636567149134549</v>
      </c>
      <c r="L9">
        <v>87.415935613299126</v>
      </c>
      <c r="M9">
        <v>87.124032299533809</v>
      </c>
      <c r="N9">
        <v>86.737827008413475</v>
      </c>
      <c r="O9">
        <v>86.226849428523025</v>
      </c>
      <c r="P9">
        <v>85.550785130352054</v>
      </c>
      <c r="Q9">
        <v>84.656294892052671</v>
      </c>
      <c r="R9">
        <v>83.472806412453906</v>
      </c>
      <c r="S9">
        <v>81.906946391503411</v>
      </c>
      <c r="T9">
        <v>79.835173687824209</v>
      </c>
      <c r="U9">
        <v>77.09403233404899</v>
      </c>
      <c r="V9">
        <v>73.467255405299312</v>
      </c>
      <c r="W9">
        <v>68.668702278976284</v>
      </c>
      <c r="X9">
        <v>62.319783092478914</v>
      </c>
    </row>
    <row r="10" spans="1:50">
      <c r="A10">
        <v>88.860234519145905</v>
      </c>
      <c r="B10">
        <v>2.378003364276482E-2</v>
      </c>
      <c r="C10">
        <v>0.26064700270245045</v>
      </c>
      <c r="D10">
        <v>88.737219278540934</v>
      </c>
      <c r="E10">
        <v>88.699988760029854</v>
      </c>
      <c r="F10">
        <v>88.651809874655058</v>
      </c>
      <c r="G10">
        <v>88.58939092774034</v>
      </c>
      <c r="H10">
        <v>88.508467310138883</v>
      </c>
      <c r="I10">
        <v>88.40351013011383</v>
      </c>
      <c r="J10">
        <v>88.2673484664612</v>
      </c>
      <c r="K10">
        <v>88.090679434320492</v>
      </c>
      <c r="L10">
        <v>87.861432590217859</v>
      </c>
      <c r="M10">
        <v>87.563945251000717</v>
      </c>
      <c r="N10">
        <v>87.177892382515111</v>
      </c>
      <c r="O10">
        <v>86.676897945505587</v>
      </c>
      <c r="P10">
        <v>86.026732822625689</v>
      </c>
      <c r="Q10">
        <v>85.182976204697439</v>
      </c>
      <c r="R10">
        <v>84.087980656632908</v>
      </c>
      <c r="S10">
        <v>82.666933509189121</v>
      </c>
      <c r="T10">
        <v>80.822745481584761</v>
      </c>
      <c r="U10">
        <v>78.429417313663151</v>
      </c>
      <c r="V10">
        <v>75.323431200321764</v>
      </c>
      <c r="W10">
        <v>71.292578870776879</v>
      </c>
      <c r="X10">
        <v>66.061463020783378</v>
      </c>
    </row>
    <row r="11" spans="1:50">
      <c r="A11">
        <v>88.796634019411997</v>
      </c>
      <c r="B11">
        <v>5.878873227661556E-2</v>
      </c>
      <c r="C11">
        <v>0.23159089179562428</v>
      </c>
      <c r="D11">
        <v>88.563985982126397</v>
      </c>
      <c r="E11">
        <v>88.501648228628895</v>
      </c>
      <c r="F11">
        <v>88.423418265989326</v>
      </c>
      <c r="G11">
        <v>88.32508149483958</v>
      </c>
      <c r="H11">
        <v>88.201340071750238</v>
      </c>
      <c r="I11">
        <v>88.045527490615868</v>
      </c>
      <c r="J11">
        <v>87.849249428036103</v>
      </c>
      <c r="K11">
        <v>87.601931503420474</v>
      </c>
      <c r="L11">
        <v>87.290249589623301</v>
      </c>
      <c r="M11">
        <v>86.897411982384114</v>
      </c>
      <c r="N11">
        <v>86.402254755818447</v>
      </c>
      <c r="O11">
        <v>85.778101566696705</v>
      </c>
      <c r="P11">
        <v>84.991326480048016</v>
      </c>
      <c r="Q11">
        <v>83.999542389050788</v>
      </c>
      <c r="R11">
        <v>82.749317431254767</v>
      </c>
      <c r="S11">
        <v>81.17329637422263</v>
      </c>
      <c r="T11">
        <v>79.186571886709189</v>
      </c>
      <c r="U11">
        <v>76.68211019946277</v>
      </c>
      <c r="V11">
        <v>73.524984715455304</v>
      </c>
      <c r="W11">
        <v>69.545106908231503</v>
      </c>
      <c r="X11">
        <v>64.528062889229716</v>
      </c>
    </row>
    <row r="12" spans="1:50">
      <c r="A12">
        <v>92.032791702861758</v>
      </c>
      <c r="B12">
        <v>0.68184661904355248</v>
      </c>
      <c r="C12">
        <v>0.14401145686828842</v>
      </c>
      <c r="D12">
        <v>90.87998347742635</v>
      </c>
      <c r="E12">
        <v>90.674458192221138</v>
      </c>
      <c r="F12">
        <v>90.440713300526284</v>
      </c>
      <c r="G12">
        <v>90.173892713015462</v>
      </c>
      <c r="H12">
        <v>89.868453187234692</v>
      </c>
      <c r="I12">
        <v>89.518049165810581</v>
      </c>
      <c r="J12">
        <v>89.115400946431819</v>
      </c>
      <c r="K12">
        <v>88.652143444812694</v>
      </c>
      <c r="L12">
        <v>88.118652408664133</v>
      </c>
      <c r="M12">
        <v>87.503844472238399</v>
      </c>
      <c r="N12">
        <v>86.794946897546822</v>
      </c>
      <c r="O12">
        <v>85.977232218585982</v>
      </c>
      <c r="P12">
        <v>85.033712275761559</v>
      </c>
      <c r="Q12">
        <v>83.944785284023652</v>
      </c>
      <c r="R12">
        <v>82.687828602495003</v>
      </c>
      <c r="S12">
        <v>81.236728745312661</v>
      </c>
      <c r="T12">
        <v>79.561338869579743</v>
      </c>
      <c r="U12">
        <v>77.626852469648284</v>
      </c>
      <c r="V12">
        <v>75.393080266127058</v>
      </c>
      <c r="W12">
        <v>72.813615266861987</v>
      </c>
      <c r="X12">
        <v>69.834868653891334</v>
      </c>
    </row>
    <row r="13" spans="1:50">
      <c r="A13">
        <v>89.968214680956137</v>
      </c>
      <c r="B13">
        <v>5.1536177954873169E-2</v>
      </c>
      <c r="C13">
        <v>0.23961620769651937</v>
      </c>
      <c r="D13">
        <v>89.748528479537725</v>
      </c>
      <c r="E13">
        <v>89.687603166471234</v>
      </c>
      <c r="F13">
        <v>89.610489047093196</v>
      </c>
      <c r="G13">
        <v>89.512737317708641</v>
      </c>
      <c r="H13">
        <v>89.388708566775477</v>
      </c>
      <c r="I13">
        <v>89.231247430660105</v>
      </c>
      <c r="J13">
        <v>89.03126979234456</v>
      </c>
      <c r="K13">
        <v>88.777238708096235</v>
      </c>
      <c r="L13">
        <v>88.454498827697051</v>
      </c>
      <c r="M13">
        <v>88.044430910156905</v>
      </c>
      <c r="N13">
        <v>87.523377657934674</v>
      </c>
      <c r="O13">
        <v>86.861278899787152</v>
      </c>
      <c r="P13">
        <v>86.019937384349134</v>
      </c>
      <c r="Q13">
        <v>84.950815136048604</v>
      </c>
      <c r="R13">
        <v>83.592233242554173</v>
      </c>
      <c r="S13">
        <v>81.865813526218631</v>
      </c>
      <c r="T13">
        <v>79.67195681538476</v>
      </c>
      <c r="U13">
        <v>76.884096951738741</v>
      </c>
      <c r="V13">
        <v>73.341399040678596</v>
      </c>
      <c r="W13">
        <v>68.83948069822506</v>
      </c>
      <c r="X13">
        <v>63.118620992362452</v>
      </c>
    </row>
    <row r="14" spans="1:50">
      <c r="A14">
        <v>87.684227893500676</v>
      </c>
      <c r="B14">
        <v>1.174196257931053E-2</v>
      </c>
      <c r="C14">
        <v>0.29107517226782814</v>
      </c>
      <c r="D14">
        <v>87.604039359311713</v>
      </c>
      <c r="E14">
        <v>87.576694012805504</v>
      </c>
      <c r="F14">
        <v>87.540173376833792</v>
      </c>
      <c r="G14">
        <v>87.491361341345126</v>
      </c>
      <c r="H14">
        <v>87.426093037071198</v>
      </c>
      <c r="I14">
        <v>87.338799469563341</v>
      </c>
      <c r="J14">
        <v>87.222032346755981</v>
      </c>
      <c r="K14">
        <v>87.065828556140886</v>
      </c>
      <c r="L14">
        <v>86.856860065796994</v>
      </c>
      <c r="M14">
        <v>86.577296714888661</v>
      </c>
      <c r="N14">
        <v>86.203284861643183</v>
      </c>
      <c r="O14">
        <v>85.702912079996565</v>
      </c>
      <c r="P14">
        <v>85.03348424338526</v>
      </c>
      <c r="Q14">
        <v>84.137882663843499</v>
      </c>
      <c r="R14">
        <v>82.939690460617626</v>
      </c>
      <c r="S14">
        <v>81.336672317462728</v>
      </c>
      <c r="T14">
        <v>79.192051291271923</v>
      </c>
      <c r="U14">
        <v>76.322838368890444</v>
      </c>
      <c r="V14">
        <v>72.48421899577194</v>
      </c>
      <c r="W14">
        <v>67.348664362683706</v>
      </c>
      <c r="X14">
        <v>60.477985128555744</v>
      </c>
    </row>
    <row r="15" spans="1:50">
      <c r="A15">
        <v>93.117997354728004</v>
      </c>
      <c r="B15">
        <v>0.8376254826159043</v>
      </c>
      <c r="C15">
        <v>0.14194737710948799</v>
      </c>
      <c r="D15">
        <v>91.732134206774035</v>
      </c>
      <c r="E15">
        <v>91.487516343537834</v>
      </c>
      <c r="F15">
        <v>91.209990624485641</v>
      </c>
      <c r="G15">
        <v>90.893955772273472</v>
      </c>
      <c r="H15">
        <v>90.53303328308678</v>
      </c>
      <c r="I15">
        <v>90.119938689855189</v>
      </c>
      <c r="J15">
        <v>89.646334540489917</v>
      </c>
      <c r="K15">
        <v>89.102662123816685</v>
      </c>
      <c r="L15">
        <v>88.477948546942983</v>
      </c>
      <c r="M15">
        <v>87.759585270319505</v>
      </c>
      <c r="N15">
        <v>86.93307363068773</v>
      </c>
      <c r="O15">
        <v>85.981732215826</v>
      </c>
      <c r="P15">
        <v>84.886360185063893</v>
      </c>
      <c r="Q15">
        <v>83.624849740392236</v>
      </c>
      <c r="R15">
        <v>82.171739926707176</v>
      </c>
      <c r="S15">
        <v>80.497702755577478</v>
      </c>
      <c r="T15">
        <v>78.568951281015984</v>
      </c>
      <c r="U15">
        <v>76.346557680500325</v>
      </c>
      <c r="V15">
        <v>73.785667578131481</v>
      </c>
      <c r="W15">
        <v>70.834594752683387</v>
      </c>
      <c r="X15">
        <v>67.433777959114934</v>
      </c>
    </row>
    <row r="16" spans="1:50">
      <c r="A16">
        <v>95.107308422332565</v>
      </c>
      <c r="B16">
        <v>1.9322354688643297</v>
      </c>
      <c r="C16">
        <v>0.11512283806853466</v>
      </c>
      <c r="D16">
        <v>92.727387234533523</v>
      </c>
      <c r="E16">
        <v>92.357904779418021</v>
      </c>
      <c r="F16">
        <v>91.951943479434377</v>
      </c>
      <c r="G16">
        <v>91.504117075885119</v>
      </c>
      <c r="H16">
        <v>91.008483847573714</v>
      </c>
      <c r="I16">
        <v>90.458467776572164</v>
      </c>
      <c r="J16">
        <v>89.846771298195577</v>
      </c>
      <c r="K16">
        <v>89.165278477558033</v>
      </c>
      <c r="L16">
        <v>88.404947328064765</v>
      </c>
      <c r="M16">
        <v>87.555689843132143</v>
      </c>
      <c r="N16">
        <v>86.606238149406693</v>
      </c>
      <c r="O16">
        <v>85.54399500561594</v>
      </c>
      <c r="P16">
        <v>84.354866663483094</v>
      </c>
      <c r="Q16">
        <v>83.023075873118785</v>
      </c>
      <c r="R16">
        <v>81.530952551862114</v>
      </c>
      <c r="S16">
        <v>79.85869933918346</v>
      </c>
      <c r="T16">
        <v>77.984128927052311</v>
      </c>
      <c r="U16">
        <v>75.882369680692591</v>
      </c>
      <c r="V16">
        <v>73.525535643927753</v>
      </c>
      <c r="W16">
        <v>70.882356550775285</v>
      </c>
      <c r="X16">
        <v>67.917762934317778</v>
      </c>
    </row>
    <row r="17" spans="1:24">
      <c r="A17">
        <v>89.344361506404638</v>
      </c>
      <c r="B17">
        <v>9.4429128506433063E-2</v>
      </c>
      <c r="C17">
        <v>0.21256245760706674</v>
      </c>
      <c r="D17">
        <v>89.031509701231556</v>
      </c>
      <c r="E17">
        <v>88.954427268425036</v>
      </c>
      <c r="F17">
        <v>88.859660078486812</v>
      </c>
      <c r="G17">
        <v>88.742910138127556</v>
      </c>
      <c r="H17">
        <v>88.598882466452324</v>
      </c>
      <c r="I17">
        <v>88.421044950746335</v>
      </c>
      <c r="J17">
        <v>88.201332094400598</v>
      </c>
      <c r="K17">
        <v>87.929779221003713</v>
      </c>
      <c r="L17">
        <v>87.594070544593094</v>
      </c>
      <c r="M17">
        <v>87.178980609614769</v>
      </c>
      <c r="N17">
        <v>86.665683768118612</v>
      </c>
      <c r="O17">
        <v>86.030900376784857</v>
      </c>
      <c r="P17">
        <v>85.245840991103194</v>
      </c>
      <c r="Q17">
        <v>84.274900672554551</v>
      </c>
      <c r="R17">
        <v>83.074044191475878</v>
      </c>
      <c r="S17">
        <v>81.588808889425223</v>
      </c>
      <c r="T17">
        <v>79.751834624507126</v>
      </c>
      <c r="U17">
        <v>77.479808774827717</v>
      </c>
      <c r="V17">
        <v>74.669687746275486</v>
      </c>
      <c r="W17">
        <v>71.194023617995555</v>
      </c>
      <c r="X17">
        <v>66.895183974074612</v>
      </c>
    </row>
    <row r="18" spans="1:24">
      <c r="A18">
        <v>97.545487252824458</v>
      </c>
      <c r="B18">
        <v>3.8714804358320225</v>
      </c>
      <c r="C18">
        <v>9.1038777195653606E-2</v>
      </c>
      <c r="D18">
        <v>94.006366172554053</v>
      </c>
      <c r="E18">
        <v>93.513499295218395</v>
      </c>
      <c r="F18">
        <v>92.987191977197241</v>
      </c>
      <c r="G18">
        <v>92.42307913882378</v>
      </c>
      <c r="H18">
        <v>91.816482149578789</v>
      </c>
      <c r="I18">
        <v>91.162370024535718</v>
      </c>
      <c r="J18">
        <v>90.455317698453982</v>
      </c>
      <c r="K18">
        <v>89.689461031455096</v>
      </c>
      <c r="L18">
        <v>88.85844817310803</v>
      </c>
      <c r="M18">
        <v>87.955386881548321</v>
      </c>
      <c r="N18">
        <v>86.972787360706818</v>
      </c>
      <c r="O18">
        <v>85.902500141552423</v>
      </c>
      <c r="P18">
        <v>84.735648492149195</v>
      </c>
      <c r="Q18">
        <v>83.462554795951434</v>
      </c>
      <c r="R18">
        <v>82.072660287734038</v>
      </c>
      <c r="S18">
        <v>80.554437481465357</v>
      </c>
      <c r="T18">
        <v>78.895294563817998</v>
      </c>
      <c r="U18">
        <v>77.081470960378169</v>
      </c>
      <c r="V18">
        <v>75.097923208401753</v>
      </c>
      <c r="W18">
        <v>72.928200189570916</v>
      </c>
      <c r="X18">
        <v>70.554306687957933</v>
      </c>
    </row>
    <row r="19" spans="1:24">
      <c r="A19">
        <v>92.534096732173467</v>
      </c>
      <c r="B19">
        <v>0.85947695388657031</v>
      </c>
      <c r="C19">
        <v>0.13975408788937746</v>
      </c>
      <c r="D19">
        <v>91.144603927726365</v>
      </c>
      <c r="E19">
        <v>90.901934582686522</v>
      </c>
      <c r="F19">
        <v>90.627335225388691</v>
      </c>
      <c r="G19">
        <v>90.315433864546748</v>
      </c>
      <c r="H19">
        <v>89.96012876922785</v>
      </c>
      <c r="I19">
        <v>89.554469100599931</v>
      </c>
      <c r="J19">
        <v>89.090518932568941</v>
      </c>
      <c r="K19">
        <v>88.559202001139298</v>
      </c>
      <c r="L19">
        <v>87.950124145327194</v>
      </c>
      <c r="M19">
        <v>87.251369966035639</v>
      </c>
      <c r="N19">
        <v>86.449269724925756</v>
      </c>
      <c r="O19">
        <v>85.528131923123595</v>
      </c>
      <c r="P19">
        <v>84.469936328195686</v>
      </c>
      <c r="Q19">
        <v>83.253981444075606</v>
      </c>
      <c r="R19">
        <v>81.856479527390348</v>
      </c>
      <c r="S19">
        <v>80.2500912274851</v>
      </c>
      <c r="T19">
        <v>78.40339074630225</v>
      </c>
      <c r="U19">
        <v>76.280251055029368</v>
      </c>
      <c r="V19">
        <v>73.839137140500611</v>
      </c>
      <c r="W19">
        <v>71.032293455120083</v>
      </c>
      <c r="X19">
        <v>67.804809674378248</v>
      </c>
    </row>
    <row r="20" spans="1:24">
      <c r="A20">
        <v>88.880639659232372</v>
      </c>
      <c r="B20">
        <v>0.1047716888358403</v>
      </c>
      <c r="C20">
        <v>0.21060743801998069</v>
      </c>
      <c r="D20">
        <v>88.539848403282988</v>
      </c>
      <c r="E20">
        <v>88.456617609337727</v>
      </c>
      <c r="F20">
        <v>88.354509486722151</v>
      </c>
      <c r="G20">
        <v>88.22897821384278</v>
      </c>
      <c r="H20">
        <v>88.074435177802869</v>
      </c>
      <c r="I20">
        <v>87.884000171109051</v>
      </c>
      <c r="J20">
        <v>87.649195086991696</v>
      </c>
      <c r="K20">
        <v>87.359566476750544</v>
      </c>
      <c r="L20">
        <v>87.002220165497278</v>
      </c>
      <c r="M20">
        <v>86.561247207533597</v>
      </c>
      <c r="N20">
        <v>86.017015625078486</v>
      </c>
      <c r="O20">
        <v>85.345296398774735</v>
      </c>
      <c r="P20">
        <v>84.516184799346462</v>
      </c>
      <c r="Q20">
        <v>83.492769038431106</v>
      </c>
      <c r="R20">
        <v>82.229486967338573</v>
      </c>
      <c r="S20">
        <v>80.67009766448173</v>
      </c>
      <c r="T20">
        <v>78.745177607186932</v>
      </c>
      <c r="U20">
        <v>76.369029958238571</v>
      </c>
      <c r="V20">
        <v>73.435869369564486</v>
      </c>
      <c r="W20">
        <v>69.815112451718335</v>
      </c>
      <c r="X20">
        <v>65.345564242337986</v>
      </c>
    </row>
    <row r="21" spans="1:24">
      <c r="A21">
        <v>98.158333491788056</v>
      </c>
      <c r="B21">
        <v>3.587721806345836</v>
      </c>
      <c r="C21">
        <v>9.6085407489199637E-2</v>
      </c>
      <c r="D21">
        <v>94.654371057866499</v>
      </c>
      <c r="E21">
        <v>94.155580431562981</v>
      </c>
      <c r="F21">
        <v>93.619806325017663</v>
      </c>
      <c r="G21">
        <v>93.042098447571732</v>
      </c>
      <c r="H21">
        <v>92.417119061036118</v>
      </c>
      <c r="I21">
        <v>91.739093661601643</v>
      </c>
      <c r="J21">
        <v>91.001757626248548</v>
      </c>
      <c r="K21">
        <v>90.198298330694314</v>
      </c>
      <c r="L21">
        <v>89.321292204077793</v>
      </c>
      <c r="M21">
        <v>88.362636138795892</v>
      </c>
      <c r="N21">
        <v>87.313472621753107</v>
      </c>
      <c r="O21">
        <v>86.164107895273347</v>
      </c>
      <c r="P21">
        <v>84.903922391520965</v>
      </c>
      <c r="Q21">
        <v>83.521272612888765</v>
      </c>
      <c r="R21">
        <v>82.003383551775698</v>
      </c>
      <c r="S21">
        <v>80.336230655765888</v>
      </c>
      <c r="T21">
        <v>78.504410247624733</v>
      </c>
      <c r="U21">
        <v>76.490997202856221</v>
      </c>
      <c r="V21">
        <v>74.277388569831942</v>
      </c>
      <c r="W21">
        <v>71.843131687618111</v>
      </c>
      <c r="X21">
        <v>69.165735213393333</v>
      </c>
    </row>
    <row r="22" spans="1:24">
      <c r="A22">
        <v>90.373230465743546</v>
      </c>
      <c r="B22">
        <v>0.31317098333383031</v>
      </c>
      <c r="C22">
        <v>0.17452266207299616</v>
      </c>
      <c r="D22">
        <v>89.652603005546055</v>
      </c>
      <c r="E22">
        <v>89.503774833169942</v>
      </c>
      <c r="F22">
        <v>89.32839735798342</v>
      </c>
      <c r="G22">
        <v>89.121115332955583</v>
      </c>
      <c r="H22">
        <v>88.875599288193499</v>
      </c>
      <c r="I22">
        <v>88.584352257120599</v>
      </c>
      <c r="J22">
        <v>88.238480852505973</v>
      </c>
      <c r="K22">
        <v>87.827423702025882</v>
      </c>
      <c r="L22">
        <v>87.338628950989175</v>
      </c>
      <c r="M22">
        <v>86.757170984595916</v>
      </c>
      <c r="N22">
        <v>86.065294666134207</v>
      </c>
      <c r="O22">
        <v>85.241873174179204</v>
      </c>
      <c r="P22">
        <v>84.26176288355731</v>
      </c>
      <c r="Q22">
        <v>83.09503559101303</v>
      </c>
      <c r="R22">
        <v>81.706064641169775</v>
      </c>
      <c r="S22">
        <v>80.052437047141623</v>
      </c>
      <c r="T22">
        <v>78.083658386804288</v>
      </c>
      <c r="U22">
        <v>75.739610928025513</v>
      </c>
      <c r="V22">
        <v>72.948717900866086</v>
      </c>
      <c r="W22">
        <v>69.625757861800253</v>
      </c>
      <c r="X22">
        <v>65.669262410372824</v>
      </c>
    </row>
    <row r="23" spans="1:24">
      <c r="A23">
        <v>94.607496335772424</v>
      </c>
      <c r="B23">
        <v>2.0391882734614213</v>
      </c>
      <c r="C23">
        <v>0.11211720412933036</v>
      </c>
      <c r="D23">
        <v>92.182448970100282</v>
      </c>
      <c r="E23">
        <v>91.811207580009622</v>
      </c>
      <c r="F23">
        <v>91.404779256416433</v>
      </c>
      <c r="G23">
        <v>90.958049732646259</v>
      </c>
      <c r="H23">
        <v>90.465397614265413</v>
      </c>
      <c r="I23">
        <v>89.920623642598088</v>
      </c>
      <c r="J23">
        <v>89.316872686722789</v>
      </c>
      <c r="K23">
        <v>88.646547482339599</v>
      </c>
      <c r="L23">
        <v>87.901213032045959</v>
      </c>
      <c r="M23">
        <v>87.071490464047713</v>
      </c>
      <c r="N23">
        <v>86.146939013682982</v>
      </c>
      <c r="O23">
        <v>85.115924642679914</v>
      </c>
      <c r="P23">
        <v>83.965473642927037</v>
      </c>
      <c r="Q23">
        <v>82.681109382587692</v>
      </c>
      <c r="R23">
        <v>81.24667014026295</v>
      </c>
      <c r="S23">
        <v>79.644105734930179</v>
      </c>
      <c r="T23">
        <v>77.853250392562003</v>
      </c>
      <c r="U23">
        <v>75.851568991306422</v>
      </c>
      <c r="V23">
        <v>73.613873492119126</v>
      </c>
      <c r="W23">
        <v>71.112005986570097</v>
      </c>
      <c r="X23">
        <v>68.314484373474855</v>
      </c>
    </row>
    <row r="24" spans="1:24">
      <c r="A24">
        <v>89.706469416567401</v>
      </c>
      <c r="B24">
        <v>8.4317464223407718E-2</v>
      </c>
      <c r="C24">
        <v>0.22328469953504837</v>
      </c>
      <c r="D24">
        <v>89.397614376397755</v>
      </c>
      <c r="E24">
        <v>89.317801414787027</v>
      </c>
      <c r="F24">
        <v>89.218530358241637</v>
      </c>
      <c r="G24">
        <v>89.094831346537219</v>
      </c>
      <c r="H24">
        <v>88.940511569609541</v>
      </c>
      <c r="I24">
        <v>88.747845233577976</v>
      </c>
      <c r="J24">
        <v>88.507186780176724</v>
      </c>
      <c r="K24">
        <v>88.206487995990585</v>
      </c>
      <c r="L24">
        <v>87.83069483627537</v>
      </c>
      <c r="M24">
        <v>87.360993766230052</v>
      </c>
      <c r="N24">
        <v>86.773869888898886</v>
      </c>
      <c r="O24">
        <v>86.039929706254796</v>
      </c>
      <c r="P24">
        <v>85.122429576719753</v>
      </c>
      <c r="Q24">
        <v>83.975436198500745</v>
      </c>
      <c r="R24">
        <v>82.541527026030352</v>
      </c>
      <c r="S24">
        <v>80.74891549422523</v>
      </c>
      <c r="T24">
        <v>78.507857129120225</v>
      </c>
      <c r="U24">
        <v>75.706156622064768</v>
      </c>
      <c r="V24">
        <v>72.203550935723371</v>
      </c>
      <c r="W24">
        <v>67.824687240299568</v>
      </c>
      <c r="X24">
        <v>62.350344130631925</v>
      </c>
    </row>
    <row r="25" spans="1:24">
      <c r="A25">
        <v>91.183522050194654</v>
      </c>
      <c r="B25">
        <v>0.61868194249181252</v>
      </c>
      <c r="C25">
        <v>0.14706014156039082</v>
      </c>
      <c r="D25">
        <v>90.103764178277075</v>
      </c>
      <c r="E25">
        <v>89.908398651448096</v>
      </c>
      <c r="F25">
        <v>89.685406697025584</v>
      </c>
      <c r="G25">
        <v>89.429957040570656</v>
      </c>
      <c r="H25">
        <v>89.13651518915124</v>
      </c>
      <c r="I25">
        <v>88.798723522736907</v>
      </c>
      <c r="J25">
        <v>88.409263551977475</v>
      </c>
      <c r="K25">
        <v>87.959697358085378</v>
      </c>
      <c r="L25">
        <v>87.440284779507394</v>
      </c>
      <c r="M25">
        <v>86.839772384609091</v>
      </c>
      <c r="N25">
        <v>86.145149658319554</v>
      </c>
      <c r="O25">
        <v>85.34136712035199</v>
      </c>
      <c r="P25">
        <v>84.411010267837142</v>
      </c>
      <c r="Q25">
        <v>83.333922278111871</v>
      </c>
      <c r="R25">
        <v>82.086767297258632</v>
      </c>
      <c r="S25">
        <v>80.642524852740934</v>
      </c>
      <c r="T25">
        <v>78.969904436236035</v>
      </c>
      <c r="U25">
        <v>77.032667573198282</v>
      </c>
      <c r="V25">
        <v>74.788842691322685</v>
      </c>
      <c r="W25">
        <v>72.189815777492868</v>
      </c>
      <c r="X25">
        <v>69.179277121668861</v>
      </c>
    </row>
    <row r="26" spans="1:24">
      <c r="A26">
        <v>94.361678040032857</v>
      </c>
      <c r="B26">
        <v>1.6913700652893124</v>
      </c>
      <c r="C26">
        <v>0.11754921795270486</v>
      </c>
      <c r="D26">
        <v>92.219329095382179</v>
      </c>
      <c r="E26">
        <v>91.882915959758904</v>
      </c>
      <c r="F26">
        <v>91.512212281478767</v>
      </c>
      <c r="G26">
        <v>91.10208984335857</v>
      </c>
      <c r="H26">
        <v>90.646875119459366</v>
      </c>
      <c r="I26">
        <v>90.140270789020889</v>
      </c>
      <c r="J26">
        <v>89.575268620982442</v>
      </c>
      <c r="K26">
        <v>88.944052523957708</v>
      </c>
      <c r="L26">
        <v>88.237890420482316</v>
      </c>
      <c r="M26">
        <v>87.44701344975087</v>
      </c>
      <c r="N26">
        <v>86.560480827765971</v>
      </c>
      <c r="O26">
        <v>85.566028495410066</v>
      </c>
      <c r="P26">
        <v>84.44989946067723</v>
      </c>
      <c r="Q26">
        <v>83.196653488064186</v>
      </c>
      <c r="R26">
        <v>81.788953502413364</v>
      </c>
      <c r="S26">
        <v>80.207325752375183</v>
      </c>
      <c r="T26">
        <v>78.429890415653844</v>
      </c>
      <c r="U26">
        <v>76.432058919300516</v>
      </c>
      <c r="V26">
        <v>74.186193787862351</v>
      </c>
      <c r="W26">
        <v>71.661226313816385</v>
      </c>
      <c r="X26">
        <v>68.822226761241197</v>
      </c>
    </row>
    <row r="27" spans="1:24">
      <c r="A27">
        <v>87.20566720711011</v>
      </c>
      <c r="B27">
        <v>3.1282945484606508E-3</v>
      </c>
      <c r="C27">
        <v>0.33944206452006465</v>
      </c>
      <c r="D27">
        <v>87.172548567031399</v>
      </c>
      <c r="E27">
        <v>87.159112201016285</v>
      </c>
      <c r="F27">
        <v>87.140260021562426</v>
      </c>
      <c r="G27">
        <v>87.11379892645796</v>
      </c>
      <c r="H27">
        <v>87.076650656961363</v>
      </c>
      <c r="I27">
        <v>87.024493699361287</v>
      </c>
      <c r="J27">
        <v>86.951260556827705</v>
      </c>
      <c r="K27">
        <v>86.848431908437405</v>
      </c>
      <c r="L27">
        <v>86.704045543838205</v>
      </c>
      <c r="M27">
        <v>86.501304781440254</v>
      </c>
      <c r="N27">
        <v>86.216624485342919</v>
      </c>
      <c r="O27">
        <v>85.816887371225619</v>
      </c>
      <c r="P27">
        <v>85.25559142316672</v>
      </c>
      <c r="Q27">
        <v>84.467440244630609</v>
      </c>
      <c r="R27">
        <v>83.360747031068541</v>
      </c>
      <c r="S27">
        <v>81.806768506912775</v>
      </c>
      <c r="T27">
        <v>79.624728027913591</v>
      </c>
      <c r="U27">
        <v>76.560785563929684</v>
      </c>
      <c r="V27">
        <v>72.258508108839436</v>
      </c>
      <c r="W27">
        <v>66.217405296223504</v>
      </c>
      <c r="X27">
        <v>57.734706607019646</v>
      </c>
    </row>
    <row r="28" spans="1:24">
      <c r="A28">
        <v>93.548514404434258</v>
      </c>
      <c r="B28">
        <v>2.2280065115724939</v>
      </c>
      <c r="C28">
        <v>0.10462552334697928</v>
      </c>
      <c r="D28">
        <v>91.126487400271088</v>
      </c>
      <c r="E28">
        <v>90.768275031459254</v>
      </c>
      <c r="F28">
        <v>90.379600999793141</v>
      </c>
      <c r="G28">
        <v>89.956206802415792</v>
      </c>
      <c r="H28">
        <v>89.493453525347249</v>
      </c>
      <c r="I28">
        <v>88.986271017273282</v>
      </c>
      <c r="J28">
        <v>88.429102338486913</v>
      </c>
      <c r="K28">
        <v>87.815842876338209</v>
      </c>
      <c r="L28">
        <v>87.139773460111243</v>
      </c>
      <c r="M28">
        <v>86.393486742502247</v>
      </c>
      <c r="N28">
        <v>85.568806041098412</v>
      </c>
      <c r="O28">
        <v>84.65669575064473</v>
      </c>
      <c r="P28">
        <v>83.647162344532049</v>
      </c>
      <c r="Q28">
        <v>82.529144880829946</v>
      </c>
      <c r="R28">
        <v>81.290393813195195</v>
      </c>
      <c r="S28">
        <v>79.917336778848735</v>
      </c>
      <c r="T28">
        <v>78.394929893128506</v>
      </c>
      <c r="U28">
        <v>76.706492921328604</v>
      </c>
      <c r="V28">
        <v>74.833526521886711</v>
      </c>
      <c r="W28">
        <v>72.755509558546805</v>
      </c>
      <c r="X28">
        <v>70.449674260749958</v>
      </c>
    </row>
    <row r="29" spans="1:24">
      <c r="A29">
        <v>89.846866030123564</v>
      </c>
      <c r="B29">
        <v>9.7333704212974007E-2</v>
      </c>
      <c r="C29">
        <v>0.2199441818748234</v>
      </c>
      <c r="D29">
        <v>89.501284329235546</v>
      </c>
      <c r="E29">
        <v>89.413287580007619</v>
      </c>
      <c r="F29">
        <v>89.304231590228156</v>
      </c>
      <c r="G29">
        <v>89.168819426154826</v>
      </c>
      <c r="H29">
        <v>89.000474014282133</v>
      </c>
      <c r="I29">
        <v>88.79101868779594</v>
      </c>
      <c r="J29">
        <v>88.530280039544451</v>
      </c>
      <c r="K29">
        <v>88.205593791787052</v>
      </c>
      <c r="L29">
        <v>87.80118968243282</v>
      </c>
      <c r="M29">
        <v>87.297425491217695</v>
      </c>
      <c r="N29">
        <v>86.66983300187951</v>
      </c>
      <c r="O29">
        <v>85.887929561976037</v>
      </c>
      <c r="P29">
        <v>84.913737516887664</v>
      </c>
      <c r="Q29">
        <v>83.699939605769345</v>
      </c>
      <c r="R29">
        <v>82.187580725607148</v>
      </c>
      <c r="S29">
        <v>80.303204436282584</v>
      </c>
      <c r="T29">
        <v>77.955285124481804</v>
      </c>
      <c r="U29">
        <v>75.029782533892202</v>
      </c>
      <c r="V29">
        <v>71.384602741780895</v>
      </c>
      <c r="W29">
        <v>66.842696547305025</v>
      </c>
      <c r="X29">
        <v>61.183460054937768</v>
      </c>
    </row>
    <row r="30" spans="1:24">
      <c r="A30">
        <v>94.890977768043513</v>
      </c>
      <c r="B30">
        <v>1.8863570329159036</v>
      </c>
      <c r="C30">
        <v>0.1165707535650931</v>
      </c>
      <c r="D30">
        <v>92.528367030231834</v>
      </c>
      <c r="E30">
        <v>92.159070676997089</v>
      </c>
      <c r="F30">
        <v>91.752609089847383</v>
      </c>
      <c r="G30">
        <v>91.303452710323938</v>
      </c>
      <c r="H30">
        <v>90.805491154232456</v>
      </c>
      <c r="I30">
        <v>90.251950085149318</v>
      </c>
      <c r="J30">
        <v>89.635299055431773</v>
      </c>
      <c r="K30">
        <v>88.947149060988693</v>
      </c>
      <c r="L30">
        <v>88.178138416133223</v>
      </c>
      <c r="M30">
        <v>87.31780539594331</v>
      </c>
      <c r="N30">
        <v>86.354445913539507</v>
      </c>
      <c r="O30">
        <v>85.274954296102592</v>
      </c>
      <c r="P30">
        <v>84.064644993526315</v>
      </c>
      <c r="Q30">
        <v>82.707052794205467</v>
      </c>
      <c r="R30">
        <v>81.183708830068298</v>
      </c>
      <c r="S30">
        <v>79.473889323594818</v>
      </c>
      <c r="T30">
        <v>77.554333658741811</v>
      </c>
      <c r="U30">
        <v>75.398927940373255</v>
      </c>
      <c r="V30">
        <v>72.978349737295403</v>
      </c>
      <c r="W30">
        <v>70.259669175933226</v>
      </c>
      <c r="X30">
        <v>67.205900957872203</v>
      </c>
    </row>
    <row r="31" spans="1:24">
      <c r="A31">
        <v>87.698024808442796</v>
      </c>
      <c r="B31">
        <v>2.0171174000644665E-2</v>
      </c>
      <c r="C31">
        <v>0.2733813620669307</v>
      </c>
      <c r="D31">
        <v>87.580785163471703</v>
      </c>
      <c r="E31">
        <v>87.543448044825539</v>
      </c>
      <c r="F31">
        <v>87.494486134762354</v>
      </c>
      <c r="G31">
        <v>87.430217301643836</v>
      </c>
      <c r="H31">
        <v>87.345808271942118</v>
      </c>
      <c r="I31">
        <v>87.234911148722148</v>
      </c>
      <c r="J31">
        <v>87.089186024380652</v>
      </c>
      <c r="K31">
        <v>86.897673786208557</v>
      </c>
      <c r="L31">
        <v>86.645971947244306</v>
      </c>
      <c r="M31">
        <v>86.315151521599162</v>
      </c>
      <c r="N31">
        <v>85.88033348894291</v>
      </c>
      <c r="O31">
        <v>85.30881779258074</v>
      </c>
      <c r="P31">
        <v>84.557624164286764</v>
      </c>
      <c r="Q31">
        <v>83.570259836077255</v>
      </c>
      <c r="R31">
        <v>82.272471057909584</v>
      </c>
      <c r="S31">
        <v>80.566658918430576</v>
      </c>
      <c r="T31">
        <v>78.324539516140334</v>
      </c>
      <c r="U31">
        <v>75.377496496460481</v>
      </c>
      <c r="V31">
        <v>71.50390042687448</v>
      </c>
      <c r="W31">
        <v>66.41244137638779</v>
      </c>
      <c r="X31">
        <v>59.720221242561692</v>
      </c>
    </row>
    <row r="32" spans="1:24">
      <c r="A32">
        <v>95.3259377848794</v>
      </c>
      <c r="B32">
        <v>1.7511485192887177</v>
      </c>
      <c r="C32">
        <v>0.12145000172044475</v>
      </c>
      <c r="D32">
        <v>93.007271001142442</v>
      </c>
      <c r="E32">
        <v>92.636391681469661</v>
      </c>
      <c r="F32">
        <v>92.225792493276032</v>
      </c>
      <c r="G32">
        <v>91.769409608263842</v>
      </c>
      <c r="H32">
        <v>91.260503053407589</v>
      </c>
      <c r="I32">
        <v>90.691557173399232</v>
      </c>
      <c r="J32">
        <v>90.054169637629627</v>
      </c>
      <c r="K32">
        <v>89.338927352534213</v>
      </c>
      <c r="L32">
        <v>88.535267446746488</v>
      </c>
      <c r="M32">
        <v>87.631321276054379</v>
      </c>
      <c r="N32">
        <v>86.613739144386756</v>
      </c>
      <c r="O32">
        <v>85.467493152267267</v>
      </c>
      <c r="P32">
        <v>84.175655261153736</v>
      </c>
      <c r="Q32">
        <v>82.719147296063298</v>
      </c>
      <c r="R32">
        <v>81.076459194461748</v>
      </c>
      <c r="S32">
        <v>79.223331340448226</v>
      </c>
      <c r="T32">
        <v>77.132396292869601</v>
      </c>
      <c r="U32">
        <v>74.772774616318429</v>
      </c>
      <c r="V32">
        <v>72.109618846149047</v>
      </c>
      <c r="W32">
        <v>69.103598852676114</v>
      </c>
      <c r="X32">
        <v>65.710321004290094</v>
      </c>
    </row>
    <row r="33" spans="1:24">
      <c r="A33">
        <v>89.249248322856843</v>
      </c>
      <c r="B33">
        <v>6.9051341892488308E-2</v>
      </c>
      <c r="C33">
        <v>0.22837850294416723</v>
      </c>
      <c r="D33">
        <v>88.984023105003217</v>
      </c>
      <c r="E33">
        <v>88.913939917421246</v>
      </c>
      <c r="F33">
        <v>88.826291991702263</v>
      </c>
      <c r="G33">
        <v>88.716487993902504</v>
      </c>
      <c r="H33">
        <v>88.578775970189369</v>
      </c>
      <c r="I33">
        <v>88.405942037476038</v>
      </c>
      <c r="J33">
        <v>88.188932492604209</v>
      </c>
      <c r="K33">
        <v>87.916379544706984</v>
      </c>
      <c r="L33">
        <v>87.574005826797176</v>
      </c>
      <c r="M33">
        <v>87.143876492618077</v>
      </c>
      <c r="N33">
        <v>86.603459720725809</v>
      </c>
      <c r="O33">
        <v>85.924446411410187</v>
      </c>
      <c r="P33">
        <v>85.071267247659392</v>
      </c>
      <c r="Q33">
        <v>83.999229438143672</v>
      </c>
      <c r="R33">
        <v>82.652175537681629</v>
      </c>
      <c r="S33">
        <v>80.959541705240667</v>
      </c>
      <c r="T33">
        <v>78.832661299762236</v>
      </c>
      <c r="U33">
        <v>76.160120182008058</v>
      </c>
      <c r="V33">
        <v>72.801920415353905</v>
      </c>
      <c r="W33">
        <v>68.582146637831954</v>
      </c>
      <c r="X33">
        <v>63.279750941909768</v>
      </c>
    </row>
    <row r="34" spans="1:24">
      <c r="A34">
        <v>87.602360246325532</v>
      </c>
      <c r="B34">
        <v>9.1380702745510137E-3</v>
      </c>
      <c r="C34">
        <v>0.30046899968849788</v>
      </c>
      <c r="D34">
        <v>87.534392424916547</v>
      </c>
      <c r="E34">
        <v>87.510383717812275</v>
      </c>
      <c r="F34">
        <v>87.478008559122117</v>
      </c>
      <c r="G34">
        <v>87.434322010586882</v>
      </c>
      <c r="H34">
        <v>87.375350217146135</v>
      </c>
      <c r="I34">
        <v>87.295728933565456</v>
      </c>
      <c r="J34">
        <v>87.188215577144135</v>
      </c>
      <c r="K34">
        <v>87.043030421403287</v>
      </c>
      <c r="L34">
        <v>86.846967003823337</v>
      </c>
      <c r="M34">
        <v>86.582190827740163</v>
      </c>
      <c r="N34">
        <v>86.224617084843402</v>
      </c>
      <c r="O34">
        <v>85.741719831213601</v>
      </c>
      <c r="P34">
        <v>85.089573333201599</v>
      </c>
      <c r="Q34">
        <v>84.208856455396955</v>
      </c>
      <c r="R34">
        <v>83.019456638235511</v>
      </c>
      <c r="S34">
        <v>81.41318262741153</v>
      </c>
      <c r="T34">
        <v>79.243923083842674</v>
      </c>
      <c r="U34">
        <v>76.314355872829552</v>
      </c>
      <c r="V34">
        <v>72.357999070834509</v>
      </c>
      <c r="W34">
        <v>67.014970997439647</v>
      </c>
      <c r="X34">
        <v>59.799254334741711</v>
      </c>
    </row>
    <row r="35" spans="1:24">
      <c r="A35">
        <v>97.785257119636341</v>
      </c>
      <c r="B35">
        <v>4.103080561998401</v>
      </c>
      <c r="C35">
        <v>9.2750741090345798E-2</v>
      </c>
      <c r="D35">
        <v>93.9483162792163</v>
      </c>
      <c r="E35">
        <v>93.410016849827983</v>
      </c>
      <c r="F35">
        <v>92.834051550351944</v>
      </c>
      <c r="G35">
        <v>92.215461971007869</v>
      </c>
      <c r="H35">
        <v>91.54892275517615</v>
      </c>
      <c r="I35">
        <v>90.828695754100664</v>
      </c>
      <c r="J35">
        <v>90.04858062791817</v>
      </c>
      <c r="K35">
        <v>89.201861467744976</v>
      </c>
      <c r="L35">
        <v>88.281248979297558</v>
      </c>
      <c r="M35">
        <v>87.278817730313278</v>
      </c>
      <c r="N35">
        <v>86.185937921542816</v>
      </c>
      <c r="O35">
        <v>84.993201093939305</v>
      </c>
      <c r="P35">
        <v>83.690339132467486</v>
      </c>
      <c r="Q35">
        <v>82.266135869246995</v>
      </c>
      <c r="R35">
        <v>80.708330525033048</v>
      </c>
      <c r="S35">
        <v>79.003512157774793</v>
      </c>
      <c r="T35">
        <v>77.137004209572638</v>
      </c>
      <c r="U35">
        <v>75.092738158114855</v>
      </c>
      <c r="V35">
        <v>72.853115184874781</v>
      </c>
      <c r="W35">
        <v>70.398854669188495</v>
      </c>
      <c r="X35">
        <v>67.708828203918458</v>
      </c>
    </row>
    <row r="36" spans="1:24">
      <c r="A36">
        <v>93.565224917315433</v>
      </c>
      <c r="B36">
        <v>1.7408150470535197</v>
      </c>
      <c r="C36">
        <v>0.11335164627121529</v>
      </c>
      <c r="D36">
        <v>91.464830285361174</v>
      </c>
      <c r="E36">
        <v>91.141434069773666</v>
      </c>
      <c r="F36">
        <v>90.786862186632561</v>
      </c>
      <c r="G36">
        <v>90.396554005154087</v>
      </c>
      <c r="H36">
        <v>89.96548924146289</v>
      </c>
      <c r="I36">
        <v>89.488123385899399</v>
      </c>
      <c r="J36">
        <v>88.958316387547285</v>
      </c>
      <c r="K36">
        <v>88.369253678695401</v>
      </c>
      <c r="L36">
        <v>87.713358523422826</v>
      </c>
      <c r="M36">
        <v>86.982194562902819</v>
      </c>
      <c r="N36">
        <v>86.166357303928621</v>
      </c>
      <c r="O36">
        <v>85.255353154947386</v>
      </c>
      <c r="P36">
        <v>84.237464453720477</v>
      </c>
      <c r="Q36">
        <v>83.099598750547358</v>
      </c>
      <c r="R36">
        <v>81.827120408479942</v>
      </c>
      <c r="S36">
        <v>80.403662354508739</v>
      </c>
      <c r="T36">
        <v>78.810915560397177</v>
      </c>
      <c r="U36">
        <v>77.028393545391111</v>
      </c>
      <c r="V36">
        <v>75.033168871752622</v>
      </c>
      <c r="W36">
        <v>72.799578243829245</v>
      </c>
      <c r="X36">
        <v>70.298892417537246</v>
      </c>
    </row>
    <row r="37" spans="1:24">
      <c r="A37">
        <v>89.424346660896646</v>
      </c>
      <c r="B37">
        <v>0.18321171288742535</v>
      </c>
      <c r="C37">
        <v>0.18987236244558828</v>
      </c>
      <c r="D37">
        <v>88.935030303774639</v>
      </c>
      <c r="E37">
        <v>88.826379674455822</v>
      </c>
      <c r="F37">
        <v>88.696106586672741</v>
      </c>
      <c r="G37">
        <v>88.539500371620178</v>
      </c>
      <c r="H37">
        <v>88.350898155833534</v>
      </c>
      <c r="I37">
        <v>88.123480091947329</v>
      </c>
      <c r="J37">
        <v>87.84902275333117</v>
      </c>
      <c r="K37">
        <v>87.517601775364611</v>
      </c>
      <c r="L37">
        <v>87.117232990873276</v>
      </c>
      <c r="M37">
        <v>86.633439083200315</v>
      </c>
      <c r="N37">
        <v>86.048726087108321</v>
      </c>
      <c r="O37">
        <v>85.341950807808644</v>
      </c>
      <c r="P37">
        <v>84.487556284019576</v>
      </c>
      <c r="Q37">
        <v>83.45464764943307</v>
      </c>
      <c r="R37">
        <v>82.20587497578363</v>
      </c>
      <c r="S37">
        <v>80.696082701176465</v>
      </c>
      <c r="T37">
        <v>78.870676807066104</v>
      </c>
      <c r="U37">
        <v>76.663650701080741</v>
      </c>
      <c r="V37">
        <v>73.99519842170703</v>
      </c>
      <c r="W37">
        <v>70.76882885842727</v>
      </c>
      <c r="X37">
        <v>66.867876637643604</v>
      </c>
    </row>
    <row r="38" spans="1:24">
      <c r="A38">
        <v>88.120826213985481</v>
      </c>
      <c r="B38">
        <v>6.3720507555240835E-2</v>
      </c>
      <c r="C38">
        <v>0.22914730470730466</v>
      </c>
      <c r="D38">
        <v>87.874320854234966</v>
      </c>
      <c r="E38">
        <v>87.808966030833403</v>
      </c>
      <c r="F38">
        <v>87.727164121900429</v>
      </c>
      <c r="G38">
        <v>87.624601005064733</v>
      </c>
      <c r="H38">
        <v>87.495867639845684</v>
      </c>
      <c r="I38">
        <v>87.334174802152219</v>
      </c>
      <c r="J38">
        <v>87.130995029759148</v>
      </c>
      <c r="K38">
        <v>86.875612895448342</v>
      </c>
      <c r="L38">
        <v>86.554559889826422</v>
      </c>
      <c r="M38">
        <v>86.150904110300957</v>
      </c>
      <c r="N38">
        <v>85.64335729536964</v>
      </c>
      <c r="O38">
        <v>85.005152110414713</v>
      </c>
      <c r="P38">
        <v>84.202630474569801</v>
      </c>
      <c r="Q38">
        <v>83.193468478921119</v>
      </c>
      <c r="R38">
        <v>81.924444280623149</v>
      </c>
      <c r="S38">
        <v>80.328631254674008</v>
      </c>
      <c r="T38">
        <v>78.321868373959987</v>
      </c>
      <c r="U38">
        <v>75.798321670172655</v>
      </c>
      <c r="V38">
        <v>72.624902693032098</v>
      </c>
      <c r="W38">
        <v>68.63424960488237</v>
      </c>
      <c r="X38">
        <v>63.615900743052542</v>
      </c>
    </row>
    <row r="39" spans="1:24">
      <c r="A39">
        <v>93.388314206148181</v>
      </c>
      <c r="B39">
        <v>0.77960125664828273</v>
      </c>
      <c r="C39">
        <v>0.14615379274512894</v>
      </c>
      <c r="D39">
        <v>92.040457362834317</v>
      </c>
      <c r="E39">
        <v>91.797651862578064</v>
      </c>
      <c r="F39">
        <v>91.520807806933405</v>
      </c>
      <c r="G39">
        <v>91.204001014844465</v>
      </c>
      <c r="H39">
        <v>90.840452143364274</v>
      </c>
      <c r="I39">
        <v>90.422381616614686</v>
      </c>
      <c r="J39">
        <v>89.940843150779699</v>
      </c>
      <c r="K39">
        <v>89.385532312736061</v>
      </c>
      <c r="L39">
        <v>88.744566015670941</v>
      </c>
      <c r="M39">
        <v>88.004228233117161</v>
      </c>
      <c r="N39">
        <v>87.148676489945117</v>
      </c>
      <c r="O39">
        <v>86.159602849517398</v>
      </c>
      <c r="P39">
        <v>85.01584214247606</v>
      </c>
      <c r="Q39">
        <v>83.692919053657548</v>
      </c>
      <c r="R39">
        <v>82.162524375255785</v>
      </c>
      <c r="S39">
        <v>80.391909218584601</v>
      </c>
      <c r="T39">
        <v>78.343184221187144</v>
      </c>
      <c r="U39">
        <v>75.972508753038198</v>
      </c>
      <c r="V39">
        <v>73.229152771676652</v>
      </c>
      <c r="W39">
        <v>70.054411250923209</v>
      </c>
      <c r="X39">
        <v>66.380347953062255</v>
      </c>
    </row>
    <row r="40" spans="1:24">
      <c r="A40">
        <v>91.62073959025895</v>
      </c>
      <c r="B40">
        <v>0.60090107514837643</v>
      </c>
      <c r="C40">
        <v>0.15051071329751378</v>
      </c>
      <c r="D40">
        <v>90.533966349416119</v>
      </c>
      <c r="E40">
        <v>90.334017291875284</v>
      </c>
      <c r="F40">
        <v>90.10486443491213</v>
      </c>
      <c r="G40">
        <v>89.841306862928818</v>
      </c>
      <c r="H40">
        <v>89.537362801553257</v>
      </c>
      <c r="I40">
        <v>89.186133853660323</v>
      </c>
      <c r="J40">
        <v>88.779648431473518</v>
      </c>
      <c r="K40">
        <v>88.308680831239528</v>
      </c>
      <c r="L40">
        <v>87.76254184414546</v>
      </c>
      <c r="M40">
        <v>87.128836151126904</v>
      </c>
      <c r="N40">
        <v>86.393180995333381</v>
      </c>
      <c r="O40">
        <v>85.53887974716524</v>
      </c>
      <c r="P40">
        <v>84.546542953024684</v>
      </c>
      <c r="Q40">
        <v>83.393648267000827</v>
      </c>
      <c r="R40">
        <v>82.054029277578195</v>
      </c>
      <c r="S40">
        <v>80.497281627640575</v>
      </c>
      <c r="T40">
        <v>78.688072948908513</v>
      </c>
      <c r="U40">
        <v>76.585340948894213</v>
      </c>
      <c r="V40">
        <v>74.141361449937591</v>
      </c>
      <c r="W40">
        <v>71.30066522828352</v>
      </c>
      <c r="X40">
        <v>67.998779069485408</v>
      </c>
    </row>
    <row r="41" spans="1:24">
      <c r="A41">
        <v>96.528299466797193</v>
      </c>
      <c r="B41">
        <v>3.7823065325814413</v>
      </c>
      <c r="C41">
        <v>9.1445000217338687E-2</v>
      </c>
      <c r="D41">
        <v>93.051938390728537</v>
      </c>
      <c r="E41">
        <v>92.566966080888776</v>
      </c>
      <c r="F41">
        <v>92.048845266441333</v>
      </c>
      <c r="G41">
        <v>91.493240303669324</v>
      </c>
      <c r="H41">
        <v>90.895501880870285</v>
      </c>
      <c r="I41">
        <v>90.250628112837376</v>
      </c>
      <c r="J41">
        <v>89.553222684999582</v>
      </c>
      <c r="K41">
        <v>88.797449696970347</v>
      </c>
      <c r="L41">
        <v>87.976984827634666</v>
      </c>
      <c r="M41">
        <v>87.084962413123307</v>
      </c>
      <c r="N41">
        <v>86.113917994821705</v>
      </c>
      <c r="O41">
        <v>85.055725856654362</v>
      </c>
      <c r="P41">
        <v>83.901531028955588</v>
      </c>
      <c r="Q41">
        <v>82.641675189933991</v>
      </c>
      <c r="R41">
        <v>81.265615844672723</v>
      </c>
      <c r="S41">
        <v>79.761838105354187</v>
      </c>
      <c r="T41">
        <v>78.117758334484492</v>
      </c>
      <c r="U41">
        <v>76.319618844802591</v>
      </c>
      <c r="V41">
        <v>74.352372774721161</v>
      </c>
      <c r="W41">
        <v>72.199558175934996</v>
      </c>
      <c r="X41">
        <v>69.843160259559809</v>
      </c>
    </row>
    <row r="42" spans="1:24">
      <c r="A42">
        <v>100</v>
      </c>
      <c r="B42">
        <v>8.2218114950974321</v>
      </c>
      <c r="C42">
        <v>6.9716127322996257E-2</v>
      </c>
      <c r="D42">
        <v>94.496050343660613</v>
      </c>
      <c r="E42">
        <v>93.792337697169174</v>
      </c>
      <c r="F42">
        <v>93.058441488934335</v>
      </c>
      <c r="G42">
        <v>92.290793290063931</v>
      </c>
      <c r="H42">
        <v>91.485660559115189</v>
      </c>
      <c r="I42">
        <v>90.639128493331384</v>
      </c>
      <c r="J42">
        <v>89.747080993667637</v>
      </c>
      <c r="K42">
        <v>88.805180651052638</v>
      </c>
      <c r="L42">
        <v>87.808847656572723</v>
      </c>
      <c r="M42">
        <v>86.753237533033627</v>
      </c>
      <c r="N42">
        <v>85.63321757962359</v>
      </c>
      <c r="O42">
        <v>84.443341915144771</v>
      </c>
      <c r="P42">
        <v>83.177824998465297</v>
      </c>
      <c r="Q42">
        <v>81.830513497440421</v>
      </c>
      <c r="R42">
        <v>80.394856369520625</v>
      </c>
      <c r="S42">
        <v>78.863873008569684</v>
      </c>
      <c r="T42">
        <v>77.230119303012387</v>
      </c>
      <c r="U42">
        <v>75.485651440276555</v>
      </c>
      <c r="V42">
        <v>73.621987281535098</v>
      </c>
      <c r="W42">
        <v>71.630065118940536</v>
      </c>
      <c r="X42">
        <v>69.500199614816637</v>
      </c>
    </row>
    <row r="43" spans="1:24">
      <c r="A43">
        <v>99.937382654270252</v>
      </c>
      <c r="B43">
        <v>4.5420020521179083</v>
      </c>
      <c r="C43">
        <v>9.2420850133532684E-2</v>
      </c>
      <c r="D43">
        <v>95.708434500393892</v>
      </c>
      <c r="E43">
        <v>95.115984802398728</v>
      </c>
      <c r="F43">
        <v>94.482323265123483</v>
      </c>
      <c r="G43">
        <v>93.802033542886974</v>
      </c>
      <c r="H43">
        <v>93.069300726495214</v>
      </c>
      <c r="I43">
        <v>92.277861639170013</v>
      </c>
      <c r="J43">
        <v>91.420951300822807</v>
      </c>
      <c r="K43">
        <v>90.491245103066902</v>
      </c>
      <c r="L43">
        <v>89.480796200697512</v>
      </c>
      <c r="M43">
        <v>88.380967584481056</v>
      </c>
      <c r="N43">
        <v>87.182358254632931</v>
      </c>
      <c r="O43">
        <v>85.874722863936597</v>
      </c>
      <c r="P43">
        <v>84.446884143638485</v>
      </c>
      <c r="Q43">
        <v>82.88663736356142</v>
      </c>
      <c r="R43">
        <v>81.180646009791147</v>
      </c>
      <c r="S43">
        <v>79.314327788220226</v>
      </c>
      <c r="T43">
        <v>77.271729979542783</v>
      </c>
      <c r="U43">
        <v>75.035393080272215</v>
      </c>
      <c r="V43">
        <v>72.586201564227025</v>
      </c>
      <c r="W43">
        <v>69.903220488839395</v>
      </c>
      <c r="X43">
        <v>66.963516549647139</v>
      </c>
    </row>
    <row r="44" spans="1:24">
      <c r="A44">
        <v>89.224229050018096</v>
      </c>
      <c r="B44">
        <v>9.4872628941267856E-2</v>
      </c>
      <c r="C44">
        <v>0.21477864262295773</v>
      </c>
      <c r="D44">
        <v>88.903296230382708</v>
      </c>
      <c r="E44">
        <v>88.823433276993228</v>
      </c>
      <c r="F44">
        <v>88.725010485929857</v>
      </c>
      <c r="G44">
        <v>88.603470146886011</v>
      </c>
      <c r="H44">
        <v>88.453184034427949</v>
      </c>
      <c r="I44">
        <v>88.267192779122169</v>
      </c>
      <c r="J44">
        <v>88.036883596753952</v>
      </c>
      <c r="K44">
        <v>87.75159145209274</v>
      </c>
      <c r="L44">
        <v>87.398105188108161</v>
      </c>
      <c r="M44">
        <v>86.960055750730632</v>
      </c>
      <c r="N44">
        <v>86.41715817939405</v>
      </c>
      <c r="O44">
        <v>85.744272261861383</v>
      </c>
      <c r="P44">
        <v>84.910238354635894</v>
      </c>
      <c r="Q44">
        <v>83.876434458748392</v>
      </c>
      <c r="R44">
        <v>82.594987732752728</v>
      </c>
      <c r="S44">
        <v>81.006557622623774</v>
      </c>
      <c r="T44">
        <v>79.037587950915338</v>
      </c>
      <c r="U44">
        <v>76.596900716382748</v>
      </c>
      <c r="V44">
        <v>73.571473871553337</v>
      </c>
      <c r="W44">
        <v>69.821207557812102</v>
      </c>
      <c r="X44">
        <v>65.172436435598314</v>
      </c>
    </row>
    <row r="45" spans="1:24">
      <c r="A45">
        <v>92.635152851680033</v>
      </c>
      <c r="B45">
        <v>0.78899289705423625</v>
      </c>
      <c r="C45">
        <v>0.14100440044520221</v>
      </c>
      <c r="D45">
        <v>91.342651152680446</v>
      </c>
      <c r="E45">
        <v>91.115551305735707</v>
      </c>
      <c r="F45">
        <v>90.858188282875076</v>
      </c>
      <c r="G45">
        <v>90.565436646804912</v>
      </c>
      <c r="H45">
        <v>90.231466188753899</v>
      </c>
      <c r="I45">
        <v>89.849625818671711</v>
      </c>
      <c r="J45">
        <v>89.412311107408854</v>
      </c>
      <c r="K45">
        <v>88.91081284295322</v>
      </c>
      <c r="L45">
        <v>88.335143584689703</v>
      </c>
      <c r="M45">
        <v>87.673838761475508</v>
      </c>
      <c r="N45">
        <v>86.913728352358532</v>
      </c>
      <c r="O45">
        <v>86.039674602913578</v>
      </c>
      <c r="P45">
        <v>85.034270553763719</v>
      </c>
      <c r="Q45">
        <v>83.877493377420294</v>
      </c>
      <c r="R45">
        <v>82.5463056195739</v>
      </c>
      <c r="S45">
        <v>81.014196403475111</v>
      </c>
      <c r="T45">
        <v>79.250653460396038</v>
      </c>
      <c r="U45">
        <v>77.220555471551478</v>
      </c>
      <c r="V45">
        <v>74.883472619844383</v>
      </c>
      <c r="W45">
        <v>72.192861421780734</v>
      </c>
      <c r="X45">
        <v>69.095137804466134</v>
      </c>
    </row>
    <row r="46" spans="1:24">
      <c r="A46">
        <v>88.251965323262908</v>
      </c>
      <c r="B46">
        <v>2.8458090456367345E-2</v>
      </c>
      <c r="C46">
        <v>0.26039304030635707</v>
      </c>
      <c r="D46">
        <v>88.105092601982179</v>
      </c>
      <c r="E46">
        <v>88.060687429144394</v>
      </c>
      <c r="F46">
        <v>88.003239299099135</v>
      </c>
      <c r="G46">
        <v>87.928830908671998</v>
      </c>
      <c r="H46">
        <v>87.8323884595723</v>
      </c>
      <c r="I46">
        <v>87.707335683578435</v>
      </c>
      <c r="J46">
        <v>87.545145416516633</v>
      </c>
      <c r="K46">
        <v>87.334758143524994</v>
      </c>
      <c r="L46">
        <v>87.061827867062775</v>
      </c>
      <c r="M46">
        <v>86.707743874517703</v>
      </c>
      <c r="N46">
        <v>86.248361701188841</v>
      </c>
      <c r="O46">
        <v>85.652356754884238</v>
      </c>
      <c r="P46">
        <v>84.879088338225259</v>
      </c>
      <c r="Q46">
        <v>83.875828419492194</v>
      </c>
      <c r="R46">
        <v>82.57416618598603</v>
      </c>
      <c r="S46">
        <v>80.88534321170863</v>
      </c>
      <c r="T46">
        <v>78.69420115133218</v>
      </c>
      <c r="U46">
        <v>75.851329262644811</v>
      </c>
      <c r="V46">
        <v>72.162876308621321</v>
      </c>
      <c r="W46">
        <v>67.377332127761974</v>
      </c>
      <c r="X46">
        <v>61.168377527496055</v>
      </c>
    </row>
    <row r="47" spans="1:24">
      <c r="A47">
        <v>88.845714433404936</v>
      </c>
      <c r="B47">
        <v>3.7278083881303235E-2</v>
      </c>
      <c r="C47">
        <v>0.2489557196569113</v>
      </c>
      <c r="D47">
        <v>88.672509489085598</v>
      </c>
      <c r="E47">
        <v>88.622549373608067</v>
      </c>
      <c r="F47">
        <v>88.558686135541862</v>
      </c>
      <c r="G47">
        <v>88.476941112507902</v>
      </c>
      <c r="H47">
        <v>88.372221611782294</v>
      </c>
      <c r="I47">
        <v>88.238003636923423</v>
      </c>
      <c r="J47">
        <v>88.065925444566219</v>
      </c>
      <c r="K47">
        <v>87.845266610082618</v>
      </c>
      <c r="L47">
        <v>87.562280148040003</v>
      </c>
      <c r="M47">
        <v>87.199336078743997</v>
      </c>
      <c r="N47">
        <v>86.733823085293835</v>
      </c>
      <c r="O47">
        <v>86.136739834683169</v>
      </c>
      <c r="P47">
        <v>85.370888202633807</v>
      </c>
      <c r="Q47">
        <v>84.388555840560343</v>
      </c>
      <c r="R47">
        <v>83.128543709217396</v>
      </c>
      <c r="S47">
        <v>81.512353395183055</v>
      </c>
      <c r="T47">
        <v>79.439296681031735</v>
      </c>
      <c r="U47">
        <v>76.780222696746776</v>
      </c>
      <c r="V47">
        <v>73.369471855610286</v>
      </c>
      <c r="W47">
        <v>68.994555306962354</v>
      </c>
      <c r="X47">
        <v>63.382916938540774</v>
      </c>
    </row>
    <row r="48" spans="1:24">
      <c r="A48">
        <v>98.986646905278477</v>
      </c>
      <c r="B48">
        <v>6.5002973744260899</v>
      </c>
      <c r="C48">
        <v>7.6068061717903937E-2</v>
      </c>
      <c r="D48">
        <v>94.180594161459069</v>
      </c>
      <c r="E48">
        <v>93.5511507960004</v>
      </c>
      <c r="F48">
        <v>92.890240578760341</v>
      </c>
      <c r="G48">
        <v>92.194037407497504</v>
      </c>
      <c r="H48">
        <v>91.458510864093768</v>
      </c>
      <c r="I48">
        <v>90.679402881896664</v>
      </c>
      <c r="J48">
        <v>89.852203095172371</v>
      </c>
      <c r="K48">
        <v>88.972122727963907</v>
      </c>
      <c r="L48">
        <v>88.034066871193261</v>
      </c>
      <c r="M48">
        <v>87.032604987515867</v>
      </c>
      <c r="N48">
        <v>85.961939473175789</v>
      </c>
      <c r="O48">
        <v>84.815872094861916</v>
      </c>
      <c r="P48">
        <v>83.587768107263045</v>
      </c>
      <c r="Q48">
        <v>82.270517843593865</v>
      </c>
      <c r="R48">
        <v>80.856495556733478</v>
      </c>
      <c r="S48">
        <v>79.337515272702404</v>
      </c>
      <c r="T48">
        <v>77.704783400907331</v>
      </c>
      <c r="U48">
        <v>75.948847826807921</v>
      </c>
      <c r="V48">
        <v>74.059543192295706</v>
      </c>
      <c r="W48">
        <v>72.025932047005767</v>
      </c>
      <c r="X48">
        <v>69.836241529877526</v>
      </c>
    </row>
    <row r="49" spans="1:24">
      <c r="A49">
        <v>90.631709672022396</v>
      </c>
      <c r="B49">
        <v>0.35824122245630446</v>
      </c>
      <c r="C49">
        <v>0.16842765670170223</v>
      </c>
      <c r="D49">
        <v>89.855461279646462</v>
      </c>
      <c r="E49">
        <v>89.699750034491672</v>
      </c>
      <c r="F49">
        <v>89.517538516716883</v>
      </c>
      <c r="G49">
        <v>89.303645541750271</v>
      </c>
      <c r="H49">
        <v>89.051989062773671</v>
      </c>
      <c r="I49">
        <v>88.755413227719103</v>
      </c>
      <c r="J49">
        <v>88.405484902612827</v>
      </c>
      <c r="K49">
        <v>87.992253875407698</v>
      </c>
      <c r="L49">
        <v>87.503969921700275</v>
      </c>
      <c r="M49">
        <v>86.926748687095611</v>
      </c>
      <c r="N49">
        <v>86.244176885585347</v>
      </c>
      <c r="O49">
        <v>85.436845587754163</v>
      </c>
      <c r="P49">
        <v>84.481798327865121</v>
      </c>
      <c r="Q49">
        <v>83.351878336748371</v>
      </c>
      <c r="R49">
        <v>82.014956339060291</v>
      </c>
      <c r="S49">
        <v>80.43301695732778</v>
      </c>
      <c r="T49">
        <v>78.561077744676538</v>
      </c>
      <c r="U49">
        <v>76.345910108938398</v>
      </c>
      <c r="V49">
        <v>73.724525757614373</v>
      </c>
      <c r="W49">
        <v>70.622385625755285</v>
      </c>
      <c r="X49">
        <v>66.951280357623915</v>
      </c>
    </row>
    <row r="50" spans="1:24">
      <c r="A50">
        <v>89.055675329666869</v>
      </c>
      <c r="B50">
        <v>0.12816254985916234</v>
      </c>
      <c r="C50">
        <v>0.19677264314800408</v>
      </c>
      <c r="D50">
        <v>88.690009313075407</v>
      </c>
      <c r="E50">
        <v>88.606169684220163</v>
      </c>
      <c r="F50">
        <v>88.504869202942388</v>
      </c>
      <c r="G50">
        <v>88.382172895851099</v>
      </c>
      <c r="H50">
        <v>88.233314677953587</v>
      </c>
      <c r="I50">
        <v>88.052512216144763</v>
      </c>
      <c r="J50">
        <v>87.832742316978099</v>
      </c>
      <c r="K50">
        <v>87.56546811375317</v>
      </c>
      <c r="L50">
        <v>87.240307455620183</v>
      </c>
      <c r="M50">
        <v>86.84462961741967</v>
      </c>
      <c r="N50">
        <v>86.363064664625398</v>
      </c>
      <c r="O50">
        <v>85.776906414883953</v>
      </c>
      <c r="P50">
        <v>85.063385804450206</v>
      </c>
      <c r="Q50">
        <v>84.194786433751787</v>
      </c>
      <c r="R50">
        <v>83.137367935832941</v>
      </c>
      <c r="S50">
        <v>81.850055346389979</v>
      </c>
      <c r="T50">
        <v>80.282843564544606</v>
      </c>
      <c r="U50">
        <v>78.374854926323394</v>
      </c>
      <c r="V50">
        <v>76.051974438125427</v>
      </c>
      <c r="W50">
        <v>73.223970811844652</v>
      </c>
      <c r="X50">
        <v>69.78099146950106</v>
      </c>
    </row>
    <row r="51" spans="1:24">
      <c r="A51">
        <v>92.874784594570158</v>
      </c>
      <c r="B51">
        <v>0.88015218003532669</v>
      </c>
      <c r="C51">
        <v>0.14353449925807066</v>
      </c>
      <c r="D51">
        <v>91.394105994290527</v>
      </c>
      <c r="E51">
        <v>91.13073626021685</v>
      </c>
      <c r="F51">
        <v>90.831373645799729</v>
      </c>
      <c r="G51">
        <v>90.489840040864266</v>
      </c>
      <c r="H51">
        <v>90.099087029415557</v>
      </c>
      <c r="I51">
        <v>89.65105042761887</v>
      </c>
      <c r="J51">
        <v>89.136483858822629</v>
      </c>
      <c r="K51">
        <v>88.544767931021156</v>
      </c>
      <c r="L51">
        <v>87.863691078647591</v>
      </c>
      <c r="M51">
        <v>87.079197545809578</v>
      </c>
      <c r="N51">
        <v>86.175097309959327</v>
      </c>
      <c r="O51">
        <v>85.132731959534212</v>
      </c>
      <c r="P51">
        <v>83.930589630101949</v>
      </c>
      <c r="Q51">
        <v>82.543861052236466</v>
      </c>
      <c r="R51">
        <v>80.943927549041732</v>
      </c>
      <c r="S51">
        <v>79.097770416847879</v>
      </c>
      <c r="T51">
        <v>76.96728950014581</v>
      </c>
      <c r="U51">
        <v>74.508516897818112</v>
      </c>
      <c r="V51">
        <v>71.670709573491251</v>
      </c>
      <c r="W51">
        <v>68.395302143712087</v>
      </c>
      <c r="X51">
        <v>64.614698232064939</v>
      </c>
    </row>
    <row r="52" spans="1:24">
      <c r="A52">
        <v>92.580344835429656</v>
      </c>
      <c r="B52">
        <v>1.5400144340396535</v>
      </c>
      <c r="C52">
        <v>0.11785126702432454</v>
      </c>
      <c r="D52">
        <v>90.622944958121934</v>
      </c>
      <c r="E52">
        <v>90.315136549767075</v>
      </c>
      <c r="F52">
        <v>89.97583041168096</v>
      </c>
      <c r="G52">
        <v>89.600308490737447</v>
      </c>
      <c r="H52">
        <v>89.183349153213527</v>
      </c>
      <c r="I52">
        <v>88.719154577952807</v>
      </c>
      <c r="J52">
        <v>88.201270137640506</v>
      </c>
      <c r="K52">
        <v>87.622494647186429</v>
      </c>
      <c r="L52">
        <v>86.9747802312191</v>
      </c>
      <c r="M52">
        <v>86.249120418348554</v>
      </c>
      <c r="N52">
        <v>85.435424906147702</v>
      </c>
      <c r="O52">
        <v>84.522379255459242</v>
      </c>
      <c r="P52">
        <v>83.497287563076497</v>
      </c>
      <c r="Q52">
        <v>82.345895925161699</v>
      </c>
      <c r="R52">
        <v>81.052194236659403</v>
      </c>
      <c r="S52">
        <v>79.598193570725584</v>
      </c>
      <c r="T52">
        <v>77.963676042632173</v>
      </c>
      <c r="U52">
        <v>76.125913680003819</v>
      </c>
      <c r="V52">
        <v>74.059352390276658</v>
      </c>
      <c r="W52">
        <v>71.735256630945017</v>
      </c>
      <c r="X52">
        <v>69.121309841734785</v>
      </c>
    </row>
    <row r="53" spans="1:24">
      <c r="A53">
        <v>91.797048423404505</v>
      </c>
      <c r="B53">
        <v>0.90726271694190297</v>
      </c>
      <c r="C53">
        <v>0.13783100130955206</v>
      </c>
      <c r="D53">
        <v>90.359933615725467</v>
      </c>
      <c r="E53">
        <v>90.111270059662942</v>
      </c>
      <c r="F53">
        <v>89.830530391141536</v>
      </c>
      <c r="G53">
        <v>89.512372842006613</v>
      </c>
      <c r="H53">
        <v>89.150743676164993</v>
      </c>
      <c r="I53">
        <v>88.738762002248365</v>
      </c>
      <c r="J53">
        <v>88.268588847597101</v>
      </c>
      <c r="K53">
        <v>87.731278002372406</v>
      </c>
      <c r="L53">
        <v>87.11660579573622</v>
      </c>
      <c r="M53">
        <v>86.412876565168787</v>
      </c>
      <c r="N53">
        <v>85.60670011749535</v>
      </c>
      <c r="O53">
        <v>84.682736947266434</v>
      </c>
      <c r="P53">
        <v>83.623406364639507</v>
      </c>
      <c r="Q53">
        <v>82.408551979171833</v>
      </c>
      <c r="R53">
        <v>81.015058174524071</v>
      </c>
      <c r="S53">
        <v>79.416410276555126</v>
      </c>
      <c r="T53">
        <v>77.582190045916178</v>
      </c>
      <c r="U53">
        <v>75.477496895639263</v>
      </c>
      <c r="V53">
        <v>73.062283820950981</v>
      </c>
      <c r="W53">
        <v>70.290595405728894</v>
      </c>
      <c r="X53">
        <v>67.109693406785254</v>
      </c>
    </row>
    <row r="54" spans="1:24">
      <c r="A54">
        <v>89.572961015427722</v>
      </c>
      <c r="B54">
        <v>0.16439069877807913</v>
      </c>
      <c r="C54">
        <v>0.19337395057846532</v>
      </c>
      <c r="D54">
        <v>89.118916350961641</v>
      </c>
      <c r="E54">
        <v>89.016439696964639</v>
      </c>
      <c r="F54">
        <v>88.893087843262123</v>
      </c>
      <c r="G54">
        <v>88.744233842970559</v>
      </c>
      <c r="H54">
        <v>88.564294159790506</v>
      </c>
      <c r="I54">
        <v>88.34651922870674</v>
      </c>
      <c r="J54">
        <v>88.082740278773002</v>
      </c>
      <c r="K54">
        <v>87.763062921265472</v>
      </c>
      <c r="L54">
        <v>87.375496009649581</v>
      </c>
      <c r="M54">
        <v>86.905501849841002</v>
      </c>
      <c r="N54">
        <v>86.335450889078771</v>
      </c>
      <c r="O54">
        <v>85.643960428707118</v>
      </c>
      <c r="P54">
        <v>84.805092555880961</v>
      </c>
      <c r="Q54">
        <v>83.78738120849124</v>
      </c>
      <c r="R54">
        <v>82.55265187836639</v>
      </c>
      <c r="S54">
        <v>81.054589679636805</v>
      </c>
      <c r="T54">
        <v>79.237002070287915</v>
      </c>
      <c r="U54">
        <v>77.031711061321559</v>
      </c>
      <c r="V54">
        <v>74.355995849969432</v>
      </c>
      <c r="W54">
        <v>71.10948994973954</v>
      </c>
      <c r="X54">
        <v>67.170416428169389</v>
      </c>
    </row>
    <row r="55" spans="1:24">
      <c r="A55">
        <v>91.253204841052195</v>
      </c>
      <c r="B55">
        <v>0.44414768421642786</v>
      </c>
      <c r="C55">
        <v>0.16175835561657084</v>
      </c>
      <c r="D55">
        <v>90.352737018692963</v>
      </c>
      <c r="E55">
        <v>90.177808471990787</v>
      </c>
      <c r="F55">
        <v>89.974679946816281</v>
      </c>
      <c r="G55">
        <v>89.73802483039502</v>
      </c>
      <c r="H55">
        <v>89.461637346530935</v>
      </c>
      <c r="I55">
        <v>89.138269822348036</v>
      </c>
      <c r="J55">
        <v>88.759442633511568</v>
      </c>
      <c r="K55">
        <v>88.315221844147018</v>
      </c>
      <c r="L55">
        <v>87.793958710537751</v>
      </c>
      <c r="M55">
        <v>87.181984217640448</v>
      </c>
      <c r="N55">
        <v>86.463250638289765</v>
      </c>
      <c r="O55">
        <v>85.618910715745628</v>
      </c>
      <c r="P55">
        <v>84.626823434542445</v>
      </c>
      <c r="Q55">
        <v>83.460973419533431</v>
      </c>
      <c r="R55">
        <v>82.090788738107449</v>
      </c>
      <c r="S55">
        <v>80.480339216394725</v>
      </c>
      <c r="T55">
        <v>78.587394247012142</v>
      </c>
      <c r="U55">
        <v>76.362315381363786</v>
      </c>
      <c r="V55">
        <v>73.746754667089292</v>
      </c>
      <c r="W55">
        <v>70.672124597332981</v>
      </c>
      <c r="X55">
        <v>67.057799549513291</v>
      </c>
    </row>
    <row r="56" spans="1:24">
      <c r="A56">
        <v>87.150716377923914</v>
      </c>
      <c r="B56">
        <v>5.0285500033260266E-2</v>
      </c>
      <c r="C56">
        <v>0.22949453409990969</v>
      </c>
      <c r="D56">
        <v>86.955556031296425</v>
      </c>
      <c r="E56">
        <v>86.903735959768483</v>
      </c>
      <c r="F56">
        <v>86.8388507957809</v>
      </c>
      <c r="G56">
        <v>86.757468159256391</v>
      </c>
      <c r="H56">
        <v>86.65528296528683</v>
      </c>
      <c r="I56">
        <v>86.526889688133835</v>
      </c>
      <c r="J56">
        <v>86.365496412674204</v>
      </c>
      <c r="K56">
        <v>86.162565546810598</v>
      </c>
      <c r="L56">
        <v>85.90736218878348</v>
      </c>
      <c r="M56">
        <v>85.586386258329284</v>
      </c>
      <c r="N56">
        <v>85.182658351817423</v>
      </c>
      <c r="O56">
        <v>84.674821543599691</v>
      </c>
      <c r="P56">
        <v>84.036011619487255</v>
      </c>
      <c r="Q56">
        <v>83.232435978491736</v>
      </c>
      <c r="R56">
        <v>82.221586027720107</v>
      </c>
      <c r="S56">
        <v>80.949988507355698</v>
      </c>
      <c r="T56">
        <v>79.350376792379834</v>
      </c>
      <c r="U56">
        <v>77.338132534861273</v>
      </c>
      <c r="V56">
        <v>74.80680941216356</v>
      </c>
      <c r="W56">
        <v>71.622502190461745</v>
      </c>
      <c r="X56">
        <v>67.616763230942411</v>
      </c>
    </row>
    <row r="57" spans="1:24">
      <c r="A57">
        <v>88.243819378147052</v>
      </c>
      <c r="B57">
        <v>5.3767885316855724E-2</v>
      </c>
      <c r="C57">
        <v>0.23229871316453587</v>
      </c>
      <c r="D57">
        <v>88.029638209699627</v>
      </c>
      <c r="E57">
        <v>87.972072846715292</v>
      </c>
      <c r="F57">
        <v>87.89977724739154</v>
      </c>
      <c r="G57">
        <v>87.808832571407834</v>
      </c>
      <c r="H57">
        <v>87.694309090447149</v>
      </c>
      <c r="I57">
        <v>87.549998968361294</v>
      </c>
      <c r="J57">
        <v>87.368079760487262</v>
      </c>
      <c r="K57">
        <v>87.138690391827879</v>
      </c>
      <c r="L57">
        <v>86.849396629657889</v>
      </c>
      <c r="M57">
        <v>86.484517076073757</v>
      </c>
      <c r="N57">
        <v>86.024273145378757</v>
      </c>
      <c r="O57">
        <v>85.443716950152904</v>
      </c>
      <c r="P57">
        <v>84.711378981221856</v>
      </c>
      <c r="Q57">
        <v>83.787562277944176</v>
      </c>
      <c r="R57">
        <v>82.622190622964339</v>
      </c>
      <c r="S57">
        <v>81.152094121120598</v>
      </c>
      <c r="T57">
        <v>79.297585025158781</v>
      </c>
      <c r="U57">
        <v>76.958138198168427</v>
      </c>
      <c r="V57">
        <v>74.006942068779978</v>
      </c>
      <c r="W57">
        <v>70.284024709326744</v>
      </c>
      <c r="X57">
        <v>65.587582430584121</v>
      </c>
    </row>
    <row r="58" spans="1:24">
      <c r="A58">
        <v>88.235668788842062</v>
      </c>
      <c r="B58">
        <v>3.1206605988608884E-2</v>
      </c>
      <c r="C58">
        <v>0.2572451497126611</v>
      </c>
      <c r="D58">
        <v>88.079194706886412</v>
      </c>
      <c r="E58">
        <v>88.032489654638425</v>
      </c>
      <c r="F58">
        <v>87.972264899999985</v>
      </c>
      <c r="G58">
        <v>87.894513039541422</v>
      </c>
      <c r="H58">
        <v>87.794060402167872</v>
      </c>
      <c r="I58">
        <v>87.664222788899238</v>
      </c>
      <c r="J58">
        <v>87.496360700914138</v>
      </c>
      <c r="K58">
        <v>87.279304460375855</v>
      </c>
      <c r="L58">
        <v>86.998610971119192</v>
      </c>
      <c r="M58">
        <v>86.635602663458855</v>
      </c>
      <c r="N58">
        <v>86.166124673736874</v>
      </c>
      <c r="O58">
        <v>85.558937560340425</v>
      </c>
      <c r="P58">
        <v>84.773638606225688</v>
      </c>
      <c r="Q58">
        <v>83.757973389752493</v>
      </c>
      <c r="R58">
        <v>82.444358733598676</v>
      </c>
      <c r="S58">
        <v>80.745385665988991</v>
      </c>
      <c r="T58">
        <v>78.548003157675254</v>
      </c>
      <c r="U58">
        <v>75.705995615866371</v>
      </c>
      <c r="V58">
        <v>72.030253581526253</v>
      </c>
      <c r="W58">
        <v>67.276190234442737</v>
      </c>
      <c r="X58">
        <v>61.12746639023139</v>
      </c>
    </row>
    <row r="59" spans="1:24">
      <c r="A59">
        <v>96.018535723356052</v>
      </c>
      <c r="B59">
        <v>4.2911227065470374</v>
      </c>
      <c r="C59">
        <v>8.3733422884076689E-2</v>
      </c>
      <c r="D59">
        <v>92.46984600471356</v>
      </c>
      <c r="E59">
        <v>91.990593160651429</v>
      </c>
      <c r="F59">
        <v>91.483082754487924</v>
      </c>
      <c r="G59">
        <v>90.943754406054765</v>
      </c>
      <c r="H59">
        <v>90.368824520114032</v>
      </c>
      <c r="I59">
        <v>89.754259742986278</v>
      </c>
      <c r="J59">
        <v>89.095748667027351</v>
      </c>
      <c r="K59">
        <v>88.388671584450037</v>
      </c>
      <c r="L59">
        <v>87.628068078301951</v>
      </c>
      <c r="M59">
        <v>86.808602223237827</v>
      </c>
      <c r="N59">
        <v>85.924525151956587</v>
      </c>
      <c r="O59">
        <v>84.969634724692042</v>
      </c>
      <c r="P59">
        <v>83.937232018823394</v>
      </c>
      <c r="Q59">
        <v>82.820074333363621</v>
      </c>
      <c r="R59">
        <v>81.610324378633806</v>
      </c>
      <c r="S59">
        <v>80.299495294669896</v>
      </c>
      <c r="T59">
        <v>78.878391112644692</v>
      </c>
      <c r="U59">
        <v>77.337042241619173</v>
      </c>
      <c r="V59">
        <v>75.66463552803792</v>
      </c>
      <c r="W59">
        <v>73.849438397309314</v>
      </c>
      <c r="X59">
        <v>71.878716545294367</v>
      </c>
    </row>
    <row r="60" spans="1:24">
      <c r="A60">
        <v>88.678033302827714</v>
      </c>
      <c r="B60">
        <v>0.12406794926775679</v>
      </c>
      <c r="C60">
        <v>0.20398428001963803</v>
      </c>
      <c r="D60">
        <v>88.298941284993177</v>
      </c>
      <c r="E60">
        <v>88.209096703561542</v>
      </c>
      <c r="F60">
        <v>88.099672112149221</v>
      </c>
      <c r="G60">
        <v>87.966098589082506</v>
      </c>
      <c r="H60">
        <v>87.802798896587873</v>
      </c>
      <c r="I60">
        <v>87.602954608434828</v>
      </c>
      <c r="J60">
        <v>87.35822141291311</v>
      </c>
      <c r="K60">
        <v>87.058380703886158</v>
      </c>
      <c r="L60">
        <v>86.69091291243025</v>
      </c>
      <c r="M60">
        <v>86.240474763920318</v>
      </c>
      <c r="N60">
        <v>85.688258633919915</v>
      </c>
      <c r="O60">
        <v>85.011207253378515</v>
      </c>
      <c r="P60">
        <v>84.181050973884865</v>
      </c>
      <c r="Q60">
        <v>83.163127394885322</v>
      </c>
      <c r="R60">
        <v>81.914934067503907</v>
      </c>
      <c r="S60">
        <v>80.384353844462709</v>
      </c>
      <c r="T60">
        <v>78.50747877724524</v>
      </c>
      <c r="U60">
        <v>76.205941699360054</v>
      </c>
      <c r="V60">
        <v>73.383644078454537</v>
      </c>
      <c r="W60">
        <v>69.92274351179816</v>
      </c>
      <c r="X60">
        <v>65.678733326754667</v>
      </c>
    </row>
    <row r="61" spans="1:24">
      <c r="A61">
        <v>89.211918851379082</v>
      </c>
      <c r="B61">
        <v>0.22021041044970735</v>
      </c>
      <c r="C61">
        <v>0.18361571310168812</v>
      </c>
      <c r="D61">
        <v>88.658236404162338</v>
      </c>
      <c r="E61">
        <v>88.538850245315572</v>
      </c>
      <c r="F61">
        <v>88.396707932913301</v>
      </c>
      <c r="G61">
        <v>88.227003697887397</v>
      </c>
      <c r="H61">
        <v>88.023999914687522</v>
      </c>
      <c r="I61">
        <v>87.780833114684768</v>
      </c>
      <c r="J61">
        <v>87.489281935315745</v>
      </c>
      <c r="K61">
        <v>87.13948915943017</v>
      </c>
      <c r="L61">
        <v>86.719628447114204</v>
      </c>
      <c r="M61">
        <v>86.21550449233915</v>
      </c>
      <c r="N61">
        <v>85.610073085907715</v>
      </c>
      <c r="O61">
        <v>84.882864858237127</v>
      </c>
      <c r="P61">
        <v>84.009293218975969</v>
      </c>
      <c r="Q61">
        <v>82.959823095197549</v>
      </c>
      <c r="R61">
        <v>81.698972363573787</v>
      </c>
      <c r="S61">
        <v>80.184112215390513</v>
      </c>
      <c r="T61">
        <v>78.364025895273016</v>
      </c>
      <c r="U61">
        <v>76.177177085211923</v>
      </c>
      <c r="V61">
        <v>73.549629388714976</v>
      </c>
      <c r="W61">
        <v>70.392546573758835</v>
      </c>
      <c r="X61">
        <v>66.599189058854606</v>
      </c>
    </row>
    <row r="62" spans="1:24">
      <c r="A62">
        <v>100</v>
      </c>
      <c r="B62">
        <v>5.2687123104907965</v>
      </c>
      <c r="C62">
        <v>8.6826892373392098E-2</v>
      </c>
      <c r="D62">
        <v>95.450796650937519</v>
      </c>
      <c r="E62">
        <v>94.828482026299525</v>
      </c>
      <c r="F62">
        <v>94.167155297205085</v>
      </c>
      <c r="G62">
        <v>93.461827648461693</v>
      </c>
      <c r="H62">
        <v>92.707178337484933</v>
      </c>
      <c r="I62">
        <v>91.897514556496233</v>
      </c>
      <c r="J62">
        <v>91.02672848799223</v>
      </c>
      <c r="K62">
        <v>90.088251229527572</v>
      </c>
      <c r="L62">
        <v>89.075003240235631</v>
      </c>
      <c r="M62">
        <v>87.979340935273527</v>
      </c>
      <c r="N62">
        <v>86.792999025318537</v>
      </c>
      <c r="O62">
        <v>85.507028166145702</v>
      </c>
      <c r="P62">
        <v>84.111727447936829</v>
      </c>
      <c r="Q62">
        <v>82.596571215044236</v>
      </c>
      <c r="R62">
        <v>80.950129664163356</v>
      </c>
      <c r="S62">
        <v>79.159982621934802</v>
      </c>
      <c r="T62">
        <v>77.212625851544772</v>
      </c>
      <c r="U62">
        <v>75.093369181533546</v>
      </c>
      <c r="V62">
        <v>72.78622568833228</v>
      </c>
      <c r="W62">
        <v>70.273791096559833</v>
      </c>
      <c r="X62">
        <v>67.537112487318353</v>
      </c>
    </row>
    <row r="63" spans="1:24">
      <c r="A63">
        <v>90.640583220895664</v>
      </c>
      <c r="B63">
        <v>0.38757475655250989</v>
      </c>
      <c r="C63">
        <v>0.16477313343557257</v>
      </c>
      <c r="D63">
        <v>89.830746764761514</v>
      </c>
      <c r="E63">
        <v>89.67112422362321</v>
      </c>
      <c r="F63">
        <v>89.485121085301046</v>
      </c>
      <c r="G63">
        <v>89.267675893992546</v>
      </c>
      <c r="H63">
        <v>89.012871603161827</v>
      </c>
      <c r="I63">
        <v>88.713774562828846</v>
      </c>
      <c r="J63">
        <v>88.362245843382198</v>
      </c>
      <c r="K63">
        <v>87.948719761721989</v>
      </c>
      <c r="L63">
        <v>87.461943583059011</v>
      </c>
      <c r="M63">
        <v>86.88867131522224</v>
      </c>
      <c r="N63">
        <v>86.21330326310644</v>
      </c>
      <c r="O63">
        <v>85.417461534935029</v>
      </c>
      <c r="P63">
        <v>84.479489949155123</v>
      </c>
      <c r="Q63">
        <v>83.373864733596918</v>
      </c>
      <c r="R63">
        <v>82.070499981037898</v>
      </c>
      <c r="S63">
        <v>80.533928961458926</v>
      </c>
      <c r="T63">
        <v>78.722339013132228</v>
      </c>
      <c r="U63">
        <v>76.586433750317283</v>
      </c>
      <c r="V63">
        <v>74.068091626337349</v>
      </c>
      <c r="W63">
        <v>71.098784349298896</v>
      </c>
      <c r="X63">
        <v>67.597712112906834</v>
      </c>
    </row>
    <row r="64" spans="1:24">
      <c r="A64">
        <v>90.0270407590247</v>
      </c>
      <c r="B64">
        <v>0.8696664051188171</v>
      </c>
      <c r="C64">
        <v>0.13001287318484858</v>
      </c>
      <c r="D64">
        <v>88.760791266504086</v>
      </c>
      <c r="E64">
        <v>88.549793946761923</v>
      </c>
      <c r="F64">
        <v>88.31379101780287</v>
      </c>
      <c r="G64">
        <v>88.048787617721231</v>
      </c>
      <c r="H64">
        <v>87.750297988681154</v>
      </c>
      <c r="I64">
        <v>87.413269545727246</v>
      </c>
      <c r="J64">
        <v>87.031997350815629</v>
      </c>
      <c r="K64">
        <v>86.600027544352812</v>
      </c>
      <c r="L64">
        <v>86.110048099611632</v>
      </c>
      <c r="M64">
        <v>85.553765050805325</v>
      </c>
      <c r="N64">
        <v>84.92176209971143</v>
      </c>
      <c r="O64">
        <v>84.203341224382797</v>
      </c>
      <c r="P64">
        <v>83.386341591901967</v>
      </c>
      <c r="Q64">
        <v>82.456933709884495</v>
      </c>
      <c r="R64">
        <v>81.399385332298152</v>
      </c>
      <c r="S64">
        <v>80.19579515704612</v>
      </c>
      <c r="T64">
        <v>78.82578980756746</v>
      </c>
      <c r="U64">
        <v>77.266178969210813</v>
      </c>
      <c r="V64">
        <v>75.49056284281555</v>
      </c>
      <c r="W64">
        <v>73.468885270800357</v>
      </c>
      <c r="X64">
        <v>71.166924971447983</v>
      </c>
    </row>
    <row r="65" spans="1:24">
      <c r="A65">
        <v>90.704839355411337</v>
      </c>
      <c r="B65">
        <v>0.29075114072266128</v>
      </c>
      <c r="C65">
        <v>0.17469341970717656</v>
      </c>
      <c r="D65">
        <v>90.034679582167271</v>
      </c>
      <c r="E65">
        <v>89.896161621690482</v>
      </c>
      <c r="F65">
        <v>89.73290177683127</v>
      </c>
      <c r="G65">
        <v>89.53990503407887</v>
      </c>
      <c r="H65">
        <v>89.311266565222667</v>
      </c>
      <c r="I65">
        <v>89.039991066291847</v>
      </c>
      <c r="J65">
        <v>88.717778732864375</v>
      </c>
      <c r="K65">
        <v>88.33477132355705</v>
      </c>
      <c r="L65">
        <v>87.879250542386742</v>
      </c>
      <c r="M65">
        <v>87.337279511866271</v>
      </c>
      <c r="N65">
        <v>86.69227636753142</v>
      </c>
      <c r="O65">
        <v>85.924506927818939</v>
      </c>
      <c r="P65">
        <v>85.010480917285818</v>
      </c>
      <c r="Q65">
        <v>83.922233270329144</v>
      </c>
      <c r="R65">
        <v>82.626468526547683</v>
      </c>
      <c r="S65">
        <v>81.083542140109898</v>
      </c>
      <c r="T65">
        <v>79.246247535798005</v>
      </c>
      <c r="U65">
        <v>77.058371801124423</v>
      </c>
      <c r="V65">
        <v>74.452975825225636</v>
      </c>
      <c r="W65">
        <v>71.350346264555611</v>
      </c>
      <c r="X65">
        <v>67.655556674783597</v>
      </c>
    </row>
    <row r="66" spans="1:24">
      <c r="A66">
        <v>96.26350965230354</v>
      </c>
      <c r="B66">
        <v>2.7976117088814001</v>
      </c>
      <c r="C66">
        <v>0.10385007971505336</v>
      </c>
      <c r="D66">
        <v>93.251040101099946</v>
      </c>
      <c r="E66">
        <v>92.807069279024546</v>
      </c>
      <c r="F66">
        <v>92.325787789426158</v>
      </c>
      <c r="G66">
        <v>91.802000422289836</v>
      </c>
      <c r="H66">
        <v>91.230053136406312</v>
      </c>
      <c r="I66">
        <v>90.603772026624696</v>
      </c>
      <c r="J66">
        <v>89.916396679415612</v>
      </c>
      <c r="K66">
        <v>89.16050719734892</v>
      </c>
      <c r="L66">
        <v>88.327944104749122</v>
      </c>
      <c r="M66">
        <v>87.409720269947471</v>
      </c>
      <c r="N66">
        <v>86.3959238933721</v>
      </c>
      <c r="O66">
        <v>85.275611514278054</v>
      </c>
      <c r="P66">
        <v>84.036689881174141</v>
      </c>
      <c r="Q66">
        <v>82.665785410793305</v>
      </c>
      <c r="R66">
        <v>81.148099826476226</v>
      </c>
      <c r="S66">
        <v>79.467250417652053</v>
      </c>
      <c r="T66">
        <v>77.605093196091275</v>
      </c>
      <c r="U66">
        <v>75.5415270399848</v>
      </c>
      <c r="V66">
        <v>73.254276711675573</v>
      </c>
      <c r="W66">
        <v>70.71865240682007</v>
      </c>
      <c r="X66">
        <v>67.90728323942443</v>
      </c>
    </row>
    <row r="67" spans="1:24">
      <c r="A67">
        <v>88.261521300193522</v>
      </c>
      <c r="B67">
        <v>1.8171722685624621E-2</v>
      </c>
      <c r="C67">
        <v>0.27329812019659394</v>
      </c>
      <c r="D67">
        <v>88.155983200035919</v>
      </c>
      <c r="E67">
        <v>88.122383685872492</v>
      </c>
      <c r="F67">
        <v>88.078326876947102</v>
      </c>
      <c r="G67">
        <v>88.020501554798443</v>
      </c>
      <c r="H67">
        <v>87.944561688043365</v>
      </c>
      <c r="I67">
        <v>87.844799793664308</v>
      </c>
      <c r="J67">
        <v>87.7137179744131</v>
      </c>
      <c r="K67">
        <v>87.541464392391489</v>
      </c>
      <c r="L67">
        <v>87.315092825330282</v>
      </c>
      <c r="M67">
        <v>87.017589655351699</v>
      </c>
      <c r="N67">
        <v>86.626595160706401</v>
      </c>
      <c r="O67">
        <v>86.112723005422183</v>
      </c>
      <c r="P67">
        <v>85.437351623188661</v>
      </c>
      <c r="Q67">
        <v>84.549721500467584</v>
      </c>
      <c r="R67">
        <v>83.383120196642636</v>
      </c>
      <c r="S67">
        <v>81.849868375228752</v>
      </c>
      <c r="T67">
        <v>79.834730006636988</v>
      </c>
      <c r="U67">
        <v>77.186251466990498</v>
      </c>
      <c r="V67">
        <v>73.705378597606526</v>
      </c>
      <c r="W67">
        <v>69.130496206923183</v>
      </c>
      <c r="X67">
        <v>63.117765614838611</v>
      </c>
    </row>
    <row r="68" spans="1:24">
      <c r="A68">
        <v>92.844917676375943</v>
      </c>
      <c r="B68">
        <v>0.82303106382085978</v>
      </c>
      <c r="C68">
        <v>0.14393487349591469</v>
      </c>
      <c r="D68">
        <v>91.454520782048732</v>
      </c>
      <c r="E68">
        <v>91.206729565702716</v>
      </c>
      <c r="F68">
        <v>90.924940966710523</v>
      </c>
      <c r="G68">
        <v>90.603307015133396</v>
      </c>
      <c r="H68">
        <v>90.235152828854595</v>
      </c>
      <c r="I68">
        <v>89.812838089486903</v>
      </c>
      <c r="J68">
        <v>89.327598482542939</v>
      </c>
      <c r="K68">
        <v>88.769363811270054</v>
      </c>
      <c r="L68">
        <v>88.126549009458827</v>
      </c>
      <c r="M68">
        <v>87.385813716105901</v>
      </c>
      <c r="N68">
        <v>86.531785422374483</v>
      </c>
      <c r="O68">
        <v>85.546740445310519</v>
      </c>
      <c r="P68">
        <v>84.41023610754948</v>
      </c>
      <c r="Q68">
        <v>83.098686489624512</v>
      </c>
      <c r="R68">
        <v>81.584872950446993</v>
      </c>
      <c r="S68">
        <v>79.837379257771644</v>
      </c>
      <c r="T68">
        <v>77.819939605886304</v>
      </c>
      <c r="U68">
        <v>75.490685989911753</v>
      </c>
      <c r="V68">
        <v>72.801279317440773</v>
      </c>
      <c r="W68">
        <v>69.695906225441689</v>
      </c>
      <c r="X68">
        <v>66.110120783328171</v>
      </c>
    </row>
    <row r="69" spans="1:24">
      <c r="A69">
        <v>100</v>
      </c>
      <c r="B69">
        <v>7.6036502951531375</v>
      </c>
      <c r="C69">
        <v>6.9849743020731742E-2</v>
      </c>
      <c r="D69">
        <v>94.898860582478846</v>
      </c>
      <c r="E69">
        <v>94.246328630773235</v>
      </c>
      <c r="F69">
        <v>93.565713178088856</v>
      </c>
      <c r="G69">
        <v>92.853692160389556</v>
      </c>
      <c r="H69">
        <v>92.106790223998658</v>
      </c>
      <c r="I69">
        <v>91.321361762499706</v>
      </c>
      <c r="J69">
        <v>90.493573122638693</v>
      </c>
      <c r="K69">
        <v>89.619383892375026</v>
      </c>
      <c r="L69">
        <v>88.694527179749088</v>
      </c>
      <c r="M69">
        <v>87.714488786307825</v>
      </c>
      <c r="N69">
        <v>86.674485173434732</v>
      </c>
      <c r="O69">
        <v>85.569440114038315</v>
      </c>
      <c r="P69">
        <v>84.393959915636728</v>
      </c>
      <c r="Q69">
        <v>83.142307093903213</v>
      </c>
      <c r="R69">
        <v>81.808372368173565</v>
      </c>
      <c r="S69">
        <v>80.385644842226611</v>
      </c>
      <c r="T69">
        <v>78.867180224791042</v>
      </c>
      <c r="U69">
        <v>77.245566934663572</v>
      </c>
      <c r="V69">
        <v>75.512889924998802</v>
      </c>
      <c r="W69">
        <v>73.660692050198008</v>
      </c>
      <c r="X69">
        <v>71.679932786829823</v>
      </c>
    </row>
    <row r="70" spans="1:24">
      <c r="A70">
        <v>98.504596269804424</v>
      </c>
      <c r="B70">
        <v>5.8736203823089488</v>
      </c>
      <c r="C70">
        <v>7.8262287542627013E-2</v>
      </c>
      <c r="D70">
        <v>94.016773175549645</v>
      </c>
      <c r="E70">
        <v>93.423925620157689</v>
      </c>
      <c r="F70">
        <v>92.799943143057078</v>
      </c>
      <c r="G70">
        <v>92.141001909381927</v>
      </c>
      <c r="H70">
        <v>91.443063853070512</v>
      </c>
      <c r="I70">
        <v>90.701851931141846</v>
      </c>
      <c r="J70">
        <v>89.912823913494819</v>
      </c>
      <c r="K70">
        <v>89.071144547610714</v>
      </c>
      <c r="L70">
        <v>88.171655927581483</v>
      </c>
      <c r="M70">
        <v>87.208845885881701</v>
      </c>
      <c r="N70">
        <v>86.176814214185384</v>
      </c>
      <c r="O70">
        <v>85.069236506225124</v>
      </c>
      <c r="P70">
        <v>83.879325401118564</v>
      </c>
      <c r="Q70">
        <v>82.599788989656759</v>
      </c>
      <c r="R70">
        <v>81.222786128663671</v>
      </c>
      <c r="S70">
        <v>79.739878389587986</v>
      </c>
      <c r="T70">
        <v>78.141978346863084</v>
      </c>
      <c r="U70">
        <v>76.419293889140036</v>
      </c>
      <c r="V70">
        <v>74.561268212126933</v>
      </c>
      <c r="W70">
        <v>72.556515125303719</v>
      </c>
      <c r="X70">
        <v>70.392749276064876</v>
      </c>
    </row>
    <row r="71" spans="1:24">
      <c r="A71">
        <v>96.529492677042072</v>
      </c>
      <c r="B71">
        <v>3.9011460175137653</v>
      </c>
      <c r="C71">
        <v>9.0140931959735687E-2</v>
      </c>
      <c r="D71">
        <v>93.005847212024392</v>
      </c>
      <c r="E71">
        <v>92.51701800727912</v>
      </c>
      <c r="F71">
        <v>91.995563808626883</v>
      </c>
      <c r="G71">
        <v>91.437244728852463</v>
      </c>
      <c r="H71">
        <v>90.837521136412988</v>
      </c>
      <c r="I71">
        <v>90.19151674418903</v>
      </c>
      <c r="J71">
        <v>89.493978960925872</v>
      </c>
      <c r="K71">
        <v>88.739236182986915</v>
      </c>
      <c r="L71">
        <v>87.92115167916306</v>
      </c>
      <c r="M71">
        <v>87.033073693580633</v>
      </c>
      <c r="N71">
        <v>86.067781360999803</v>
      </c>
      <c r="O71">
        <v>85.017425994746944</v>
      </c>
      <c r="P71">
        <v>83.873467269899294</v>
      </c>
      <c r="Q71">
        <v>82.626603782834479</v>
      </c>
      <c r="R71">
        <v>81.266697422532175</v>
      </c>
      <c r="S71">
        <v>79.782690938699147</v>
      </c>
      <c r="T71">
        <v>78.162518036473045</v>
      </c>
      <c r="U71">
        <v>76.393005266695056</v>
      </c>
      <c r="V71">
        <v>74.459764914031425</v>
      </c>
      <c r="W71">
        <v>72.347078012029485</v>
      </c>
      <c r="X71">
        <v>70.037766533915701</v>
      </c>
    </row>
    <row r="72" spans="1:24">
      <c r="A72">
        <v>94.854710741072864</v>
      </c>
      <c r="B72">
        <v>1.9504494419700726</v>
      </c>
      <c r="C72">
        <v>0.1151830737737302</v>
      </c>
      <c r="D72">
        <v>92.450677611903558</v>
      </c>
      <c r="E72">
        <v>92.077346405762924</v>
      </c>
      <c r="F72">
        <v>91.667126760174767</v>
      </c>
      <c r="G72">
        <v>91.214570213673667</v>
      </c>
      <c r="H72">
        <v>90.713665993906133</v>
      </c>
      <c r="I72">
        <v>90.157761183663951</v>
      </c>
      <c r="J72">
        <v>89.539472358068195</v>
      </c>
      <c r="K72">
        <v>88.850587519285469</v>
      </c>
      <c r="L72">
        <v>88.081957026291491</v>
      </c>
      <c r="M72">
        <v>87.22337207103115</v>
      </c>
      <c r="N72">
        <v>86.263429086917938</v>
      </c>
      <c r="O72">
        <v>85.189378288771621</v>
      </c>
      <c r="P72">
        <v>83.986954332529365</v>
      </c>
      <c r="Q72">
        <v>82.640186845584239</v>
      </c>
      <c r="R72">
        <v>81.1311883112499</v>
      </c>
      <c r="S72">
        <v>79.439916490071965</v>
      </c>
      <c r="T72">
        <v>77.543908222510481</v>
      </c>
      <c r="U72">
        <v>75.41798107740911</v>
      </c>
      <c r="V72">
        <v>73.03389888360195</v>
      </c>
      <c r="W72">
        <v>70.359996702310184</v>
      </c>
      <c r="X72">
        <v>67.360760259281349</v>
      </c>
    </row>
    <row r="73" spans="1:24">
      <c r="A73">
        <v>95.006545666113837</v>
      </c>
      <c r="B73">
        <v>2.6896157768034352</v>
      </c>
      <c r="C73">
        <v>0.10113225554214564</v>
      </c>
      <c r="D73">
        <v>92.20618803441657</v>
      </c>
      <c r="E73">
        <v>91.798510444241401</v>
      </c>
      <c r="F73">
        <v>91.357993951352412</v>
      </c>
      <c r="G73">
        <v>90.880129229244986</v>
      </c>
      <c r="H73">
        <v>90.360024638010444</v>
      </c>
      <c r="I73">
        <v>89.792356151292722</v>
      </c>
      <c r="J73">
        <v>89.171312857141103</v>
      </c>
      <c r="K73">
        <v>88.490537474881535</v>
      </c>
      <c r="L73">
        <v>87.743061279109881</v>
      </c>
      <c r="M73">
        <v>86.921232764659877</v>
      </c>
      <c r="N73">
        <v>86.016639322327734</v>
      </c>
      <c r="O73">
        <v>85.020021123591107</v>
      </c>
      <c r="P73">
        <v>83.921176332806795</v>
      </c>
      <c r="Q73">
        <v>82.708856676596682</v>
      </c>
      <c r="R73">
        <v>81.370652301422766</v>
      </c>
      <c r="S73">
        <v>79.892864740700901</v>
      </c>
      <c r="T73">
        <v>78.260366691087469</v>
      </c>
      <c r="U73">
        <v>76.456447162545274</v>
      </c>
      <c r="V73">
        <v>74.462640417074468</v>
      </c>
      <c r="W73">
        <v>72.25853694504805</v>
      </c>
      <c r="X73">
        <v>69.821574544219715</v>
      </c>
    </row>
    <row r="74" spans="1:24">
      <c r="A74">
        <v>94.445051726559797</v>
      </c>
      <c r="B74">
        <v>2.6681726168383992</v>
      </c>
      <c r="C74">
        <v>9.9850827118312085E-2</v>
      </c>
      <c r="D74">
        <v>91.711259001910861</v>
      </c>
      <c r="E74">
        <v>91.315550349964582</v>
      </c>
      <c r="F74">
        <v>90.888614049429876</v>
      </c>
      <c r="G74">
        <v>90.426189927468187</v>
      </c>
      <c r="H74">
        <v>89.923663696932223</v>
      </c>
      <c r="I74">
        <v>89.376020912820962</v>
      </c>
      <c r="J74">
        <v>88.777796935769757</v>
      </c>
      <c r="K74">
        <v>88.123022403287763</v>
      </c>
      <c r="L74">
        <v>87.40516366462856</v>
      </c>
      <c r="M74">
        <v>86.617057584925192</v>
      </c>
      <c r="N74">
        <v>85.750840068033952</v>
      </c>
      <c r="O74">
        <v>84.79786758485433</v>
      </c>
      <c r="P74">
        <v>83.74863092409737</v>
      </c>
      <c r="Q74">
        <v>82.592660304866584</v>
      </c>
      <c r="R74">
        <v>81.31842090421992</v>
      </c>
      <c r="S74">
        <v>79.913197757237242</v>
      </c>
      <c r="T74">
        <v>78.362968881071538</v>
      </c>
      <c r="U74">
        <v>76.652265356955567</v>
      </c>
      <c r="V74">
        <v>74.764016973995794</v>
      </c>
      <c r="W74">
        <v>72.67938189451425</v>
      </c>
      <c r="X74">
        <v>70.377558641258361</v>
      </c>
    </row>
    <row r="75" spans="1:24">
      <c r="A75">
        <v>97.620709206983733</v>
      </c>
      <c r="B75">
        <v>2.963595688261194</v>
      </c>
      <c r="C75">
        <v>0.1048512593548292</v>
      </c>
      <c r="D75">
        <v>94.390136053815027</v>
      </c>
      <c r="E75">
        <v>93.911850475553877</v>
      </c>
      <c r="F75">
        <v>93.392753126799064</v>
      </c>
      <c r="G75">
        <v>92.827131931843383</v>
      </c>
      <c r="H75">
        <v>92.208762872985844</v>
      </c>
      <c r="I75">
        <v>91.530841502298429</v>
      </c>
      <c r="J75">
        <v>90.7859080664185</v>
      </c>
      <c r="K75">
        <v>89.965765420450637</v>
      </c>
      <c r="L75">
        <v>89.061388827713543</v>
      </c>
      <c r="M75">
        <v>88.06282665278097</v>
      </c>
      <c r="N75">
        <v>86.959090855056601</v>
      </c>
      <c r="O75">
        <v>85.738036077889163</v>
      </c>
      <c r="P75">
        <v>84.386226002741196</v>
      </c>
      <c r="Q75">
        <v>82.888785497791034</v>
      </c>
      <c r="R75">
        <v>81.229236934031647</v>
      </c>
      <c r="S75">
        <v>79.389318867711296</v>
      </c>
      <c r="T75">
        <v>77.348785093922388</v>
      </c>
      <c r="U75">
        <v>75.085181860152119</v>
      </c>
      <c r="V75">
        <v>72.573600788283429</v>
      </c>
      <c r="W75">
        <v>69.786404786233831</v>
      </c>
      <c r="X75">
        <v>66.692923933201939</v>
      </c>
    </row>
    <row r="76" spans="1:24">
      <c r="A76">
        <v>92.076950452011189</v>
      </c>
      <c r="B76">
        <v>0.49278095498788826</v>
      </c>
      <c r="C76">
        <v>0.16068600093035512</v>
      </c>
      <c r="D76">
        <v>91.088588174783666</v>
      </c>
      <c r="E76">
        <v>90.897575121988353</v>
      </c>
      <c r="F76">
        <v>90.676045031123081</v>
      </c>
      <c r="G76">
        <v>90.41826567933694</v>
      </c>
      <c r="H76">
        <v>90.117566872594267</v>
      </c>
      <c r="I76">
        <v>89.766167850437114</v>
      </c>
      <c r="J76">
        <v>89.354975954180873</v>
      </c>
      <c r="K76">
        <v>88.873351348963268</v>
      </c>
      <c r="L76">
        <v>88.308831711689436</v>
      </c>
      <c r="M76">
        <v>87.646809761010189</v>
      </c>
      <c r="N76">
        <v>86.870155285229814</v>
      </c>
      <c r="O76">
        <v>85.958771887890578</v>
      </c>
      <c r="P76">
        <v>84.889076981562596</v>
      </c>
      <c r="Q76">
        <v>83.633391574368858</v>
      </c>
      <c r="R76">
        <v>82.159224059609016</v>
      </c>
      <c r="S76">
        <v>80.42842947611237</v>
      </c>
      <c r="T76">
        <v>78.396222484681729</v>
      </c>
      <c r="U76">
        <v>76.010018520806767</v>
      </c>
      <c r="V76">
        <v>73.208073137783799</v>
      </c>
      <c r="W76">
        <v>69.917884332436302</v>
      </c>
      <c r="X76">
        <v>66.054316512663846</v>
      </c>
    </row>
    <row r="77" spans="1:24">
      <c r="A77">
        <v>89.495747935466611</v>
      </c>
      <c r="B77">
        <v>0.19168614316707089</v>
      </c>
      <c r="C77">
        <v>0.18944819337749294</v>
      </c>
      <c r="D77">
        <v>88.985881480583572</v>
      </c>
      <c r="E77">
        <v>88.872891932978234</v>
      </c>
      <c r="F77">
        <v>88.73748075820113</v>
      </c>
      <c r="G77">
        <v>88.574773412435405</v>
      </c>
      <c r="H77">
        <v>88.378912741811931</v>
      </c>
      <c r="I77">
        <v>88.142848136050375</v>
      </c>
      <c r="J77">
        <v>87.858081719947322</v>
      </c>
      <c r="K77">
        <v>87.514362446089905</v>
      </c>
      <c r="L77">
        <v>87.099317076716304</v>
      </c>
      <c r="M77">
        <v>86.598004770774509</v>
      </c>
      <c r="N77">
        <v>85.992379242163835</v>
      </c>
      <c r="O77">
        <v>85.260639127882328</v>
      </c>
      <c r="P77">
        <v>84.37644318057346</v>
      </c>
      <c r="Q77">
        <v>83.307962033901958</v>
      </c>
      <c r="R77">
        <v>82.016732406122102</v>
      </c>
      <c r="S77">
        <v>80.456272495354298</v>
      </c>
      <c r="T77">
        <v>78.57040872344254</v>
      </c>
      <c r="U77">
        <v>76.291253594365941</v>
      </c>
      <c r="V77">
        <v>73.536761873966753</v>
      </c>
      <c r="W77">
        <v>70.207777118129883</v>
      </c>
      <c r="X77">
        <v>66.184462230066316</v>
      </c>
    </row>
    <row r="78" spans="1:24">
      <c r="A78">
        <v>94.473609286554449</v>
      </c>
      <c r="B78">
        <v>1.3238028004278539</v>
      </c>
      <c r="C78">
        <v>0.12817748747094715</v>
      </c>
      <c r="D78">
        <v>92.584493139212626</v>
      </c>
      <c r="E78">
        <v>92.272466292615135</v>
      </c>
      <c r="F78">
        <v>91.924226297458304</v>
      </c>
      <c r="G78">
        <v>91.534043918197867</v>
      </c>
      <c r="H78">
        <v>91.095499884252916</v>
      </c>
      <c r="I78">
        <v>90.601379280329525</v>
      </c>
      <c r="J78">
        <v>90.043552846817875</v>
      </c>
      <c r="K78">
        <v>89.412843237419835</v>
      </c>
      <c r="L78">
        <v>88.698874033681065</v>
      </c>
      <c r="M78">
        <v>87.889899032418512</v>
      </c>
      <c r="N78">
        <v>86.972608997484329</v>
      </c>
      <c r="O78">
        <v>85.931912696551279</v>
      </c>
      <c r="P78">
        <v>84.750688620542206</v>
      </c>
      <c r="Q78">
        <v>83.409503300998139</v>
      </c>
      <c r="R78">
        <v>81.886291591149444</v>
      </c>
      <c r="S78">
        <v>80.155993650682291</v>
      </c>
      <c r="T78">
        <v>78.190142661883058</v>
      </c>
      <c r="U78">
        <v>75.956396494277314</v>
      </c>
      <c r="V78">
        <v>73.4180056127217</v>
      </c>
      <c r="W78">
        <v>70.533208474986338</v>
      </c>
      <c r="X78">
        <v>67.254544471924078</v>
      </c>
    </row>
    <row r="79" spans="1:24">
      <c r="A79">
        <v>95.107777144579885</v>
      </c>
      <c r="B79">
        <v>1.5311580249205123</v>
      </c>
      <c r="C79">
        <v>0.12373523923521983</v>
      </c>
      <c r="D79">
        <v>93.027710483117801</v>
      </c>
      <c r="E79">
        <v>92.691360931252859</v>
      </c>
      <c r="F79">
        <v>92.31796783131324</v>
      </c>
      <c r="G79">
        <v>91.901807084456976</v>
      </c>
      <c r="H79">
        <v>91.436498965805583</v>
      </c>
      <c r="I79">
        <v>90.914910323558587</v>
      </c>
      <c r="J79">
        <v>90.329045228108441</v>
      </c>
      <c r="K79">
        <v>89.669922394811834</v>
      </c>
      <c r="L79">
        <v>88.927437501314159</v>
      </c>
      <c r="M79">
        <v>88.090208288758163</v>
      </c>
      <c r="N79">
        <v>87.145400072285398</v>
      </c>
      <c r="O79">
        <v>86.078528985914815</v>
      </c>
      <c r="P79">
        <v>84.873239945551433</v>
      </c>
      <c r="Q79">
        <v>83.511055926308401</v>
      </c>
      <c r="R79">
        <v>81.971094710575599</v>
      </c>
      <c r="S79">
        <v>80.229748764595556</v>
      </c>
      <c r="T79">
        <v>78.260323336069888</v>
      </c>
      <c r="U79">
        <v>76.03262722484908</v>
      </c>
      <c r="V79">
        <v>73.512509953239501</v>
      </c>
      <c r="W79">
        <v>70.661338240769879</v>
      </c>
      <c r="X79">
        <v>67.43540375780006</v>
      </c>
    </row>
    <row r="80" spans="1:24">
      <c r="A80">
        <v>95.743377002053705</v>
      </c>
      <c r="B80">
        <v>2.0369569790601174</v>
      </c>
      <c r="C80">
        <v>0.11586290908100248</v>
      </c>
      <c r="D80">
        <v>93.212890132768422</v>
      </c>
      <c r="E80">
        <v>92.81866637759758</v>
      </c>
      <c r="F80">
        <v>92.385136740609553</v>
      </c>
      <c r="G80">
        <v>91.906474913884068</v>
      </c>
      <c r="H80">
        <v>91.37624804726687</v>
      </c>
      <c r="I80">
        <v>90.787330295766239</v>
      </c>
      <c r="J80">
        <v>90.131807053627</v>
      </c>
      <c r="K80">
        <v>89.400868588061044</v>
      </c>
      <c r="L80">
        <v>88.584691643152766</v>
      </c>
      <c r="M80">
        <v>87.672307422785977</v>
      </c>
      <c r="N80">
        <v>86.651454178383645</v>
      </c>
      <c r="O80">
        <v>85.508412420351959</v>
      </c>
      <c r="P80">
        <v>84.227820538596006</v>
      </c>
      <c r="Q80">
        <v>82.792468354187491</v>
      </c>
      <c r="R80">
        <v>81.183065827676145</v>
      </c>
      <c r="S80">
        <v>79.377983815660741</v>
      </c>
      <c r="T80">
        <v>77.352963391585874</v>
      </c>
      <c r="U80">
        <v>75.080789824257053</v>
      </c>
      <c r="V80">
        <v>72.530926832594474</v>
      </c>
      <c r="W80">
        <v>69.669106201287406</v>
      </c>
      <c r="X80">
        <v>66.456867242096976</v>
      </c>
    </row>
    <row r="81" spans="1:24">
      <c r="A81">
        <v>90.953516421149573</v>
      </c>
      <c r="B81">
        <v>1.0459593812966681</v>
      </c>
      <c r="C81">
        <v>0.12780113990181585</v>
      </c>
      <c r="D81">
        <v>89.467058140471508</v>
      </c>
      <c r="E81">
        <v>89.221980978535797</v>
      </c>
      <c r="F81">
        <v>88.948583906151399</v>
      </c>
      <c r="G81">
        <v>88.642395411839971</v>
      </c>
      <c r="H81">
        <v>88.298407668140428</v>
      </c>
      <c r="I81">
        <v>87.910994626716004</v>
      </c>
      <c r="J81">
        <v>87.473820002227214</v>
      </c>
      <c r="K81">
        <v>86.979733640012938</v>
      </c>
      <c r="L81">
        <v>86.420654572633822</v>
      </c>
      <c r="M81">
        <v>85.787438852624362</v>
      </c>
      <c r="N81">
        <v>85.069729999808629</v>
      </c>
      <c r="O81">
        <v>84.255789617189535</v>
      </c>
      <c r="P81">
        <v>83.33230540507104</v>
      </c>
      <c r="Q81">
        <v>82.284173433412619</v>
      </c>
      <c r="R81">
        <v>81.094251111398506</v>
      </c>
      <c r="S81">
        <v>79.743076813946686</v>
      </c>
      <c r="T81">
        <v>78.208551579544363</v>
      </c>
      <c r="U81">
        <v>76.465577673458554</v>
      </c>
      <c r="V81">
        <v>74.485648104887915</v>
      </c>
      <c r="W81">
        <v>72.236380384455344</v>
      </c>
      <c r="X81">
        <v>69.680986896470102</v>
      </c>
    </row>
    <row r="82" spans="1:24">
      <c r="A82">
        <v>96.622383478381366</v>
      </c>
      <c r="B82">
        <v>2.8480901607996092</v>
      </c>
      <c r="C82">
        <v>0.10311325358520559</v>
      </c>
      <c r="D82">
        <v>93.583246257132657</v>
      </c>
      <c r="E82">
        <v>93.136837946000796</v>
      </c>
      <c r="F82">
        <v>92.653337271570095</v>
      </c>
      <c r="G82">
        <v>92.127598932336227</v>
      </c>
      <c r="H82">
        <v>91.5540281434089</v>
      </c>
      <c r="I82">
        <v>90.926521098114847</v>
      </c>
      <c r="J82">
        <v>90.238400012709647</v>
      </c>
      <c r="K82">
        <v>89.482342062959233</v>
      </c>
      <c r="L82">
        <v>88.650301456350903</v>
      </c>
      <c r="M82">
        <v>87.733423810644354</v>
      </c>
      <c r="N82">
        <v>86.72195192759925</v>
      </c>
      <c r="O82">
        <v>85.60512195914535</v>
      </c>
      <c r="P82">
        <v>84.371048861019702</v>
      </c>
      <c r="Q82">
        <v>83.006599914895219</v>
      </c>
      <c r="R82">
        <v>81.497254973052634</v>
      </c>
      <c r="S82">
        <v>79.826951938352224</v>
      </c>
      <c r="T82">
        <v>77.977915835139044</v>
      </c>
      <c r="U82">
        <v>75.930469652094246</v>
      </c>
      <c r="V82">
        <v>73.662824944066031</v>
      </c>
      <c r="W82">
        <v>71.150849964513924</v>
      </c>
      <c r="X82">
        <v>68.367812861085497</v>
      </c>
    </row>
    <row r="83" spans="1:24">
      <c r="A83">
        <v>90.22096696355068</v>
      </c>
      <c r="B83">
        <v>0.3096240913778574</v>
      </c>
      <c r="C83">
        <v>0.17211884840564695</v>
      </c>
      <c r="D83">
        <v>89.525142039097105</v>
      </c>
      <c r="E83">
        <v>89.383075239929454</v>
      </c>
      <c r="F83">
        <v>89.216124643158878</v>
      </c>
      <c r="G83">
        <v>89.019332132190371</v>
      </c>
      <c r="H83">
        <v>88.786853342084314</v>
      </c>
      <c r="I83">
        <v>88.511784092984428</v>
      </c>
      <c r="J83">
        <v>88.185955349049422</v>
      </c>
      <c r="K83">
        <v>87.799690613556976</v>
      </c>
      <c r="L83">
        <v>87.34151855527395</v>
      </c>
      <c r="M83">
        <v>86.797832331640393</v>
      </c>
      <c r="N83">
        <v>86.152485491310628</v>
      </c>
      <c r="O83">
        <v>85.386312455122393</v>
      </c>
      <c r="P83">
        <v>84.476559334686755</v>
      </c>
      <c r="Q83">
        <v>83.39620818498841</v>
      </c>
      <c r="R83">
        <v>82.113174622578669</v>
      </c>
      <c r="S83">
        <v>80.589354980140257</v>
      </c>
      <c r="T83">
        <v>78.779494699719194</v>
      </c>
      <c r="U83">
        <v>76.629844358045219</v>
      </c>
      <c r="V83">
        <v>74.076563410437842</v>
      </c>
      <c r="W83">
        <v>71.043824247514507</v>
      </c>
      <c r="X83">
        <v>67.441560258775127</v>
      </c>
    </row>
    <row r="84" spans="1:24">
      <c r="A84">
        <v>91.69902890348888</v>
      </c>
      <c r="B84">
        <v>0.59519280411167597</v>
      </c>
      <c r="C84">
        <v>0.15458395391707333</v>
      </c>
      <c r="D84">
        <v>90.576753755285281</v>
      </c>
      <c r="E84">
        <v>90.366161234833498</v>
      </c>
      <c r="F84">
        <v>90.123654767611626</v>
      </c>
      <c r="G84">
        <v>89.843427821832321</v>
      </c>
      <c r="H84">
        <v>89.518770693268053</v>
      </c>
      <c r="I84">
        <v>89.141909849284488</v>
      </c>
      <c r="J84">
        <v>88.703821800755549</v>
      </c>
      <c r="K84">
        <v>88.194017045242092</v>
      </c>
      <c r="L84">
        <v>87.600288908208327</v>
      </c>
      <c r="M84">
        <v>86.90842126857423</v>
      </c>
      <c r="N84">
        <v>86.101848170437009</v>
      </c>
      <c r="O84">
        <v>85.161257170764614</v>
      </c>
      <c r="P84">
        <v>84.064126925689308</v>
      </c>
      <c r="Q84">
        <v>82.784187943449382</v>
      </c>
      <c r="R84">
        <v>81.290793592343263</v>
      </c>
      <c r="S84">
        <v>79.54818630322228</v>
      </c>
      <c r="T84">
        <v>77.514641396604731</v>
      </c>
      <c r="U84">
        <v>75.14146803435969</v>
      </c>
      <c r="V84">
        <v>72.371843374925334</v>
      </c>
      <c r="W84">
        <v>69.139452017280959</v>
      </c>
      <c r="X84">
        <v>65.36689815676128</v>
      </c>
    </row>
    <row r="85" spans="1:24">
      <c r="A85">
        <v>96.806308556357294</v>
      </c>
      <c r="B85">
        <v>4.8795695032920019</v>
      </c>
      <c r="C85">
        <v>8.1497981162276301E-2</v>
      </c>
      <c r="D85">
        <v>92.897567717746142</v>
      </c>
      <c r="E85">
        <v>92.374483958835498</v>
      </c>
      <c r="F85">
        <v>91.821948075212134</v>
      </c>
      <c r="G85">
        <v>91.236288135509042</v>
      </c>
      <c r="H85">
        <v>90.613612079198148</v>
      </c>
      <c r="I85">
        <v>89.949781851520626</v>
      </c>
      <c r="J85">
        <v>89.240385903638412</v>
      </c>
      <c r="K85">
        <v>88.480709875254092</v>
      </c>
      <c r="L85">
        <v>87.665705264867469</v>
      </c>
      <c r="M85">
        <v>86.789955879464017</v>
      </c>
      <c r="N85">
        <v>85.847641840673504</v>
      </c>
      <c r="O85">
        <v>84.832500908197716</v>
      </c>
      <c r="P85">
        <v>83.737786863479002</v>
      </c>
      <c r="Q85">
        <v>82.556224677043502</v>
      </c>
      <c r="R85">
        <v>81.279962161579888</v>
      </c>
      <c r="S85">
        <v>79.900517789458974</v>
      </c>
      <c r="T85">
        <v>78.408724327910605</v>
      </c>
      <c r="U85">
        <v>76.794667917279853</v>
      </c>
      <c r="V85">
        <v>75.04762218750102</v>
      </c>
      <c r="W85">
        <v>73.155976974954115</v>
      </c>
      <c r="X85">
        <v>71.107161165984706</v>
      </c>
    </row>
    <row r="86" spans="1:24">
      <c r="A86">
        <v>87.958226049702319</v>
      </c>
      <c r="B86">
        <v>2.9395483213736431E-2</v>
      </c>
      <c r="C86">
        <v>0.25390274416900865</v>
      </c>
      <c r="D86">
        <v>87.815288305456775</v>
      </c>
      <c r="E86">
        <v>87.77320496829168</v>
      </c>
      <c r="F86">
        <v>87.719129734489101</v>
      </c>
      <c r="G86">
        <v>87.649557789303259</v>
      </c>
      <c r="H86">
        <v>87.559979919139806</v>
      </c>
      <c r="I86">
        <v>87.444590252841721</v>
      </c>
      <c r="J86">
        <v>87.295909961830475</v>
      </c>
      <c r="K86">
        <v>87.104302529725103</v>
      </c>
      <c r="L86">
        <v>86.857349174280586</v>
      </c>
      <c r="M86">
        <v>86.539043940444685</v>
      </c>
      <c r="N86">
        <v>86.128756295554723</v>
      </c>
      <c r="O86">
        <v>85.59989398865396</v>
      </c>
      <c r="P86">
        <v>84.918179508923302</v>
      </c>
      <c r="Q86">
        <v>84.039428434161366</v>
      </c>
      <c r="R86">
        <v>82.906685675908619</v>
      </c>
      <c r="S86">
        <v>81.446534010731597</v>
      </c>
      <c r="T86">
        <v>79.56433564000568</v>
      </c>
      <c r="U86">
        <v>77.138098366188316</v>
      </c>
      <c r="V86">
        <v>74.010568829912032</v>
      </c>
      <c r="W86">
        <v>69.979040341518825</v>
      </c>
      <c r="X86">
        <v>64.782214715119352</v>
      </c>
    </row>
    <row r="87" spans="1:24">
      <c r="A87">
        <v>91.456892909218368</v>
      </c>
      <c r="B87">
        <v>0.35867018678403423</v>
      </c>
      <c r="C87">
        <v>0.16870619301008191</v>
      </c>
      <c r="D87">
        <v>90.677566861729872</v>
      </c>
      <c r="E87">
        <v>90.521029351446884</v>
      </c>
      <c r="F87">
        <v>90.337792262441582</v>
      </c>
      <c r="G87">
        <v>90.122627959721541</v>
      </c>
      <c r="H87">
        <v>89.869397945648942</v>
      </c>
      <c r="I87">
        <v>89.570877732594738</v>
      </c>
      <c r="J87">
        <v>89.218550733004648</v>
      </c>
      <c r="K87">
        <v>88.802365286694396</v>
      </c>
      <c r="L87">
        <v>88.3104478935212</v>
      </c>
      <c r="M87">
        <v>87.728764470145819</v>
      </c>
      <c r="N87">
        <v>87.040719966761174</v>
      </c>
      <c r="O87">
        <v>86.226684921112806</v>
      </c>
      <c r="P87">
        <v>85.263435442705671</v>
      </c>
      <c r="Q87">
        <v>84.123490650310458</v>
      </c>
      <c r="R87">
        <v>82.774328660292639</v>
      </c>
      <c r="S87">
        <v>81.17745875842094</v>
      </c>
      <c r="T87">
        <v>79.287323284820417</v>
      </c>
      <c r="U87">
        <v>77.049997903561817</v>
      </c>
      <c r="V87">
        <v>74.401653176423835</v>
      </c>
      <c r="W87">
        <v>71.266733550528215</v>
      </c>
      <c r="X87">
        <v>67.555801807548988</v>
      </c>
    </row>
    <row r="88" spans="1:24">
      <c r="A88">
        <v>99.203693577202515</v>
      </c>
      <c r="B88">
        <v>5.775712434804201</v>
      </c>
      <c r="C88">
        <v>7.990461242827579E-2</v>
      </c>
      <c r="D88">
        <v>94.682754800230256</v>
      </c>
      <c r="E88">
        <v>94.081614826174615</v>
      </c>
      <c r="F88">
        <v>93.447754270902394</v>
      </c>
      <c r="G88">
        <v>92.777123941344328</v>
      </c>
      <c r="H88">
        <v>92.065439753785341</v>
      </c>
      <c r="I88">
        <v>91.308155366517028</v>
      </c>
      <c r="J88">
        <v>90.50043313714805</v>
      </c>
      <c r="K88">
        <v>89.637113219043655</v>
      </c>
      <c r="L88">
        <v>88.712680599477693</v>
      </c>
      <c r="M88">
        <v>87.721229868932241</v>
      </c>
      <c r="N88">
        <v>86.656427496486003</v>
      </c>
      <c r="O88">
        <v>85.511471370301024</v>
      </c>
      <c r="P88">
        <v>84.279047344746729</v>
      </c>
      <c r="Q88">
        <v>82.951282516577862</v>
      </c>
      <c r="R88">
        <v>81.519694931687837</v>
      </c>
      <c r="S88">
        <v>79.975139401156852</v>
      </c>
      <c r="T88">
        <v>78.307749080460113</v>
      </c>
      <c r="U88">
        <v>76.50687243863527</v>
      </c>
      <c r="V88">
        <v>74.561005214759348</v>
      </c>
      <c r="W88">
        <v>72.457716927063046</v>
      </c>
      <c r="X88">
        <v>70.183571465212097</v>
      </c>
    </row>
    <row r="89" spans="1:24">
      <c r="A89">
        <v>95.719542544162351</v>
      </c>
      <c r="B89">
        <v>2.6281972609324655</v>
      </c>
      <c r="C89">
        <v>0.10505874708370866</v>
      </c>
      <c r="D89">
        <v>92.847317266486343</v>
      </c>
      <c r="E89">
        <v>92.421683030267189</v>
      </c>
      <c r="F89">
        <v>91.959615704321237</v>
      </c>
      <c r="G89">
        <v>91.456010601721971</v>
      </c>
      <c r="H89">
        <v>90.905304147122237</v>
      </c>
      <c r="I89">
        <v>90.301412413177943</v>
      </c>
      <c r="J89">
        <v>89.637663908385164</v>
      </c>
      <c r="K89">
        <v>88.906725873804589</v>
      </c>
      <c r="L89">
        <v>88.100523274436568</v>
      </c>
      <c r="M89">
        <v>87.210149590304425</v>
      </c>
      <c r="N89">
        <v>86.225768421710811</v>
      </c>
      <c r="O89">
        <v>85.13650482165157</v>
      </c>
      <c r="P89">
        <v>83.930325154882439</v>
      </c>
      <c r="Q89">
        <v>82.593904156381967</v>
      </c>
      <c r="R89">
        <v>81.112477720539857</v>
      </c>
      <c r="S89">
        <v>79.469679794759443</v>
      </c>
      <c r="T89">
        <v>77.647361575557539</v>
      </c>
      <c r="U89">
        <v>75.625391009730748</v>
      </c>
      <c r="V89">
        <v>73.381430385578696</v>
      </c>
      <c r="W89">
        <v>70.890689557123764</v>
      </c>
      <c r="X89">
        <v>68.125652075072992</v>
      </c>
    </row>
    <row r="90" spans="1:24">
      <c r="A90">
        <v>90.836456391499226</v>
      </c>
      <c r="B90">
        <v>0.36384706973064485</v>
      </c>
      <c r="C90">
        <v>0.16733195700194869</v>
      </c>
      <c r="D90">
        <v>90.056585480964955</v>
      </c>
      <c r="E90">
        <v>89.900967733486652</v>
      </c>
      <c r="F90">
        <v>89.71909514311281</v>
      </c>
      <c r="G90">
        <v>89.505863386828523</v>
      </c>
      <c r="H90">
        <v>89.255288034770729</v>
      </c>
      <c r="I90">
        <v>88.960336594941325</v>
      </c>
      <c r="J90">
        <v>88.612731143660326</v>
      </c>
      <c r="K90">
        <v>88.202716002507842</v>
      </c>
      <c r="L90">
        <v>87.718783941520627</v>
      </c>
      <c r="M90">
        <v>87.147353224432308</v>
      </c>
      <c r="N90">
        <v>86.472386432109744</v>
      </c>
      <c r="O90">
        <v>85.674940366321337</v>
      </c>
      <c r="P90">
        <v>84.732634401716254</v>
      </c>
      <c r="Q90">
        <v>83.619022365111803</v>
      </c>
      <c r="R90">
        <v>82.302850313643802</v>
      </c>
      <c r="S90">
        <v>80.747179381042912</v>
      </c>
      <c r="T90">
        <v>78.90834907438628</v>
      </c>
      <c r="U90">
        <v>76.73475192585552</v>
      </c>
      <c r="V90">
        <v>74.165385109639672</v>
      </c>
      <c r="W90">
        <v>71.128138374563648</v>
      </c>
      <c r="X90">
        <v>67.537770242624035</v>
      </c>
    </row>
    <row r="91" spans="1:24">
      <c r="A91">
        <v>88.957657979517435</v>
      </c>
      <c r="B91">
        <v>0.14599462170402938</v>
      </c>
      <c r="C91">
        <v>0.19430164258705651</v>
      </c>
      <c r="D91">
        <v>88.550828338080521</v>
      </c>
      <c r="E91">
        <v>88.458611711561545</v>
      </c>
      <c r="F91">
        <v>88.347495178445342</v>
      </c>
      <c r="G91">
        <v>88.213270527525538</v>
      </c>
      <c r="H91">
        <v>88.05085439573881</v>
      </c>
      <c r="I91">
        <v>87.854095750770583</v>
      </c>
      <c r="J91">
        <v>87.615542938834679</v>
      </c>
      <c r="K91">
        <v>87.326161475247815</v>
      </c>
      <c r="L91">
        <v>86.974991889948896</v>
      </c>
      <c r="M91">
        <v>86.548734669870498</v>
      </c>
      <c r="N91">
        <v>86.031246579078044</v>
      </c>
      <c r="O91">
        <v>85.402929281286561</v>
      </c>
      <c r="P91">
        <v>84.639987110634621</v>
      </c>
      <c r="Q91">
        <v>83.713525880970948</v>
      </c>
      <c r="R91">
        <v>82.588458603711658</v>
      </c>
      <c r="S91">
        <v>81.22217667155688</v>
      </c>
      <c r="T91">
        <v>79.562936183066427</v>
      </c>
      <c r="U91">
        <v>77.547898294893628</v>
      </c>
      <c r="V91">
        <v>75.100749385793861</v>
      </c>
      <c r="W91">
        <v>72.128810903133214</v>
      </c>
      <c r="X91">
        <v>68.519529435852093</v>
      </c>
    </row>
    <row r="92" spans="1:24">
      <c r="A92">
        <v>97.763498263484905</v>
      </c>
      <c r="B92">
        <v>6.4093196357496618</v>
      </c>
      <c r="C92">
        <v>7.4855382750712018E-2</v>
      </c>
      <c r="D92">
        <v>93.111425656639653</v>
      </c>
      <c r="E92">
        <v>92.505002375218254</v>
      </c>
      <c r="F92">
        <v>91.869100253717306</v>
      </c>
      <c r="G92">
        <v>91.200154459655394</v>
      </c>
      <c r="H92">
        <v>90.494414919531664</v>
      </c>
      <c r="I92">
        <v>89.747925296119021</v>
      </c>
      <c r="J92">
        <v>88.956500809454326</v>
      </c>
      <c r="K92">
        <v>88.115704777190899</v>
      </c>
      <c r="L92">
        <v>87.220823742800278</v>
      </c>
      <c r="M92">
        <v>86.266841052192845</v>
      </c>
      <c r="N92">
        <v>85.248408730629706</v>
      </c>
      <c r="O92">
        <v>84.15981750226905</v>
      </c>
      <c r="P92">
        <v>82.994964784278295</v>
      </c>
      <c r="Q92">
        <v>81.747320476088873</v>
      </c>
      <c r="R92">
        <v>80.409890352009882</v>
      </c>
      <c r="S92">
        <v>78.975176851981743</v>
      </c>
      <c r="T92">
        <v>77.435137050664977</v>
      </c>
      <c r="U92">
        <v>75.781137569241039</v>
      </c>
      <c r="V92">
        <v>74.003906177163316</v>
      </c>
      <c r="W92">
        <v>72.093479812540224</v>
      </c>
      <c r="X92">
        <v>70.039148729755709</v>
      </c>
    </row>
    <row r="93" spans="1:24">
      <c r="A93">
        <v>88.107827481822653</v>
      </c>
      <c r="B93">
        <v>5.0430455949017301E-2</v>
      </c>
      <c r="C93">
        <v>0.23642326672122446</v>
      </c>
      <c r="D93">
        <v>87.899112076373228</v>
      </c>
      <c r="E93">
        <v>87.84201225485333</v>
      </c>
      <c r="F93">
        <v>87.76998509817858</v>
      </c>
      <c r="G93">
        <v>87.678985791007889</v>
      </c>
      <c r="H93">
        <v>87.563904102552442</v>
      </c>
      <c r="I93">
        <v>87.418277412316996</v>
      </c>
      <c r="J93">
        <v>87.233927789949618</v>
      </c>
      <c r="K93">
        <v>87.000502748761988</v>
      </c>
      <c r="L93">
        <v>86.70489388310304</v>
      </c>
      <c r="M93">
        <v>86.330500742115447</v>
      </c>
      <c r="N93">
        <v>85.856298601373425</v>
      </c>
      <c r="O93">
        <v>85.255657781431154</v>
      </c>
      <c r="P93">
        <v>84.494848209977917</v>
      </c>
      <c r="Q93">
        <v>83.531145248581254</v>
      </c>
      <c r="R93">
        <v>82.310430413290803</v>
      </c>
      <c r="S93">
        <v>80.764152253226001</v>
      </c>
      <c r="T93">
        <v>78.805476719784409</v>
      </c>
      <c r="U93">
        <v>76.32441084348622</v>
      </c>
      <c r="V93">
        <v>73.181625879702835</v>
      </c>
      <c r="W93">
        <v>69.200633050838945</v>
      </c>
      <c r="X93">
        <v>64.157872499609113</v>
      </c>
    </row>
    <row r="94" spans="1:24">
      <c r="A94">
        <v>99.764104376677949</v>
      </c>
      <c r="B94">
        <v>10.921331123111401</v>
      </c>
      <c r="C94">
        <v>5.6437667364142186E-2</v>
      </c>
      <c r="D94">
        <v>93.975099359389517</v>
      </c>
      <c r="E94">
        <v>93.267895217720763</v>
      </c>
      <c r="F94">
        <v>92.53999379085181</v>
      </c>
      <c r="G94">
        <v>91.789075944182642</v>
      </c>
      <c r="H94">
        <v>91.012749211514262</v>
      </c>
      <c r="I94">
        <v>90.208540172517758</v>
      </c>
      <c r="J94">
        <v>89.373886572279019</v>
      </c>
      <c r="K94">
        <v>88.506129157811444</v>
      </c>
      <c r="L94">
        <v>87.602503205527427</v>
      </c>
      <c r="M94">
        <v>86.660129712674575</v>
      </c>
      <c r="N94">
        <v>85.676006224672179</v>
      </c>
      <c r="O94">
        <v>84.646997269123148</v>
      </c>
      <c r="P94">
        <v>83.569824366023965</v>
      </c>
      <c r="Q94">
        <v>82.441055582344148</v>
      </c>
      <c r="R94">
        <v>81.257094597696067</v>
      </c>
      <c r="S94">
        <v>80.014169246257183</v>
      </c>
      <c r="T94">
        <v>78.708319498439238</v>
      </c>
      <c r="U94">
        <v>77.335384844012651</v>
      </c>
      <c r="V94">
        <v>75.890991036488643</v>
      </c>
      <c r="W94">
        <v>74.370536156525631</v>
      </c>
      <c r="X94">
        <v>72.769175949957116</v>
      </c>
    </row>
    <row r="95" spans="1:24">
      <c r="A95">
        <v>99.681206573377679</v>
      </c>
      <c r="B95">
        <v>7.4651669386906274</v>
      </c>
      <c r="C95">
        <v>7.1345374510310866E-2</v>
      </c>
      <c r="D95">
        <v>94.551510711636482</v>
      </c>
      <c r="E95">
        <v>93.891674072222713</v>
      </c>
      <c r="F95">
        <v>93.202355269219339</v>
      </c>
      <c r="G95">
        <v>92.480044069336955</v>
      </c>
      <c r="H95">
        <v>91.721062231378497</v>
      </c>
      <c r="I95">
        <v>90.921544775450727</v>
      </c>
      <c r="J95">
        <v>90.077420301242171</v>
      </c>
      <c r="K95">
        <v>89.184390255141878</v>
      </c>
      <c r="L95">
        <v>88.237907040620357</v>
      </c>
      <c r="M95">
        <v>87.233150860403867</v>
      </c>
      <c r="N95">
        <v>86.16500517251481</v>
      </c>
      <c r="O95">
        <v>85.028030635192593</v>
      </c>
      <c r="P95">
        <v>83.816437408014011</v>
      </c>
      <c r="Q95">
        <v>82.524055668161651</v>
      </c>
      <c r="R95">
        <v>81.14430419169959</v>
      </c>
      <c r="S95">
        <v>79.670156839862017</v>
      </c>
      <c r="T95">
        <v>78.094106779692538</v>
      </c>
      <c r="U95">
        <v>76.408128256833564</v>
      </c>
      <c r="V95">
        <v>74.603635725801155</v>
      </c>
      <c r="W95">
        <v>72.671440129622979</v>
      </c>
      <c r="X95">
        <v>70.601702106201643</v>
      </c>
    </row>
    <row r="96" spans="1:24">
      <c r="A96">
        <v>93.514976996953536</v>
      </c>
      <c r="B96">
        <v>0.82257804403800705</v>
      </c>
      <c r="C96">
        <v>0.14646826332928256</v>
      </c>
      <c r="D96">
        <v>92.0881618120344</v>
      </c>
      <c r="E96">
        <v>91.830740760479102</v>
      </c>
      <c r="F96">
        <v>91.537123228751014</v>
      </c>
      <c r="G96">
        <v>91.200998984986313</v>
      </c>
      <c r="H96">
        <v>90.815144271459374</v>
      </c>
      <c r="I96">
        <v>90.371266556406951</v>
      </c>
      <c r="J96">
        <v>89.859826316474738</v>
      </c>
      <c r="K96">
        <v>89.269832019653535</v>
      </c>
      <c r="L96">
        <v>88.588603902615304</v>
      </c>
      <c r="M96">
        <v>87.801501465709521</v>
      </c>
      <c r="N96">
        <v>86.891608829124067</v>
      </c>
      <c r="O96">
        <v>85.83937118809564</v>
      </c>
      <c r="P96">
        <v>84.622174554107829</v>
      </c>
      <c r="Q96">
        <v>83.213859750155422</v>
      </c>
      <c r="R96">
        <v>81.584160215185761</v>
      </c>
      <c r="S96">
        <v>79.698051535385844</v>
      </c>
      <c r="T96">
        <v>77.514998722875944</v>
      </c>
      <c r="U96">
        <v>74.988085064826265</v>
      </c>
      <c r="V96">
        <v>72.063003820803885</v>
      </c>
      <c r="W96">
        <v>68.676891098582644</v>
      </c>
      <c r="X96">
        <v>64.756974825362761</v>
      </c>
    </row>
    <row r="97" spans="1:24">
      <c r="A97">
        <v>96.971660759325943</v>
      </c>
      <c r="B97">
        <v>3.2478995947861753</v>
      </c>
      <c r="C97">
        <v>9.9701429413437015E-2</v>
      </c>
      <c r="D97">
        <v>93.650132806672445</v>
      </c>
      <c r="E97">
        <v>93.169671961975226</v>
      </c>
      <c r="F97">
        <v>92.651386605864545</v>
      </c>
      <c r="G97">
        <v>92.090120518421685</v>
      </c>
      <c r="H97">
        <v>91.480289881107964</v>
      </c>
      <c r="I97">
        <v>90.815827725520592</v>
      </c>
      <c r="J97">
        <v>90.090123575477904</v>
      </c>
      <c r="K97">
        <v>89.295957681956637</v>
      </c>
      <c r="L97">
        <v>88.425429196610111</v>
      </c>
      <c r="M97">
        <v>87.46987756929343</v>
      </c>
      <c r="N97">
        <v>86.419796387610361</v>
      </c>
      <c r="O97">
        <v>85.264738801304702</v>
      </c>
      <c r="P97">
        <v>83.993213590600377</v>
      </c>
      <c r="Q97">
        <v>82.592570844514441</v>
      </c>
      <c r="R97">
        <v>81.04887611180061</v>
      </c>
      <c r="S97">
        <v>79.346771772500318</v>
      </c>
      <c r="T97">
        <v>77.46932425094036</v>
      </c>
      <c r="U97">
        <v>75.397855550158425</v>
      </c>
      <c r="V97">
        <v>73.111757431758377</v>
      </c>
      <c r="W97">
        <v>70.588286392542116</v>
      </c>
      <c r="X97">
        <v>67.802337398220487</v>
      </c>
    </row>
    <row r="98" spans="1:24">
      <c r="A98">
        <v>93.443309484645866</v>
      </c>
      <c r="B98">
        <v>1.3939156210242025</v>
      </c>
      <c r="C98">
        <v>0.12257968366465022</v>
      </c>
      <c r="D98">
        <v>91.574037593159559</v>
      </c>
      <c r="E98">
        <v>91.273431695567737</v>
      </c>
      <c r="F98">
        <v>90.940180848567266</v>
      </c>
      <c r="G98">
        <v>90.569271425540336</v>
      </c>
      <c r="H98">
        <v>90.155123241551706</v>
      </c>
      <c r="I98">
        <v>89.691505601682991</v>
      </c>
      <c r="J98">
        <v>89.171443562702493</v>
      </c>
      <c r="K98">
        <v>88.587112997814998</v>
      </c>
      <c r="L98">
        <v>87.929722885782056</v>
      </c>
      <c r="M98">
        <v>87.189383053499398</v>
      </c>
      <c r="N98">
        <v>86.354955382271243</v>
      </c>
      <c r="O98">
        <v>85.413886239238863</v>
      </c>
      <c r="P98">
        <v>84.352017612960793</v>
      </c>
      <c r="Q98">
        <v>83.15337411175463</v>
      </c>
      <c r="R98">
        <v>81.79992262027497</v>
      </c>
      <c r="S98">
        <v>80.271300998456212</v>
      </c>
      <c r="T98">
        <v>78.544511741203678</v>
      </c>
      <c r="U98">
        <v>76.593575990064494</v>
      </c>
      <c r="V98">
        <v>74.389142691621743</v>
      </c>
      <c r="W98">
        <v>71.898047022554678</v>
      </c>
      <c r="X98">
        <v>69.082811438045709</v>
      </c>
    </row>
    <row r="99" spans="1:24">
      <c r="A99">
        <v>94.645265103101465</v>
      </c>
      <c r="B99">
        <v>1.1503075816926214</v>
      </c>
      <c r="C99">
        <v>0.13443949444001371</v>
      </c>
      <c r="D99">
        <v>92.888098554083442</v>
      </c>
      <c r="E99">
        <v>92.588993945199647</v>
      </c>
      <c r="F99">
        <v>92.252668326985798</v>
      </c>
      <c r="G99">
        <v>91.873033796625521</v>
      </c>
      <c r="H99">
        <v>91.443218507308984</v>
      </c>
      <c r="I99">
        <v>90.955442279446373</v>
      </c>
      <c r="J99">
        <v>90.400875769953004</v>
      </c>
      <c r="K99">
        <v>89.769480650398975</v>
      </c>
      <c r="L99">
        <v>89.049827901053305</v>
      </c>
      <c r="M99">
        <v>88.228890931723939</v>
      </c>
      <c r="N99">
        <v>87.291809784628853</v>
      </c>
      <c r="O99">
        <v>86.221622151083707</v>
      </c>
      <c r="P99">
        <v>84.998956333080685</v>
      </c>
      <c r="Q99">
        <v>83.60168059198962</v>
      </c>
      <c r="R99">
        <v>82.004502537166459</v>
      </c>
      <c r="S99">
        <v>80.178511302915354</v>
      </c>
      <c r="T99">
        <v>78.090654226650727</v>
      </c>
      <c r="U99">
        <v>75.703138555497134</v>
      </c>
      <c r="V99">
        <v>72.97274735148892</v>
      </c>
      <c r="W99">
        <v>69.850057212421319</v>
      </c>
      <c r="X99">
        <v>66.278543648148968</v>
      </c>
    </row>
    <row r="100" spans="1:24">
      <c r="A100">
        <v>100</v>
      </c>
      <c r="B100">
        <v>8.5103786630226566</v>
      </c>
      <c r="C100">
        <v>6.5104241728088999E-2</v>
      </c>
      <c r="D100">
        <v>94.723172267772568</v>
      </c>
      <c r="E100">
        <v>94.05959913533087</v>
      </c>
      <c r="F100">
        <v>93.370838349055973</v>
      </c>
      <c r="G100">
        <v>92.653969522150106</v>
      </c>
      <c r="H100">
        <v>91.905953088047454</v>
      </c>
      <c r="I100">
        <v>91.123617412470637</v>
      </c>
      <c r="J100">
        <v>90.303645345512308</v>
      </c>
      <c r="K100">
        <v>89.442560156721797</v>
      </c>
      <c r="L100">
        <v>88.536710793560687</v>
      </c>
      <c r="M100">
        <v>87.582256400722372</v>
      </c>
      <c r="N100">
        <v>86.575150034676639</v>
      </c>
      <c r="O100">
        <v>85.511121504387688</v>
      </c>
      <c r="P100">
        <v>84.385659265449661</v>
      </c>
      <c r="Q100">
        <v>83.193991290869363</v>
      </c>
      <c r="R100">
        <v>81.931064837387254</v>
      </c>
      <c r="S100">
        <v>80.591525021544825</v>
      </c>
      <c r="T100">
        <v>79.169692114659483</v>
      </c>
      <c r="U100">
        <v>77.659537460436297</v>
      </c>
      <c r="V100">
        <v>76.054657913105842</v>
      </c>
      <c r="W100">
        <v>74.348248687704427</v>
      </c>
      <c r="X100">
        <v>72.533074507380178</v>
      </c>
    </row>
    <row r="101" spans="1:24">
      <c r="A101">
        <v>94.227627522287264</v>
      </c>
      <c r="B101">
        <v>2.7661443783859259</v>
      </c>
      <c r="C101">
        <v>9.7334887287100297E-2</v>
      </c>
      <c r="D101">
        <v>91.482409841110027</v>
      </c>
      <c r="E101">
        <v>91.089467500863023</v>
      </c>
      <c r="F101">
        <v>90.666770500251943</v>
      </c>
      <c r="G101">
        <v>90.210311011248848</v>
      </c>
      <c r="H101">
        <v>89.715761084682072</v>
      </c>
      <c r="I101">
        <v>89.178431614515716</v>
      </c>
      <c r="J101">
        <v>88.59322787779773</v>
      </c>
      <c r="K101">
        <v>87.954601228725792</v>
      </c>
      <c r="L101">
        <v>87.256496488815429</v>
      </c>
      <c r="M101">
        <v>86.492294534346769</v>
      </c>
      <c r="N101">
        <v>85.654749536729327</v>
      </c>
      <c r="O101">
        <v>84.735920260725379</v>
      </c>
      <c r="P101">
        <v>83.727094769131782</v>
      </c>
      <c r="Q101">
        <v>82.618707820002925</v>
      </c>
      <c r="R101">
        <v>81.400250173211418</v>
      </c>
      <c r="S101">
        <v>80.060168946431091</v>
      </c>
      <c r="T101">
        <v>78.585758075761134</v>
      </c>
      <c r="U101">
        <v>76.963037842387223</v>
      </c>
      <c r="V101">
        <v>75.176622323003912</v>
      </c>
      <c r="W101">
        <v>73.209573507221165</v>
      </c>
      <c r="X101">
        <v>71.043240698760457</v>
      </c>
    </row>
    <row r="102" spans="1:24">
      <c r="A102">
        <v>86.738130539020617</v>
      </c>
      <c r="B102">
        <v>5.1183124391961654E-3</v>
      </c>
      <c r="C102">
        <v>0.31273239484817072</v>
      </c>
      <c r="D102">
        <v>86.695580908008338</v>
      </c>
      <c r="E102">
        <v>86.679861074000257</v>
      </c>
      <c r="F102">
        <v>86.658395797952082</v>
      </c>
      <c r="G102">
        <v>86.629068576831472</v>
      </c>
      <c r="H102">
        <v>86.588987710000936</v>
      </c>
      <c r="I102">
        <v>86.534201173922725</v>
      </c>
      <c r="J102">
        <v>86.459306947701265</v>
      </c>
      <c r="K102">
        <v>86.356920367074721</v>
      </c>
      <c r="L102">
        <v>86.216945987293983</v>
      </c>
      <c r="M102">
        <v>86.025582159659393</v>
      </c>
      <c r="N102">
        <v>85.76396017171821</v>
      </c>
      <c r="O102">
        <v>85.406283768646333</v>
      </c>
      <c r="P102">
        <v>84.917285610298478</v>
      </c>
      <c r="Q102">
        <v>84.24874986741456</v>
      </c>
      <c r="R102">
        <v>83.334758080624383</v>
      </c>
      <c r="S102">
        <v>82.085189518009656</v>
      </c>
      <c r="T102">
        <v>80.376835158359853</v>
      </c>
      <c r="U102">
        <v>78.041249127770456</v>
      </c>
      <c r="V102">
        <v>74.848139726056715</v>
      </c>
      <c r="W102">
        <v>70.482662377439539</v>
      </c>
      <c r="X102">
        <v>64.514375562075841</v>
      </c>
    </row>
    <row r="103" spans="1:24">
      <c r="A103">
        <v>94.62294233010229</v>
      </c>
      <c r="B103">
        <v>2.1883873034992041</v>
      </c>
      <c r="C103">
        <v>0.10761172855899302</v>
      </c>
      <c r="D103">
        <v>92.15624121816515</v>
      </c>
      <c r="E103">
        <v>91.786407526580732</v>
      </c>
      <c r="F103">
        <v>91.38369424482589</v>
      </c>
      <c r="G103">
        <v>90.943433336519121</v>
      </c>
      <c r="H103">
        <v>90.460521533329228</v>
      </c>
      <c r="I103">
        <v>89.929361180625747</v>
      </c>
      <c r="J103">
        <v>89.343795352468646</v>
      </c>
      <c r="K103">
        <v>88.697036483824803</v>
      </c>
      <c r="L103">
        <v>87.981587692754445</v>
      </c>
      <c r="M103">
        <v>87.189155880576337</v>
      </c>
      <c r="N103">
        <v>86.310555602715624</v>
      </c>
      <c r="O103">
        <v>85.335602595956573</v>
      </c>
      <c r="P103">
        <v>84.25299572792531</v>
      </c>
      <c r="Q103">
        <v>83.050186000424361</v>
      </c>
      <c r="R103">
        <v>81.713231088175661</v>
      </c>
      <c r="S103">
        <v>80.226633726863454</v>
      </c>
      <c r="T103">
        <v>78.573162077157676</v>
      </c>
      <c r="U103">
        <v>76.733649982474176</v>
      </c>
      <c r="V103">
        <v>74.686774805166621</v>
      </c>
      <c r="W103">
        <v>72.408810265946528</v>
      </c>
      <c r="X103">
        <v>69.873351421578448</v>
      </c>
    </row>
    <row r="104" spans="1:24">
      <c r="A104">
        <v>100</v>
      </c>
      <c r="B104">
        <v>5.3463219900113748</v>
      </c>
      <c r="C104">
        <v>8.5164146817156228E-2</v>
      </c>
      <c r="D104">
        <v>95.488975367523167</v>
      </c>
      <c r="E104">
        <v>94.876147711675898</v>
      </c>
      <c r="F104">
        <v>94.226134636972233</v>
      </c>
      <c r="G104">
        <v>93.534218792660283</v>
      </c>
      <c r="H104">
        <v>92.795378726317864</v>
      </c>
      <c r="I104">
        <v>92.004252441581897</v>
      </c>
      <c r="J104">
        <v>91.155098484442647</v>
      </c>
      <c r="K104">
        <v>90.241754275693509</v>
      </c>
      <c r="L104">
        <v>89.2575913871419</v>
      </c>
      <c r="M104">
        <v>88.195467437006656</v>
      </c>
      <c r="N104">
        <v>87.0476742553912</v>
      </c>
      <c r="O104">
        <v>85.805881943653446</v>
      </c>
      <c r="P104">
        <v>84.461078421693074</v>
      </c>
      <c r="Q104">
        <v>83.003504024431962</v>
      </c>
      <c r="R104">
        <v>81.422580672833789</v>
      </c>
      <c r="S104">
        <v>79.706835105434124</v>
      </c>
      <c r="T104">
        <v>77.843815613248282</v>
      </c>
      <c r="U104">
        <v>75.82000167377555</v>
      </c>
      <c r="V104">
        <v>73.620705828285281</v>
      </c>
      <c r="W104">
        <v>71.229967090277157</v>
      </c>
      <c r="X104">
        <v>68.630435111547015</v>
      </c>
    </row>
    <row r="105" spans="1:24">
      <c r="A105">
        <v>90.069538911605733</v>
      </c>
      <c r="B105">
        <v>0.18371876985247326</v>
      </c>
      <c r="C105">
        <v>0.19519018399784888</v>
      </c>
      <c r="D105">
        <v>89.553220829157652</v>
      </c>
      <c r="E105">
        <v>89.43570327727133</v>
      </c>
      <c r="F105">
        <v>89.29396032199989</v>
      </c>
      <c r="G105">
        <v>89.122574501650689</v>
      </c>
      <c r="H105">
        <v>88.914995394619851</v>
      </c>
      <c r="I105">
        <v>88.663289260155452</v>
      </c>
      <c r="J105">
        <v>88.357835808214475</v>
      </c>
      <c r="K105">
        <v>87.986960508859156</v>
      </c>
      <c r="L105">
        <v>87.536488387938846</v>
      </c>
      <c r="M105">
        <v>86.98920225498351</v>
      </c>
      <c r="N105">
        <v>86.324184656603435</v>
      </c>
      <c r="O105">
        <v>85.516018404640903</v>
      </c>
      <c r="P105">
        <v>84.533815123000451</v>
      </c>
      <c r="Q105">
        <v>83.3400346839029</v>
      </c>
      <c r="R105">
        <v>81.889050412033981</v>
      </c>
      <c r="S105">
        <v>80.125405218225183</v>
      </c>
      <c r="T105">
        <v>77.981692011530754</v>
      </c>
      <c r="U105">
        <v>75.375977378363629</v>
      </c>
      <c r="V105">
        <v>72.208670060871555</v>
      </c>
      <c r="W105">
        <v>68.358714546782124</v>
      </c>
      <c r="X105">
        <v>63.678964288486881</v>
      </c>
    </row>
    <row r="106" spans="1:24">
      <c r="A106">
        <v>93.853254014836267</v>
      </c>
      <c r="B106">
        <v>1.0395877428300453</v>
      </c>
      <c r="C106">
        <v>0.13470025228839244</v>
      </c>
      <c r="D106">
        <v>92.260760159929717</v>
      </c>
      <c r="E106">
        <v>91.989345025015865</v>
      </c>
      <c r="F106">
        <v>91.684059665156155</v>
      </c>
      <c r="G106">
        <v>91.339356554228019</v>
      </c>
      <c r="H106">
        <v>90.948971882157849</v>
      </c>
      <c r="I106">
        <v>90.505811731415022</v>
      </c>
      <c r="J106">
        <v>90.001823169117785</v>
      </c>
      <c r="K106">
        <v>89.427847912287518</v>
      </c>
      <c r="L106">
        <v>88.773455907113458</v>
      </c>
      <c r="M106">
        <v>88.02675579809538</v>
      </c>
      <c r="N106">
        <v>87.174178842983707</v>
      </c>
      <c r="O106">
        <v>86.200232346903846</v>
      </c>
      <c r="P106">
        <v>85.087218135166154</v>
      </c>
      <c r="Q106">
        <v>83.814910948959508</v>
      </c>
      <c r="R106">
        <v>82.360190919860912</v>
      </c>
      <c r="S106">
        <v>80.69662344463174</v>
      </c>
      <c r="T106">
        <v>78.793978825949679</v>
      </c>
      <c r="U106">
        <v>76.617682950175734</v>
      </c>
      <c r="V106">
        <v>74.128189020087603</v>
      </c>
      <c r="W106">
        <v>71.280258925952495</v>
      </c>
      <c r="X106">
        <v>68.022141196295536</v>
      </c>
    </row>
    <row r="107" spans="1:24">
      <c r="A107">
        <v>89.367612297602889</v>
      </c>
      <c r="B107">
        <v>0.10090569935292554</v>
      </c>
      <c r="C107">
        <v>0.21171959389254832</v>
      </c>
      <c r="D107">
        <v>89.035942459518225</v>
      </c>
      <c r="E107">
        <v>88.954532592076674</v>
      </c>
      <c r="F107">
        <v>88.854537079728658</v>
      </c>
      <c r="G107">
        <v>88.731456836559573</v>
      </c>
      <c r="H107">
        <v>88.579754128171118</v>
      </c>
      <c r="I107">
        <v>88.392603413071569</v>
      </c>
      <c r="J107">
        <v>88.16158424191832</v>
      </c>
      <c r="K107">
        <v>87.876302397265732</v>
      </c>
      <c r="L107">
        <v>87.523922227804732</v>
      </c>
      <c r="M107">
        <v>87.08858913546608</v>
      </c>
      <c r="N107">
        <v>86.550716231419401</v>
      </c>
      <c r="O107">
        <v>85.886103065568264</v>
      </c>
      <c r="P107">
        <v>85.064846778645077</v>
      </c>
      <c r="Q107">
        <v>84.049996686503974</v>
      </c>
      <c r="R107">
        <v>82.795891762487173</v>
      </c>
      <c r="S107">
        <v>81.246106216410865</v>
      </c>
      <c r="T107">
        <v>79.330910735856136</v>
      </c>
      <c r="U107">
        <v>76.96413516370356</v>
      </c>
      <c r="V107">
        <v>74.039291454743378</v>
      </c>
      <c r="W107">
        <v>70.424782472020155</v>
      </c>
      <c r="X107">
        <v>65.957981052869215</v>
      </c>
    </row>
    <row r="108" spans="1:24">
      <c r="A108">
        <v>95.578326547036994</v>
      </c>
      <c r="B108">
        <v>1.9455072125323964</v>
      </c>
      <c r="C108">
        <v>0.11435254496228466</v>
      </c>
      <c r="D108">
        <v>93.203399509359613</v>
      </c>
      <c r="E108">
        <v>92.836019752404653</v>
      </c>
      <c r="F108">
        <v>92.432741114441939</v>
      </c>
      <c r="G108">
        <v>91.988284371474563</v>
      </c>
      <c r="H108">
        <v>91.496831246801989</v>
      </c>
      <c r="I108">
        <v>90.951948245354288</v>
      </c>
      <c r="J108">
        <v>90.346502434350072</v>
      </c>
      <c r="K108">
        <v>89.672568067782905</v>
      </c>
      <c r="L108">
        <v>88.92132283238</v>
      </c>
      <c r="M108">
        <v>88.082932356813473</v>
      </c>
      <c r="N108">
        <v>87.146421472302322</v>
      </c>
      <c r="O108">
        <v>86.09953053930829</v>
      </c>
      <c r="P108">
        <v>84.928554959532889</v>
      </c>
      <c r="Q108">
        <v>83.61816577230563</v>
      </c>
      <c r="R108">
        <v>82.151208986833737</v>
      </c>
      <c r="S108">
        <v>80.508481023419918</v>
      </c>
      <c r="T108">
        <v>78.668477324003007</v>
      </c>
      <c r="U108">
        <v>76.607110841142344</v>
      </c>
      <c r="V108">
        <v>74.297396720252578</v>
      </c>
      <c r="W108">
        <v>71.709099047339691</v>
      </c>
      <c r="X108">
        <v>68.80833503789745</v>
      </c>
    </row>
    <row r="109" spans="1:24">
      <c r="A109">
        <v>90.318647424837195</v>
      </c>
      <c r="B109">
        <v>0.25307480723293874</v>
      </c>
      <c r="C109">
        <v>0.18421801154331993</v>
      </c>
      <c r="D109">
        <v>89.67861149772952</v>
      </c>
      <c r="E109">
        <v>89.540213505080473</v>
      </c>
      <c r="F109">
        <v>89.375323571392315</v>
      </c>
      <c r="G109">
        <v>89.17833010358008</v>
      </c>
      <c r="H109">
        <v>88.942528949625327</v>
      </c>
      <c r="I109">
        <v>88.65989524048139</v>
      </c>
      <c r="J109">
        <v>88.320810284865317</v>
      </c>
      <c r="K109">
        <v>87.913734222522521</v>
      </c>
      <c r="L109">
        <v>87.424813295583135</v>
      </c>
      <c r="M109">
        <v>86.837408372528671</v>
      </c>
      <c r="N109">
        <v>86.131528679328483</v>
      </c>
      <c r="O109">
        <v>85.283151466281751</v>
      </c>
      <c r="P109">
        <v>84.263404457224055</v>
      </c>
      <c r="Q109">
        <v>83.037583257918286</v>
      </c>
      <c r="R109">
        <v>81.563970283721389</v>
      </c>
      <c r="S109">
        <v>79.792415011851546</v>
      </c>
      <c r="T109">
        <v>77.662627240894381</v>
      </c>
      <c r="U109">
        <v>75.102125273146356</v>
      </c>
      <c r="V109">
        <v>72.023769191604217</v>
      </c>
      <c r="W109">
        <v>68.32279528320278</v>
      </c>
      <c r="X109">
        <v>63.873250682733797</v>
      </c>
    </row>
    <row r="110" spans="1:24">
      <c r="A110">
        <v>94.613390394772466</v>
      </c>
      <c r="B110">
        <v>1.6573953729424662</v>
      </c>
      <c r="C110">
        <v>0.12086250961972171</v>
      </c>
      <c r="D110">
        <v>92.433370826306003</v>
      </c>
      <c r="E110">
        <v>92.085639077264219</v>
      </c>
      <c r="F110">
        <v>91.7009376075994</v>
      </c>
      <c r="G110">
        <v>91.273639951702236</v>
      </c>
      <c r="H110">
        <v>90.797496651862275</v>
      </c>
      <c r="I110">
        <v>90.26554385659233</v>
      </c>
      <c r="J110">
        <v>89.670001470560422</v>
      </c>
      <c r="K110">
        <v>89.002159366516963</v>
      </c>
      <c r="L110">
        <v>88.252249995005741</v>
      </c>
      <c r="M110">
        <v>87.409305528707137</v>
      </c>
      <c r="N110">
        <v>86.460997452072988</v>
      </c>
      <c r="O110">
        <v>85.393456250165272</v>
      </c>
      <c r="P110">
        <v>84.191068559551169</v>
      </c>
      <c r="Q110">
        <v>82.836248814477145</v>
      </c>
      <c r="R110">
        <v>81.309182048525003</v>
      </c>
      <c r="S110">
        <v>79.587534090085811</v>
      </c>
      <c r="T110">
        <v>77.646124913104828</v>
      </c>
      <c r="U110">
        <v>75.456560365676808</v>
      </c>
      <c r="V110">
        <v>72.986816890324477</v>
      </c>
      <c r="W110">
        <v>70.200773162271162</v>
      </c>
      <c r="X110">
        <v>67.057681795665957</v>
      </c>
    </row>
    <row r="111" spans="1:24">
      <c r="A111">
        <v>96.93986029654674</v>
      </c>
      <c r="B111">
        <v>3.2784540987827362</v>
      </c>
      <c r="C111">
        <v>9.8918366190794846E-2</v>
      </c>
      <c r="D111">
        <v>93.620050229562679</v>
      </c>
      <c r="E111">
        <v>93.141511791580129</v>
      </c>
      <c r="F111">
        <v>92.625776793796405</v>
      </c>
      <c r="G111">
        <v>92.0677947339573</v>
      </c>
      <c r="H111">
        <v>91.462101391749783</v>
      </c>
      <c r="I111">
        <v>90.802765318652163</v>
      </c>
      <c r="J111">
        <v>90.083329752300514</v>
      </c>
      <c r="K111">
        <v>89.296749386548754</v>
      </c>
      <c r="L111">
        <v>88.435321378023048</v>
      </c>
      <c r="M111">
        <v>87.490609913529383</v>
      </c>
      <c r="N111">
        <v>86.453363599616679</v>
      </c>
      <c r="O111">
        <v>85.313424865305421</v>
      </c>
      <c r="P111">
        <v>84.05963049077917</v>
      </c>
      <c r="Q111">
        <v>82.679702287933424</v>
      </c>
      <c r="R111">
        <v>81.160126862235941</v>
      </c>
      <c r="S111">
        <v>79.48602327842751</v>
      </c>
      <c r="T111">
        <v>77.6409973341365</v>
      </c>
      <c r="U111">
        <v>75.606981014334295</v>
      </c>
      <c r="V111">
        <v>73.364055554437527</v>
      </c>
      <c r="W111">
        <v>70.890256379344777</v>
      </c>
      <c r="X111">
        <v>68.161358008210343</v>
      </c>
    </row>
    <row r="112" spans="1:24">
      <c r="A112">
        <v>97.162996603330569</v>
      </c>
      <c r="B112">
        <v>3.6224464489926214</v>
      </c>
      <c r="C112">
        <v>9.4449076689519032E-2</v>
      </c>
      <c r="D112">
        <v>93.699308794655693</v>
      </c>
      <c r="E112">
        <v>93.209773700718017</v>
      </c>
      <c r="F112">
        <v>92.684947152054832</v>
      </c>
      <c r="G112">
        <v>92.12014388481002</v>
      </c>
      <c r="H112">
        <v>91.510321752505675</v>
      </c>
      <c r="I112">
        <v>90.850036713481842</v>
      </c>
      <c r="J112">
        <v>90.133394230512906</v>
      </c>
      <c r="K112">
        <v>89.353996648732178</v>
      </c>
      <c r="L112">
        <v>88.504886082093705</v>
      </c>
      <c r="M112">
        <v>87.578482298503914</v>
      </c>
      <c r="N112">
        <v>86.566515049107238</v>
      </c>
      <c r="O112">
        <v>85.459950237611736</v>
      </c>
      <c r="P112">
        <v>84.248909270548793</v>
      </c>
      <c r="Q112">
        <v>82.922580868485724</v>
      </c>
      <c r="R112">
        <v>81.469124550906827</v>
      </c>
      <c r="S112">
        <v>79.87556493314726</v>
      </c>
      <c r="T112">
        <v>78.127675891740694</v>
      </c>
      <c r="U112">
        <v>76.209853564094573</v>
      </c>
      <c r="V112">
        <v>74.104977048728017</v>
      </c>
      <c r="W112">
        <v>71.794255562506677</v>
      </c>
      <c r="X112">
        <v>69.257060690407343</v>
      </c>
    </row>
    <row r="113" spans="1:24">
      <c r="A113">
        <v>100</v>
      </c>
      <c r="B113">
        <v>7.2235579981840283</v>
      </c>
      <c r="C113">
        <v>7.4988620402293163E-2</v>
      </c>
      <c r="D113">
        <v>94.746222229449486</v>
      </c>
      <c r="E113">
        <v>94.061011600515712</v>
      </c>
      <c r="F113">
        <v>93.342388645686498</v>
      </c>
      <c r="G113">
        <v>92.586310443381976</v>
      </c>
      <c r="H113">
        <v>91.788523351466736</v>
      </c>
      <c r="I113">
        <v>90.944539076561981</v>
      </c>
      <c r="J113">
        <v>90.049609423226485</v>
      </c>
      <c r="K113">
        <v>89.098699580947169</v>
      </c>
      <c r="L113">
        <v>88.086459798653635</v>
      </c>
      <c r="M113">
        <v>87.007195287399426</v>
      </c>
      <c r="N113">
        <v>85.854834181884982</v>
      </c>
      <c r="O113">
        <v>84.622893380575704</v>
      </c>
      <c r="P113">
        <v>83.304442072234281</v>
      </c>
      <c r="Q113">
        <v>81.892062743670195</v>
      </c>
      <c r="R113">
        <v>80.377809449338571</v>
      </c>
      <c r="S113">
        <v>78.753163108016253</v>
      </c>
      <c r="T113">
        <v>77.008983575057457</v>
      </c>
      <c r="U113">
        <v>75.135458220590635</v>
      </c>
      <c r="V113">
        <v>73.122046724361553</v>
      </c>
      <c r="W113">
        <v>70.957421776641922</v>
      </c>
      <c r="X113">
        <v>68.629405351591345</v>
      </c>
    </row>
    <row r="114" spans="1:24">
      <c r="A114">
        <v>99.875974314288214</v>
      </c>
      <c r="B114">
        <v>6.5534988932618505</v>
      </c>
      <c r="C114">
        <v>7.7581575443694664E-2</v>
      </c>
      <c r="D114">
        <v>94.919114320529388</v>
      </c>
      <c r="E114">
        <v>94.266063242896848</v>
      </c>
      <c r="F114">
        <v>93.579229727427176</v>
      </c>
      <c r="G114">
        <v>92.854477717372646</v>
      </c>
      <c r="H114">
        <v>92.087442813830052</v>
      </c>
      <c r="I114">
        <v>91.273505993678015</v>
      </c>
      <c r="J114">
        <v>90.407765794187355</v>
      </c>
      <c r="K114">
        <v>89.485008796802958</v>
      </c>
      <c r="L114">
        <v>88.499678232352124</v>
      </c>
      <c r="M114">
        <v>87.445840518623115</v>
      </c>
      <c r="N114">
        <v>86.317149528805487</v>
      </c>
      <c r="O114">
        <v>85.106808375619607</v>
      </c>
      <c r="P114">
        <v>83.807528481002677</v>
      </c>
      <c r="Q114">
        <v>82.411485684871892</v>
      </c>
      <c r="R114">
        <v>80.910273128655305</v>
      </c>
      <c r="S114">
        <v>79.294850629858871</v>
      </c>
      <c r="T114">
        <v>77.555490242807196</v>
      </c>
      <c r="U114">
        <v>75.681717677729154</v>
      </c>
      <c r="V114">
        <v>73.662249225418805</v>
      </c>
      <c r="W114">
        <v>71.48492380763696</v>
      </c>
      <c r="X114">
        <v>69.136629744066127</v>
      </c>
    </row>
    <row r="115" spans="1:24">
      <c r="A115">
        <v>89.798241055692429</v>
      </c>
      <c r="B115">
        <v>7.8066170053561909E-2</v>
      </c>
      <c r="C115">
        <v>0.22268495894230617</v>
      </c>
      <c r="D115">
        <v>89.513880342584272</v>
      </c>
      <c r="E115">
        <v>89.440590809553328</v>
      </c>
      <c r="F115">
        <v>89.349492494174868</v>
      </c>
      <c r="G115">
        <v>89.236049260689697</v>
      </c>
      <c r="H115">
        <v>89.094612333860724</v>
      </c>
      <c r="I115">
        <v>88.918139024711806</v>
      </c>
      <c r="J115">
        <v>88.69784204793639</v>
      </c>
      <c r="K115">
        <v>88.422751969139966</v>
      </c>
      <c r="L115">
        <v>88.079170994480293</v>
      </c>
      <c r="M115">
        <v>87.649990904789306</v>
      </c>
      <c r="N115">
        <v>87.113841171491387</v>
      </c>
      <c r="O115">
        <v>86.444024835730659</v>
      </c>
      <c r="P115">
        <v>85.607189164033173</v>
      </c>
      <c r="Q115">
        <v>84.561664887332924</v>
      </c>
      <c r="R115">
        <v>83.255391327680485</v>
      </c>
      <c r="S115">
        <v>81.623324096706824</v>
      </c>
      <c r="T115">
        <v>79.584196285171217</v>
      </c>
      <c r="U115">
        <v>77.036471870754639</v>
      </c>
      <c r="V115">
        <v>73.853289848697415</v>
      </c>
      <c r="W115">
        <v>69.876147334085303</v>
      </c>
      <c r="X115">
        <v>64.907007093133871</v>
      </c>
    </row>
    <row r="116" spans="1:24">
      <c r="A116">
        <v>93.315642423059003</v>
      </c>
      <c r="B116">
        <v>0.91925865303946597</v>
      </c>
      <c r="C116">
        <v>0.14166546943006436</v>
      </c>
      <c r="D116">
        <v>91.799220079416358</v>
      </c>
      <c r="E116">
        <v>91.531922284746997</v>
      </c>
      <c r="F116">
        <v>91.228766913929078</v>
      </c>
      <c r="G116">
        <v>90.88365972798394</v>
      </c>
      <c r="H116">
        <v>90.489663143524083</v>
      </c>
      <c r="I116">
        <v>90.038856768652792</v>
      </c>
      <c r="J116">
        <v>89.522178181767018</v>
      </c>
      <c r="K116">
        <v>88.929240752489264</v>
      </c>
      <c r="L116">
        <v>88.248124842438457</v>
      </c>
      <c r="M116">
        <v>87.465138188413647</v>
      </c>
      <c r="N116">
        <v>86.564540651047139</v>
      </c>
      <c r="O116">
        <v>85.528227795634336</v>
      </c>
      <c r="P116">
        <v>84.335366944263185</v>
      </c>
      <c r="Q116">
        <v>82.961978382911326</v>
      </c>
      <c r="R116">
        <v>81.380453304646252</v>
      </c>
      <c r="S116">
        <v>79.558998798289437</v>
      </c>
      <c r="T116">
        <v>77.46099872532227</v>
      </c>
      <c r="U116">
        <v>75.044277636939611</v>
      </c>
      <c r="V116">
        <v>72.260252934002054</v>
      </c>
      <c r="W116">
        <v>69.052958226019896</v>
      </c>
      <c r="X116">
        <v>65.357918256055655</v>
      </c>
    </row>
    <row r="117" spans="1:24">
      <c r="A117">
        <v>91.376028197445663</v>
      </c>
      <c r="B117">
        <v>0.27197445550577409</v>
      </c>
      <c r="C117">
        <v>0.18400595003575274</v>
      </c>
      <c r="D117">
        <v>90.689604746656656</v>
      </c>
      <c r="E117">
        <v>90.541324322759976</v>
      </c>
      <c r="F117">
        <v>90.364702506279698</v>
      </c>
      <c r="G117">
        <v>90.15374231027053</v>
      </c>
      <c r="H117">
        <v>89.901280828322285</v>
      </c>
      <c r="I117">
        <v>89.598746026460816</v>
      </c>
      <c r="J117">
        <v>89.235865689772837</v>
      </c>
      <c r="K117">
        <v>88.8003186413777</v>
      </c>
      <c r="L117">
        <v>88.277316391295287</v>
      </c>
      <c r="M117">
        <v>87.649101010586691</v>
      </c>
      <c r="N117">
        <v>86.894342181672627</v>
      </c>
      <c r="O117">
        <v>85.987412952378918</v>
      </c>
      <c r="P117">
        <v>84.897519602785891</v>
      </c>
      <c r="Q117">
        <v>83.587656080529527</v>
      </c>
      <c r="R117">
        <v>82.013347503629518</v>
      </c>
      <c r="S117">
        <v>80.121140067953903</v>
      </c>
      <c r="T117">
        <v>77.846786085897023</v>
      </c>
      <c r="U117">
        <v>75.113062531384159</v>
      </c>
      <c r="V117">
        <v>71.827149022453398</v>
      </c>
      <c r="W117">
        <v>67.877476213883511</v>
      </c>
      <c r="X117">
        <v>63.129937590730464</v>
      </c>
    </row>
    <row r="118" spans="1:24">
      <c r="A118">
        <v>96.745457175180036</v>
      </c>
      <c r="B118">
        <v>3.4127039385580664</v>
      </c>
      <c r="C118">
        <v>9.5012198859743685E-2</v>
      </c>
      <c r="D118">
        <v>93.458347482320008</v>
      </c>
      <c r="E118">
        <v>92.99262395316596</v>
      </c>
      <c r="F118">
        <v>92.492996912063163</v>
      </c>
      <c r="G118">
        <v>91.95495267285618</v>
      </c>
      <c r="H118">
        <v>91.373630484156976</v>
      </c>
      <c r="I118">
        <v>90.743778616777334</v>
      </c>
      <c r="J118">
        <v>90.059706919024265</v>
      </c>
      <c r="K118">
        <v>89.315235411238021</v>
      </c>
      <c r="L118">
        <v>88.503638455169693</v>
      </c>
      <c r="M118">
        <v>87.617583993818656</v>
      </c>
      <c r="N118">
        <v>86.649067312815674</v>
      </c>
      <c r="O118">
        <v>85.589338724944611</v>
      </c>
      <c r="P118">
        <v>84.428824524496761</v>
      </c>
      <c r="Q118">
        <v>83.157040497350749</v>
      </c>
      <c r="R118">
        <v>81.7624972054181</v>
      </c>
      <c r="S118">
        <v>80.232596189784189</v>
      </c>
      <c r="T118">
        <v>78.553516154831712</v>
      </c>
      <c r="U118">
        <v>76.710088105121685</v>
      </c>
      <c r="V118">
        <v>74.685658307004729</v>
      </c>
      <c r="W118">
        <v>72.461937836942425</v>
      </c>
      <c r="X118">
        <v>70.018837357341766</v>
      </c>
    </row>
    <row r="119" spans="1:24">
      <c r="A119">
        <v>92.519106054082343</v>
      </c>
      <c r="B119">
        <v>0.6231459635002714</v>
      </c>
      <c r="C119">
        <v>0.15222949727482968</v>
      </c>
      <c r="D119">
        <v>91.372044497711073</v>
      </c>
      <c r="E119">
        <v>91.159239589685058</v>
      </c>
      <c r="F119">
        <v>90.914860477214546</v>
      </c>
      <c r="G119">
        <v>90.633233017829596</v>
      </c>
      <c r="H119">
        <v>90.307818214347321</v>
      </c>
      <c r="I119">
        <v>89.931060388468836</v>
      </c>
      <c r="J119">
        <v>89.494211748457388</v>
      </c>
      <c r="K119">
        <v>88.987129277603515</v>
      </c>
      <c r="L119">
        <v>88.398039227510495</v>
      </c>
      <c r="M119">
        <v>87.713263748062289</v>
      </c>
      <c r="N119">
        <v>86.91690330680278</v>
      </c>
      <c r="O119">
        <v>85.990467523946805</v>
      </c>
      <c r="P119">
        <v>84.912445851526286</v>
      </c>
      <c r="Q119">
        <v>83.657808128439569</v>
      </c>
      <c r="R119">
        <v>82.19742341498808</v>
      </c>
      <c r="S119">
        <v>80.497383613047944</v>
      </c>
      <c r="T119">
        <v>78.518216167279689</v>
      </c>
      <c r="U119">
        <v>76.213967567394917</v>
      </c>
      <c r="V119">
        <v>73.531136371679651</v>
      </c>
      <c r="W119">
        <v>70.407430978067609</v>
      </c>
      <c r="X119">
        <v>66.770323299938198</v>
      </c>
    </row>
    <row r="120" spans="1:24">
      <c r="A120">
        <v>95.849771746917668</v>
      </c>
      <c r="B120">
        <v>3.192194018849023</v>
      </c>
      <c r="C120">
        <v>9.6004917707132639E-2</v>
      </c>
      <c r="D120">
        <v>92.735334595426139</v>
      </c>
      <c r="E120">
        <v>92.292149952654825</v>
      </c>
      <c r="F120">
        <v>91.816149714888198</v>
      </c>
      <c r="G120">
        <v>91.302943243681938</v>
      </c>
      <c r="H120">
        <v>90.747796709336882</v>
      </c>
      <c r="I120">
        <v>90.14558942593203</v>
      </c>
      <c r="J120">
        <v>89.490766617985827</v>
      </c>
      <c r="K120">
        <v>88.77728818306413</v>
      </c>
      <c r="L120">
        <v>87.998572977719917</v>
      </c>
      <c r="M120">
        <v>87.147438112856761</v>
      </c>
      <c r="N120">
        <v>86.216032698574892</v>
      </c>
      <c r="O120">
        <v>85.19576542736074</v>
      </c>
      <c r="P120">
        <v>84.077225327645266</v>
      </c>
      <c r="Q120">
        <v>82.85009495676006</v>
      </c>
      <c r="R120">
        <v>81.503055232580536</v>
      </c>
      <c r="S120">
        <v>80.023681026021137</v>
      </c>
      <c r="T120">
        <v>78.398326551324885</v>
      </c>
      <c r="U120">
        <v>76.611999496984254</v>
      </c>
      <c r="V120">
        <v>74.64822273627405</v>
      </c>
      <c r="W120">
        <v>72.488882341810353</v>
      </c>
      <c r="X120">
        <v>70.114060502218209</v>
      </c>
    </row>
    <row r="121" spans="1:24">
      <c r="A121">
        <v>98.840268337801618</v>
      </c>
      <c r="B121">
        <v>5.8321196633913033</v>
      </c>
      <c r="C121">
        <v>7.8416835560801521E-2</v>
      </c>
      <c r="D121">
        <v>94.373941177960489</v>
      </c>
      <c r="E121">
        <v>93.783572121512492</v>
      </c>
      <c r="F121">
        <v>93.162092490993729</v>
      </c>
      <c r="G121">
        <v>92.505678725080429</v>
      </c>
      <c r="H121">
        <v>91.810292335358014</v>
      </c>
      <c r="I121">
        <v>91.071655060119639</v>
      </c>
      <c r="J121">
        <v>90.285222542995101</v>
      </c>
      <c r="K121">
        <v>89.446156374471713</v>
      </c>
      <c r="L121">
        <v>88.549294324296838</v>
      </c>
      <c r="M121">
        <v>87.589118581621321</v>
      </c>
      <c r="N121">
        <v>86.5597218074859</v>
      </c>
      <c r="O121">
        <v>85.45477079079383</v>
      </c>
      <c r="P121">
        <v>84.267467484168151</v>
      </c>
      <c r="Q121">
        <v>82.990507179972582</v>
      </c>
      <c r="R121">
        <v>81.616033569180516</v>
      </c>
      <c r="S121">
        <v>80.135590406597856</v>
      </c>
      <c r="T121">
        <v>78.540069485067789</v>
      </c>
      <c r="U121">
        <v>76.819654598576051</v>
      </c>
      <c r="V121">
        <v>74.96376114949814</v>
      </c>
      <c r="W121">
        <v>72.96097102843116</v>
      </c>
      <c r="X121">
        <v>70.798962365967753</v>
      </c>
    </row>
    <row r="122" spans="1:24">
      <c r="A122">
        <v>90.387378626157982</v>
      </c>
      <c r="B122">
        <v>0.13586196666688988</v>
      </c>
      <c r="C122">
        <v>0.20789918789567496</v>
      </c>
      <c r="D122">
        <v>89.956598735769148</v>
      </c>
      <c r="E122">
        <v>89.852670264833733</v>
      </c>
      <c r="F122">
        <v>89.725547227565087</v>
      </c>
      <c r="G122">
        <v>89.569715283934713</v>
      </c>
      <c r="H122">
        <v>89.378414759670051</v>
      </c>
      <c r="I122">
        <v>89.143347425267734</v>
      </c>
      <c r="J122">
        <v>88.854316535595387</v>
      </c>
      <c r="K122">
        <v>88.498784515728488</v>
      </c>
      <c r="L122">
        <v>88.061329106329339</v>
      </c>
      <c r="M122">
        <v>87.522974377255323</v>
      </c>
      <c r="N122">
        <v>86.860367590121399</v>
      </c>
      <c r="O122">
        <v>86.044766203780483</v>
      </c>
      <c r="P122">
        <v>85.040791081070566</v>
      </c>
      <c r="Q122">
        <v>83.804891813460628</v>
      </c>
      <c r="R122">
        <v>82.283457592485334</v>
      </c>
      <c r="S122">
        <v>80.410491681395158</v>
      </c>
      <c r="T122">
        <v>78.104748610309855</v>
      </c>
      <c r="U122">
        <v>75.266209912195848</v>
      </c>
      <c r="V122">
        <v>71.771745524228166</v>
      </c>
      <c r="W122">
        <v>67.469772654910656</v>
      </c>
      <c r="X122">
        <v>62.173680429421672</v>
      </c>
    </row>
    <row r="123" spans="1:24">
      <c r="A123">
        <v>93.597099895113274</v>
      </c>
      <c r="B123">
        <v>1.1448963510252583</v>
      </c>
      <c r="C123">
        <v>0.13394241004952404</v>
      </c>
      <c r="D123">
        <v>91.857533460087666</v>
      </c>
      <c r="E123">
        <v>91.562133503329321</v>
      </c>
      <c r="F123">
        <v>91.230170476655402</v>
      </c>
      <c r="G123">
        <v>90.855679865171368</v>
      </c>
      <c r="H123">
        <v>90.431933043546749</v>
      </c>
      <c r="I123">
        <v>89.951316380063531</v>
      </c>
      <c r="J123">
        <v>89.405194439394393</v>
      </c>
      <c r="K123">
        <v>88.783754826219337</v>
      </c>
      <c r="L123">
        <v>88.075831881922753</v>
      </c>
      <c r="M123">
        <v>87.268706066657884</v>
      </c>
      <c r="N123">
        <v>86.347875422194193</v>
      </c>
      <c r="O123">
        <v>85.296795009327823</v>
      </c>
      <c r="P123">
        <v>84.096579638220902</v>
      </c>
      <c r="Q123">
        <v>82.72566455050459</v>
      </c>
      <c r="R123">
        <v>81.159417956483068</v>
      </c>
      <c r="S123">
        <v>79.369698465736562</v>
      </c>
      <c r="T123">
        <v>77.324349459298986</v>
      </c>
      <c r="U123">
        <v>74.986621318588874</v>
      </c>
      <c r="V123">
        <v>72.314511130045844</v>
      </c>
      <c r="W123">
        <v>69.260008001676624</v>
      </c>
      <c r="X123">
        <v>65.76823043180589</v>
      </c>
    </row>
    <row r="124" spans="1:24">
      <c r="A124">
        <v>90.967212913096603</v>
      </c>
      <c r="B124">
        <v>0.31595780828027414</v>
      </c>
      <c r="C124">
        <v>0.17502414832671909</v>
      </c>
      <c r="D124">
        <v>90.236587487380717</v>
      </c>
      <c r="E124">
        <v>90.085333516832677</v>
      </c>
      <c r="F124">
        <v>89.906995501645412</v>
      </c>
      <c r="G124">
        <v>89.696096372295926</v>
      </c>
      <c r="H124">
        <v>89.446159051013879</v>
      </c>
      <c r="I124">
        <v>89.149507529497811</v>
      </c>
      <c r="J124">
        <v>88.797031125396941</v>
      </c>
      <c r="K124">
        <v>88.377904677466574</v>
      </c>
      <c r="L124">
        <v>87.879256086105187</v>
      </c>
      <c r="M124">
        <v>87.285770988867142</v>
      </c>
      <c r="N124">
        <v>86.579222429850745</v>
      </c>
      <c r="O124">
        <v>85.73791107829345</v>
      </c>
      <c r="P124">
        <v>84.735998804517223</v>
      </c>
      <c r="Q124">
        <v>83.542715146186111</v>
      </c>
      <c r="R124">
        <v>82.121412294079931</v>
      </c>
      <c r="S124">
        <v>80.428439574358904</v>
      </c>
      <c r="T124">
        <v>78.411802860719376</v>
      </c>
      <c r="U124">
        <v>76.009567744664295</v>
      </c>
      <c r="V124">
        <v>73.14795742248009</v>
      </c>
      <c r="W124">
        <v>69.739086881732533</v>
      </c>
      <c r="X124">
        <v>65.67826380022187</v>
      </c>
    </row>
    <row r="125" spans="1:24">
      <c r="A125">
        <v>91.014122309136127</v>
      </c>
      <c r="B125">
        <v>0.1927818907227011</v>
      </c>
      <c r="C125">
        <v>0.19628522630716255</v>
      </c>
      <c r="D125">
        <v>90.466639595693692</v>
      </c>
      <c r="E125">
        <v>90.3413956461129</v>
      </c>
      <c r="F125">
        <v>90.190149634475688</v>
      </c>
      <c r="G125">
        <v>90.007055637918384</v>
      </c>
      <c r="H125">
        <v>89.785036753261267</v>
      </c>
      <c r="I125">
        <v>89.515511562323866</v>
      </c>
      <c r="J125">
        <v>89.188062445104279</v>
      </c>
      <c r="K125">
        <v>88.79003292054675</v>
      </c>
      <c r="L125">
        <v>88.30603845141394</v>
      </c>
      <c r="M125">
        <v>87.717371805016739</v>
      </c>
      <c r="N125">
        <v>87.001279985953758</v>
      </c>
      <c r="O125">
        <v>86.130084793046407</v>
      </c>
      <c r="P125">
        <v>85.070113008456943</v>
      </c>
      <c r="Q125">
        <v>83.780394868928084</v>
      </c>
      <c r="R125">
        <v>82.211080512781095</v>
      </c>
      <c r="S125">
        <v>80.30151319557956</v>
      </c>
      <c r="T125">
        <v>77.977884800874506</v>
      </c>
      <c r="U125">
        <v>75.150383027420659</v>
      </c>
      <c r="V125">
        <v>71.709719986660815</v>
      </c>
      <c r="W125">
        <v>67.52290803469964</v>
      </c>
      <c r="X125">
        <v>62.428119567285222</v>
      </c>
    </row>
    <row r="126" spans="1:24">
      <c r="A126">
        <v>89.334805230082196</v>
      </c>
      <c r="B126">
        <v>6.224968578917376E-2</v>
      </c>
      <c r="C126">
        <v>0.22983563191119988</v>
      </c>
      <c r="D126">
        <v>89.092444298395222</v>
      </c>
      <c r="E126">
        <v>89.027995895478256</v>
      </c>
      <c r="F126">
        <v>88.947268998489506</v>
      </c>
      <c r="G126">
        <v>88.845980451195302</v>
      </c>
      <c r="H126">
        <v>88.718756150428945</v>
      </c>
      <c r="I126">
        <v>88.55884591035111</v>
      </c>
      <c r="J126">
        <v>88.357765315393166</v>
      </c>
      <c r="K126">
        <v>88.104845559545012</v>
      </c>
      <c r="L126">
        <v>87.786667387647682</v>
      </c>
      <c r="M126">
        <v>87.386349105108394</v>
      </c>
      <c r="N126">
        <v>86.882650879711647</v>
      </c>
      <c r="O126">
        <v>86.248847812142799</v>
      </c>
      <c r="P126">
        <v>85.451311983318462</v>
      </c>
      <c r="Q126">
        <v>84.447728245694961</v>
      </c>
      <c r="R126">
        <v>83.184849093147619</v>
      </c>
      <c r="S126">
        <v>81.595669488738295</v>
      </c>
      <c r="T126">
        <v>79.595871754184017</v>
      </c>
      <c r="U126">
        <v>77.079351896238563</v>
      </c>
      <c r="V126">
        <v>73.912590008664623</v>
      </c>
      <c r="W126">
        <v>69.927566058173028</v>
      </c>
      <c r="X126">
        <v>64.912845184616231</v>
      </c>
    </row>
    <row r="127" spans="1:24">
      <c r="A127">
        <v>100</v>
      </c>
      <c r="B127">
        <v>5.7921337343784147</v>
      </c>
      <c r="C127">
        <v>8.3584979474835105E-2</v>
      </c>
      <c r="D127">
        <v>95.22003548496869</v>
      </c>
      <c r="E127">
        <v>94.574891869264022</v>
      </c>
      <c r="F127">
        <v>93.891823941425159</v>
      </c>
      <c r="G127">
        <v>93.166056703299063</v>
      </c>
      <c r="H127">
        <v>92.392516666466307</v>
      </c>
      <c r="I127">
        <v>91.565796385932586</v>
      </c>
      <c r="J127">
        <v>90.680116659291031</v>
      </c>
      <c r="K127">
        <v>89.72928612710794</v>
      </c>
      <c r="L127">
        <v>88.70665799211767</v>
      </c>
      <c r="M127">
        <v>87.605083554671467</v>
      </c>
      <c r="N127">
        <v>86.416862239629083</v>
      </c>
      <c r="O127">
        <v>85.133687765355162</v>
      </c>
      <c r="P127">
        <v>83.746590078513918</v>
      </c>
      <c r="Q127">
        <v>82.245872648756333</v>
      </c>
      <c r="R127">
        <v>80.621044684957184</v>
      </c>
      <c r="S127">
        <v>78.860747799158389</v>
      </c>
      <c r="T127">
        <v>76.952676605561692</v>
      </c>
      <c r="U127">
        <v>74.883492699516623</v>
      </c>
      <c r="V127">
        <v>72.638731415172344</v>
      </c>
      <c r="W127">
        <v>70.202700709980974</v>
      </c>
      <c r="X127">
        <v>67.558371469203081</v>
      </c>
    </row>
    <row r="128" spans="1:24">
      <c r="A128">
        <v>99.528182699655062</v>
      </c>
      <c r="B128">
        <v>7.7442325301789952</v>
      </c>
      <c r="C128">
        <v>7.0278050130853573E-2</v>
      </c>
      <c r="D128">
        <v>94.296742944565381</v>
      </c>
      <c r="E128">
        <v>93.626484010889769</v>
      </c>
      <c r="F128">
        <v>92.927064562805924</v>
      </c>
      <c r="G128">
        <v>92.195028742607604</v>
      </c>
      <c r="H128">
        <v>91.426759533871618</v>
      </c>
      <c r="I128">
        <v>90.61846088964397</v>
      </c>
      <c r="J128">
        <v>89.76613897602968</v>
      </c>
      <c r="K128">
        <v>88.86558243850979</v>
      </c>
      <c r="L128">
        <v>87.912341593480889</v>
      </c>
      <c r="M128">
        <v>86.901706442201601</v>
      </c>
      <c r="N128">
        <v>85.828683398512311</v>
      </c>
      <c r="O128">
        <v>84.687970615338841</v>
      </c>
      <c r="P128">
        <v>83.473931788067247</v>
      </c>
      <c r="Q128">
        <v>82.180568305351599</v>
      </c>
      <c r="R128">
        <v>80.801489609750419</v>
      </c>
      <c r="S128">
        <v>79.329881621742885</v>
      </c>
      <c r="T128">
        <v>77.758473071106522</v>
      </c>
      <c r="U128">
        <v>76.07949956929852</v>
      </c>
      <c r="V128">
        <v>74.284665245321023</v>
      </c>
      <c r="W128">
        <v>72.365101755511432</v>
      </c>
      <c r="X128">
        <v>70.31132446472418</v>
      </c>
    </row>
    <row r="129" spans="1:24">
      <c r="A129">
        <v>90.251210123640135</v>
      </c>
      <c r="B129">
        <v>0.38343076769300022</v>
      </c>
      <c r="C129">
        <v>0.16566964098726103</v>
      </c>
      <c r="D129">
        <v>89.44283983772911</v>
      </c>
      <c r="E129">
        <v>89.282818000843022</v>
      </c>
      <c r="F129">
        <v>89.096156410413926</v>
      </c>
      <c r="G129">
        <v>88.87772014366837</v>
      </c>
      <c r="H129">
        <v>88.621500179907045</v>
      </c>
      <c r="I129">
        <v>88.320448096774228</v>
      </c>
      <c r="J129">
        <v>87.966282173353932</v>
      </c>
      <c r="K129">
        <v>87.549259566131482</v>
      </c>
      <c r="L129">
        <v>87.057908290549449</v>
      </c>
      <c r="M129">
        <v>86.478711635167897</v>
      </c>
      <c r="N129">
        <v>85.795736326895224</v>
      </c>
      <c r="O129">
        <v>84.990194218389007</v>
      </c>
      <c r="P129">
        <v>84.039925439970489</v>
      </c>
      <c r="Q129">
        <v>82.918788797942668</v>
      </c>
      <c r="R129">
        <v>81.595942649619133</v>
      </c>
      <c r="S129">
        <v>80.034996472465608</v>
      </c>
      <c r="T129">
        <v>78.193009787646787</v>
      </c>
      <c r="U129">
        <v>76.019310899102834</v>
      </c>
      <c r="V129">
        <v>73.454102952538577</v>
      </c>
      <c r="W129">
        <v>70.426818968035121</v>
      </c>
      <c r="X129">
        <v>66.854180594443818</v>
      </c>
    </row>
    <row r="130" spans="1:24">
      <c r="A130">
        <v>93.185798104815476</v>
      </c>
      <c r="B130">
        <v>2.0883402031792682</v>
      </c>
      <c r="C130">
        <v>0.10370948604267627</v>
      </c>
      <c r="D130">
        <v>90.940953798918983</v>
      </c>
      <c r="E130">
        <v>90.610324710192685</v>
      </c>
      <c r="F130">
        <v>90.251969874384372</v>
      </c>
      <c r="G130">
        <v>89.862031493714426</v>
      </c>
      <c r="H130">
        <v>89.436311764026684</v>
      </c>
      <c r="I130">
        <v>88.970227684161912</v>
      </c>
      <c r="J130">
        <v>88.458761718569448</v>
      </c>
      <c r="K130">
        <v>87.89640778202525</v>
      </c>
      <c r="L130">
        <v>87.277111964965428</v>
      </c>
      <c r="M130">
        <v>86.594207361325815</v>
      </c>
      <c r="N130">
        <v>85.840342297289382</v>
      </c>
      <c r="O130">
        <v>85.007401188302623</v>
      </c>
      <c r="P130">
        <v>84.08641717236253</v>
      </c>
      <c r="Q130">
        <v>83.067475579045436</v>
      </c>
      <c r="R130">
        <v>81.939607195092691</v>
      </c>
      <c r="S130">
        <v>80.690670177524851</v>
      </c>
      <c r="T130">
        <v>79.307219343043641</v>
      </c>
      <c r="U130">
        <v>77.774361426582814</v>
      </c>
      <c r="V130">
        <v>76.07559475082229</v>
      </c>
      <c r="W130">
        <v>74.192631580659963</v>
      </c>
      <c r="X130">
        <v>72.105201250233094</v>
      </c>
    </row>
    <row r="131" spans="1:24">
      <c r="A131">
        <v>90.983611220385598</v>
      </c>
      <c r="B131">
        <v>0.2047736164797278</v>
      </c>
      <c r="C131">
        <v>0.19213361426081649</v>
      </c>
      <c r="D131">
        <v>90.424709115404454</v>
      </c>
      <c r="E131">
        <v>90.299291875733886</v>
      </c>
      <c r="F131">
        <v>90.148534956345785</v>
      </c>
      <c r="G131">
        <v>89.966855975151518</v>
      </c>
      <c r="H131">
        <v>89.747527536190631</v>
      </c>
      <c r="I131">
        <v>89.482428120701968</v>
      </c>
      <c r="J131">
        <v>89.161741355183452</v>
      </c>
      <c r="K131">
        <v>88.773592520629421</v>
      </c>
      <c r="L131">
        <v>88.303608843235949</v>
      </c>
      <c r="M131">
        <v>87.734387284566822</v>
      </c>
      <c r="N131">
        <v>87.04485012396762</v>
      </c>
      <c r="O131">
        <v>86.209464471071485</v>
      </c>
      <c r="P131">
        <v>85.197296807703808</v>
      </c>
      <c r="Q131">
        <v>83.970867549792317</v>
      </c>
      <c r="R131">
        <v>82.484763214823943</v>
      </c>
      <c r="S131">
        <v>80.683954804759651</v>
      </c>
      <c r="T131">
        <v>78.501760135761899</v>
      </c>
      <c r="U131">
        <v>75.857374661786679</v>
      </c>
      <c r="V131">
        <v>72.65287936083952</v>
      </c>
      <c r="W131">
        <v>68.76961488883353</v>
      </c>
      <c r="X131">
        <v>64.06378773949406</v>
      </c>
    </row>
    <row r="132" spans="1:24">
      <c r="A132">
        <v>91.693265491410557</v>
      </c>
      <c r="B132">
        <v>0.62761379391359973</v>
      </c>
      <c r="C132">
        <v>0.14601115738588163</v>
      </c>
      <c r="D132">
        <v>90.609788867970124</v>
      </c>
      <c r="E132">
        <v>90.414744135930391</v>
      </c>
      <c r="F132">
        <v>90.192393817581561</v>
      </c>
      <c r="G132">
        <v>89.937989141397438</v>
      </c>
      <c r="H132">
        <v>89.64609674577386</v>
      </c>
      <c r="I132">
        <v>89.31048263785064</v>
      </c>
      <c r="J132">
        <v>88.923979053122935</v>
      </c>
      <c r="K132">
        <v>88.478331372341515</v>
      </c>
      <c r="L132">
        <v>87.964021826281083</v>
      </c>
      <c r="M132">
        <v>87.370066223211609</v>
      </c>
      <c r="N132">
        <v>86.683779357748108</v>
      </c>
      <c r="O132">
        <v>85.890504090878053</v>
      </c>
      <c r="P132">
        <v>84.973298315085188</v>
      </c>
      <c r="Q132">
        <v>83.912573119033183</v>
      </c>
      <c r="R132">
        <v>82.685674424034261</v>
      </c>
      <c r="S132">
        <v>81.266399157245573</v>
      </c>
      <c r="T132">
        <v>79.624435628426227</v>
      </c>
      <c r="U132">
        <v>77.724716158291571</v>
      </c>
      <c r="V132">
        <v>75.526668132444101</v>
      </c>
      <c r="W132">
        <v>72.983347485519545</v>
      </c>
      <c r="X132">
        <v>70.04043610922929</v>
      </c>
    </row>
    <row r="133" spans="1:24">
      <c r="A133">
        <v>98.260283440070211</v>
      </c>
      <c r="B133">
        <v>5.2677592871392376</v>
      </c>
      <c r="C133">
        <v>8.3030369736252996E-2</v>
      </c>
      <c r="D133">
        <v>93.947096882135213</v>
      </c>
      <c r="E133">
        <v>93.366275779317192</v>
      </c>
      <c r="F133">
        <v>92.751695792762405</v>
      </c>
      <c r="G133">
        <v>92.099117547351042</v>
      </c>
      <c r="H133">
        <v>91.40403955582704</v>
      </c>
      <c r="I133">
        <v>90.661667167521585</v>
      </c>
      <c r="J133">
        <v>89.866879494834279</v>
      </c>
      <c r="K133">
        <v>89.014194089330701</v>
      </c>
      <c r="L133">
        <v>88.097729123791979</v>
      </c>
      <c r="M133">
        <v>87.111162819347896</v>
      </c>
      <c r="N133">
        <v>86.047689837821821</v>
      </c>
      <c r="O133">
        <v>84.899974338481755</v>
      </c>
      <c r="P133">
        <v>83.660099375382586</v>
      </c>
      <c r="Q133">
        <v>82.319512286242443</v>
      </c>
      <c r="R133">
        <v>80.868965696145182</v>
      </c>
      <c r="S133">
        <v>79.298453729112609</v>
      </c>
      <c r="T133">
        <v>77.597142987533317</v>
      </c>
      <c r="U133">
        <v>75.753297823344113</v>
      </c>
      <c r="V133">
        <v>73.754199385484441</v>
      </c>
      <c r="W133">
        <v>71.586057885212554</v>
      </c>
      <c r="X133">
        <v>69.233917474089665</v>
      </c>
    </row>
    <row r="134" spans="1:24">
      <c r="A134">
        <v>89.338609970969287</v>
      </c>
      <c r="B134">
        <v>8.0109049502460866E-2</v>
      </c>
      <c r="C134">
        <v>0.22621453338763375</v>
      </c>
      <c r="D134">
        <v>89.037046693580024</v>
      </c>
      <c r="E134">
        <v>88.958110278607279</v>
      </c>
      <c r="F134">
        <v>88.85961937152868</v>
      </c>
      <c r="G134">
        <v>88.736512365978641</v>
      </c>
      <c r="H134">
        <v>88.582462594639097</v>
      </c>
      <c r="I134">
        <v>88.389553191614922</v>
      </c>
      <c r="J134">
        <v>88.147870231942946</v>
      </c>
      <c r="K134">
        <v>87.844993239018621</v>
      </c>
      <c r="L134">
        <v>87.465356876296184</v>
      </c>
      <c r="M134">
        <v>86.989451019570609</v>
      </c>
      <c r="N134">
        <v>86.392818100267533</v>
      </c>
      <c r="O134">
        <v>85.644796191597564</v>
      </c>
      <c r="P134">
        <v>84.706943242747741</v>
      </c>
      <c r="Q134">
        <v>83.531061479967249</v>
      </c>
      <c r="R134">
        <v>82.056720445336452</v>
      </c>
      <c r="S134">
        <v>80.20815137819217</v>
      </c>
      <c r="T134">
        <v>77.890353336467399</v>
      </c>
      <c r="U134">
        <v>74.984210945249444</v>
      </c>
      <c r="V134">
        <v>71.340372865790172</v>
      </c>
      <c r="W134">
        <v>66.771576389629942</v>
      </c>
      <c r="X134">
        <v>61.04302370636394</v>
      </c>
    </row>
    <row r="135" spans="1:24">
      <c r="A135">
        <v>93.534622645261351</v>
      </c>
      <c r="B135">
        <v>1.3774008932151682</v>
      </c>
      <c r="C135">
        <v>0.12608601189250271</v>
      </c>
      <c r="D135">
        <v>91.613853564075839</v>
      </c>
      <c r="E135">
        <v>91.299758760736736</v>
      </c>
      <c r="F135">
        <v>90.950087706945226</v>
      </c>
      <c r="G135">
        <v>90.559274074894134</v>
      </c>
      <c r="H135">
        <v>90.121096598156313</v>
      </c>
      <c r="I135">
        <v>89.628580036869053</v>
      </c>
      <c r="J135">
        <v>89.073884140600256</v>
      </c>
      <c r="K135">
        <v>88.448178841323312</v>
      </c>
      <c r="L135">
        <v>87.741503689728248</v>
      </c>
      <c r="M135">
        <v>86.942609297270323</v>
      </c>
      <c r="N135">
        <v>86.038778259910771</v>
      </c>
      <c r="O135">
        <v>85.015622712878766</v>
      </c>
      <c r="P135">
        <v>83.85685529377831</v>
      </c>
      <c r="Q135">
        <v>82.544029868057976</v>
      </c>
      <c r="R135">
        <v>81.056247889515859</v>
      </c>
      <c r="S135">
        <v>79.369825721464409</v>
      </c>
      <c r="T135">
        <v>77.457917622722448</v>
      </c>
      <c r="U135">
        <v>75.290088396840716</v>
      </c>
      <c r="V135">
        <v>72.831828901668757</v>
      </c>
      <c r="W135">
        <v>70.044006706778504</v>
      </c>
      <c r="X135">
        <v>66.882243153895089</v>
      </c>
    </row>
    <row r="136" spans="1:24">
      <c r="A136">
        <v>90.190355888708936</v>
      </c>
      <c r="B136">
        <v>6.5507576505129464E-2</v>
      </c>
      <c r="C136">
        <v>0.23006550733878711</v>
      </c>
      <c r="D136">
        <v>89.934765459159522</v>
      </c>
      <c r="E136">
        <v>89.866731257550157</v>
      </c>
      <c r="F136">
        <v>89.781491870679844</v>
      </c>
      <c r="G136">
        <v>89.674515630370564</v>
      </c>
      <c r="H136">
        <v>89.540115250007432</v>
      </c>
      <c r="I136">
        <v>89.37114546553866</v>
      </c>
      <c r="J136">
        <v>89.158623164538966</v>
      </c>
      <c r="K136">
        <v>88.891249807871517</v>
      </c>
      <c r="L136">
        <v>88.55481075396581</v>
      </c>
      <c r="M136">
        <v>88.131419551377348</v>
      </c>
      <c r="N136">
        <v>87.598567023186177</v>
      </c>
      <c r="O136">
        <v>86.927924588741718</v>
      </c>
      <c r="P136">
        <v>86.083838202530927</v>
      </c>
      <c r="Q136">
        <v>85.021432841910979</v>
      </c>
      <c r="R136">
        <v>83.684226770660956</v>
      </c>
      <c r="S136">
        <v>82.001128743020104</v>
      </c>
      <c r="T136">
        <v>79.882658507518556</v>
      </c>
      <c r="U136">
        <v>77.216189677403463</v>
      </c>
      <c r="V136">
        <v>73.859962059544728</v>
      </c>
      <c r="W136">
        <v>69.63554511317524</v>
      </c>
      <c r="X136">
        <v>64.318351865660674</v>
      </c>
    </row>
    <row r="137" spans="1:24">
      <c r="A137">
        <v>100</v>
      </c>
      <c r="B137">
        <v>6.0390195176106172</v>
      </c>
      <c r="C137">
        <v>8.0528366928832418E-2</v>
      </c>
      <c r="D137">
        <v>95.229830326777474</v>
      </c>
      <c r="E137">
        <v>94.593960459597653</v>
      </c>
      <c r="F137">
        <v>93.923014461496095</v>
      </c>
      <c r="G137">
        <v>93.212639018092645</v>
      </c>
      <c r="H137">
        <v>92.458224984028647</v>
      </c>
      <c r="I137">
        <v>91.654877477342851</v>
      </c>
      <c r="J137">
        <v>90.797384119896037</v>
      </c>
      <c r="K137">
        <v>89.880181217777817</v>
      </c>
      <c r="L137">
        <v>88.897317662263191</v>
      </c>
      <c r="M137">
        <v>87.84241631709672</v>
      </c>
      <c r="N137">
        <v>86.708632641572393</v>
      </c>
      <c r="O137">
        <v>85.488610280942453</v>
      </c>
      <c r="P137">
        <v>84.174433336011361</v>
      </c>
      <c r="Q137">
        <v>82.757575002224641</v>
      </c>
      <c r="R137">
        <v>81.228842245006419</v>
      </c>
      <c r="S137">
        <v>79.578316152381348</v>
      </c>
      <c r="T137">
        <v>77.795287577869431</v>
      </c>
      <c r="U137">
        <v>75.868187656084231</v>
      </c>
      <c r="V137">
        <v>73.784512740196931</v>
      </c>
      <c r="W137">
        <v>71.530743274236471</v>
      </c>
      <c r="X137">
        <v>69.092256073843146</v>
      </c>
    </row>
    <row r="138" spans="1:24">
      <c r="A138">
        <v>97.658657633388813</v>
      </c>
      <c r="B138">
        <v>6.7339507480885397</v>
      </c>
      <c r="C138">
        <v>7.123122841178986E-2</v>
      </c>
      <c r="D138">
        <v>93.039808863335764</v>
      </c>
      <c r="E138">
        <v>92.445936068321032</v>
      </c>
      <c r="F138">
        <v>91.825603323361818</v>
      </c>
      <c r="G138">
        <v>91.17566179858575</v>
      </c>
      <c r="H138">
        <v>90.492812368958468</v>
      </c>
      <c r="I138">
        <v>89.773588867814055</v>
      </c>
      <c r="J138">
        <v>89.014340492476478</v>
      </c>
      <c r="K138">
        <v>88.211213272662434</v>
      </c>
      <c r="L138">
        <v>87.360130507598626</v>
      </c>
      <c r="M138">
        <v>86.456772072551544</v>
      </c>
      <c r="N138">
        <v>85.496552489729027</v>
      </c>
      <c r="O138">
        <v>84.47459765224086</v>
      </c>
      <c r="P138">
        <v>83.38572008296822</v>
      </c>
      <c r="Q138">
        <v>82.224392602755458</v>
      </c>
      <c r="R138">
        <v>80.984720274262884</v>
      </c>
      <c r="S138">
        <v>79.660410479066456</v>
      </c>
      <c r="T138">
        <v>78.244740976115253</v>
      </c>
      <c r="U138">
        <v>76.730525779409746</v>
      </c>
      <c r="V138">
        <v>75.110078681695256</v>
      </c>
      <c r="W138">
        <v>73.375174239015507</v>
      </c>
      <c r="X138">
        <v>71.517006018082483</v>
      </c>
    </row>
    <row r="139" spans="1:24">
      <c r="A139">
        <v>100</v>
      </c>
      <c r="B139">
        <v>10.255027215086608</v>
      </c>
      <c r="C139">
        <v>5.9388847917164755E-2</v>
      </c>
      <c r="D139">
        <v>94.253945769977918</v>
      </c>
      <c r="E139">
        <v>93.545276345892788</v>
      </c>
      <c r="F139">
        <v>92.813834191734301</v>
      </c>
      <c r="G139">
        <v>92.05703872688683</v>
      </c>
      <c r="H139">
        <v>91.272219922428093</v>
      </c>
      <c r="I139">
        <v>90.4566088810748</v>
      </c>
      <c r="J139">
        <v>89.607328068313464</v>
      </c>
      <c r="K139">
        <v>88.721381160251411</v>
      </c>
      <c r="L139">
        <v>87.795642472370147</v>
      </c>
      <c r="M139">
        <v>86.826845931885288</v>
      </c>
      <c r="N139">
        <v>85.811573554806358</v>
      </c>
      <c r="O139">
        <v>84.746243387043165</v>
      </c>
      <c r="P139">
        <v>83.627096867013549</v>
      </c>
      <c r="Q139">
        <v>82.450185565167502</v>
      </c>
      <c r="R139">
        <v>81.211357253643172</v>
      </c>
      <c r="S139">
        <v>79.906241256907791</v>
      </c>
      <c r="T139">
        <v>78.530233031699595</v>
      </c>
      <c r="U139">
        <v>77.078477921867446</v>
      </c>
      <c r="V139">
        <v>75.545854030794146</v>
      </c>
      <c r="W139">
        <v>73.926954150976229</v>
      </c>
      <c r="X139">
        <v>72.216066687006276</v>
      </c>
    </row>
    <row r="140" spans="1:24">
      <c r="A140">
        <v>99.86020084457833</v>
      </c>
      <c r="B140">
        <v>8.0637501006522196</v>
      </c>
      <c r="C140">
        <v>6.9438764900900993E-2</v>
      </c>
      <c r="D140">
        <v>94.486269118742698</v>
      </c>
      <c r="E140">
        <v>93.799880078333643</v>
      </c>
      <c r="F140">
        <v>93.084257990969419</v>
      </c>
      <c r="G140">
        <v>92.335950924831707</v>
      </c>
      <c r="H140">
        <v>91.551349286229851</v>
      </c>
      <c r="I140">
        <v>90.726668408076549</v>
      </c>
      <c r="J140">
        <v>89.857930293865707</v>
      </c>
      <c r="K140">
        <v>88.940944429090877</v>
      </c>
      <c r="L140">
        <v>87.971287567545147</v>
      </c>
      <c r="M140">
        <v>86.944282394997543</v>
      </c>
      <c r="N140">
        <v>85.854974967326925</v>
      </c>
      <c r="O140">
        <v>84.698110814281634</v>
      </c>
      <c r="P140">
        <v>83.468109593597433</v>
      </c>
      <c r="Q140">
        <v>82.159038173213148</v>
      </c>
      <c r="R140">
        <v>80.764582011741297</v>
      </c>
      <c r="S140">
        <v>79.278014699142304</v>
      </c>
      <c r="T140">
        <v>77.692165510676077</v>
      </c>
      <c r="U140">
        <v>75.999384817621916</v>
      </c>
      <c r="V140">
        <v>74.191507187918774</v>
      </c>
      <c r="W140">
        <v>72.259811998735472</v>
      </c>
      <c r="X140">
        <v>70.194981370978383</v>
      </c>
    </row>
    <row r="141" spans="1:24">
      <c r="A141">
        <v>92.973855203740385</v>
      </c>
      <c r="B141">
        <v>1.4036585910190986</v>
      </c>
      <c r="C141">
        <v>0.12197177213300511</v>
      </c>
      <c r="D141">
        <v>91.10433645503214</v>
      </c>
      <c r="E141">
        <v>90.804558245627476</v>
      </c>
      <c r="F141">
        <v>90.472467129368852</v>
      </c>
      <c r="G141">
        <v>90.103116420987291</v>
      </c>
      <c r="H141">
        <v>89.691004432485812</v>
      </c>
      <c r="I141">
        <v>89.229992522380556</v>
      </c>
      <c r="J141">
        <v>88.713213657159102</v>
      </c>
      <c r="K141">
        <v>88.132970122926807</v>
      </c>
      <c r="L141">
        <v>87.480618863598565</v>
      </c>
      <c r="M141">
        <v>86.746442737683026</v>
      </c>
      <c r="N141">
        <v>85.919505775956438</v>
      </c>
      <c r="O141">
        <v>84.987490284007023</v>
      </c>
      <c r="P141">
        <v>83.93651336320022</v>
      </c>
      <c r="Q141">
        <v>82.750920117040295</v>
      </c>
      <c r="R141">
        <v>81.413050462620419</v>
      </c>
      <c r="S141">
        <v>79.902976073685238</v>
      </c>
      <c r="T141">
        <v>78.198203536924154</v>
      </c>
      <c r="U141">
        <v>76.273339299840103</v>
      </c>
      <c r="V141">
        <v>74.099711419402539</v>
      </c>
      <c r="W141">
        <v>71.644942477216446</v>
      </c>
      <c r="X141">
        <v>68.872467299537306</v>
      </c>
    </row>
    <row r="142" spans="1:24">
      <c r="A142">
        <v>89.950674519663551</v>
      </c>
      <c r="B142">
        <v>0.29386302533247066</v>
      </c>
      <c r="C142">
        <v>0.17648098895204031</v>
      </c>
      <c r="D142">
        <v>89.26137553080541</v>
      </c>
      <c r="E142">
        <v>89.117684130898468</v>
      </c>
      <c r="F142">
        <v>88.947981389532927</v>
      </c>
      <c r="G142">
        <v>88.746968090761456</v>
      </c>
      <c r="H142">
        <v>88.508367300753122</v>
      </c>
      <c r="I142">
        <v>88.224728361367227</v>
      </c>
      <c r="J142">
        <v>87.887194232471217</v>
      </c>
      <c r="K142">
        <v>87.485224917926985</v>
      </c>
      <c r="L142">
        <v>87.006268338818032</v>
      </c>
      <c r="M142">
        <v>86.43536837645307</v>
      </c>
      <c r="N142">
        <v>85.754697845716819</v>
      </c>
      <c r="O142">
        <v>84.943001815178405</v>
      </c>
      <c r="P142">
        <v>83.974933890814924</v>
      </c>
      <c r="Q142">
        <v>82.820264737840063</v>
      </c>
      <c r="R142">
        <v>81.442938125576021</v>
      </c>
      <c r="S142">
        <v>79.799945018990897</v>
      </c>
      <c r="T142">
        <v>77.839980558765873</v>
      </c>
      <c r="U142">
        <v>75.501841992133052</v>
      </c>
      <c r="V142">
        <v>72.712517527534587</v>
      </c>
      <c r="W142">
        <v>69.384906434798694</v>
      </c>
      <c r="X142">
        <v>65.415099197630852</v>
      </c>
    </row>
    <row r="143" spans="1:24">
      <c r="A143">
        <v>90.965830533107464</v>
      </c>
      <c r="B143">
        <v>0.46015856708648872</v>
      </c>
      <c r="C143">
        <v>0.16014205008275548</v>
      </c>
      <c r="D143">
        <v>90.047936095216201</v>
      </c>
      <c r="E143">
        <v>89.871006710149516</v>
      </c>
      <c r="F143">
        <v>89.665939990866718</v>
      </c>
      <c r="G143">
        <v>89.427465654883932</v>
      </c>
      <c r="H143">
        <v>89.149454832923027</v>
      </c>
      <c r="I143">
        <v>88.824762554944826</v>
      </c>
      <c r="J143">
        <v>88.445044122056871</v>
      </c>
      <c r="K143">
        <v>88.000540644993023</v>
      </c>
      <c r="L143">
        <v>87.479828237432855</v>
      </c>
      <c r="M143">
        <v>86.869524418346316</v>
      </c>
      <c r="N143">
        <v>86.15394417780675</v>
      </c>
      <c r="O143">
        <v>85.314696867050159</v>
      </c>
      <c r="P143">
        <v>84.330213552721645</v>
      </c>
      <c r="Q143">
        <v>83.175192688157196</v>
      </c>
      <c r="R143">
        <v>81.819949855269329</v>
      </c>
      <c r="S143">
        <v>80.229654865188081</v>
      </c>
      <c r="T143">
        <v>78.363436610891682</v>
      </c>
      <c r="U143">
        <v>76.173332666243368</v>
      </c>
      <c r="V143">
        <v>73.603056635782721</v>
      </c>
      <c r="W143">
        <v>70.586551575752907</v>
      </c>
      <c r="X143">
        <v>67.046292308806812</v>
      </c>
    </row>
    <row r="144" spans="1:24">
      <c r="A144">
        <v>91.41293467586091</v>
      </c>
      <c r="B144">
        <v>0.82359916218583806</v>
      </c>
      <c r="C144">
        <v>0.13519892683631837</v>
      </c>
      <c r="D144">
        <v>90.14452847931085</v>
      </c>
      <c r="E144">
        <v>89.927828265205818</v>
      </c>
      <c r="F144">
        <v>89.683940787956928</v>
      </c>
      <c r="G144">
        <v>89.408401294753318</v>
      </c>
      <c r="H144">
        <v>89.096165591687694</v>
      </c>
      <c r="I144">
        <v>88.7415177016683</v>
      </c>
      <c r="J144">
        <v>88.337965224258255</v>
      </c>
      <c r="K144">
        <v>87.878120481835936</v>
      </c>
      <c r="L144">
        <v>87.353565276265627</v>
      </c>
      <c r="M144">
        <v>86.754696780231356</v>
      </c>
      <c r="N144">
        <v>86.070551742027135</v>
      </c>
      <c r="O144">
        <v>85.288605785588857</v>
      </c>
      <c r="P144">
        <v>84.394544131632429</v>
      </c>
      <c r="Q144">
        <v>83.371999542579076</v>
      </c>
      <c r="R144">
        <v>82.20225269392823</v>
      </c>
      <c r="S144">
        <v>80.863889486893612</v>
      </c>
      <c r="T144">
        <v>79.332409028858564</v>
      </c>
      <c r="U144">
        <v>77.579775105102414</v>
      </c>
      <c r="V144">
        <v>75.573902930765186</v>
      </c>
      <c r="W144">
        <v>73.278071787220014</v>
      </c>
      <c r="X144">
        <v>70.6502527902162</v>
      </c>
    </row>
    <row r="145" spans="1:24">
      <c r="A145">
        <v>89.21652522406913</v>
      </c>
      <c r="B145">
        <v>0.14610906528802825</v>
      </c>
      <c r="C145">
        <v>0.20163229106604108</v>
      </c>
      <c r="D145">
        <v>88.779930279192314</v>
      </c>
      <c r="E145">
        <v>88.677564489672747</v>
      </c>
      <c r="F145">
        <v>88.553212601507411</v>
      </c>
      <c r="G145">
        <v>88.401801865040355</v>
      </c>
      <c r="H145">
        <v>88.217155705290239</v>
      </c>
      <c r="I145">
        <v>87.991741757793875</v>
      </c>
      <c r="J145">
        <v>87.71636459704159</v>
      </c>
      <c r="K145">
        <v>87.379790622819669</v>
      </c>
      <c r="L145">
        <v>86.968289802258255</v>
      </c>
      <c r="M145">
        <v>86.465075573635346</v>
      </c>
      <c r="N145">
        <v>85.849620063648928</v>
      </c>
      <c r="O145">
        <v>85.096816683467836</v>
      </c>
      <c r="P145">
        <v>84.175955942917312</v>
      </c>
      <c r="Q145">
        <v>83.049472702667828</v>
      </c>
      <c r="R145">
        <v>81.671413760450108</v>
      </c>
      <c r="S145">
        <v>79.985563258763506</v>
      </c>
      <c r="T145">
        <v>77.923149442883471</v>
      </c>
      <c r="U145">
        <v>75.400039219784034</v>
      </c>
      <c r="V145">
        <v>72.313306074194458</v>
      </c>
      <c r="W145">
        <v>68.537031335048553</v>
      </c>
      <c r="X145">
        <v>63.917167511259009</v>
      </c>
    </row>
    <row r="146" spans="1:24">
      <c r="A146">
        <v>90.628831720788597</v>
      </c>
      <c r="B146">
        <v>0.35165791921904499</v>
      </c>
      <c r="C146">
        <v>0.1718946847255996</v>
      </c>
      <c r="D146">
        <v>89.84028676520046</v>
      </c>
      <c r="E146">
        <v>89.679461650810495</v>
      </c>
      <c r="F146">
        <v>89.490515615557783</v>
      </c>
      <c r="G146">
        <v>89.267851962566496</v>
      </c>
      <c r="H146">
        <v>89.004875258545866</v>
      </c>
      <c r="I146">
        <v>88.693795973031058</v>
      </c>
      <c r="J146">
        <v>88.325399747736896</v>
      </c>
      <c r="K146">
        <v>87.888774461642029</v>
      </c>
      <c r="L146">
        <v>87.370987007304791</v>
      </c>
      <c r="M146">
        <v>86.756700204327814</v>
      </c>
      <c r="N146">
        <v>86.027718502714478</v>
      </c>
      <c r="O146">
        <v>85.1624490195736</v>
      </c>
      <c r="P146">
        <v>84.135261944750226</v>
      </c>
      <c r="Q146">
        <v>82.915731370207212</v>
      </c>
      <c r="R146">
        <v>81.467734056060692</v>
      </c>
      <c r="S146">
        <v>79.748379438168968</v>
      </c>
      <c r="T146">
        <v>77.706739183447127</v>
      </c>
      <c r="U146">
        <v>75.282338661559976</v>
      </c>
      <c r="V146">
        <v>72.403365649464547</v>
      </c>
      <c r="W146">
        <v>68.984543209537406</v>
      </c>
      <c r="X146">
        <v>64.924603734638623</v>
      </c>
    </row>
    <row r="147" spans="1:24">
      <c r="A147">
        <v>90.261772356012628</v>
      </c>
      <c r="B147">
        <v>0.27638356336558095</v>
      </c>
      <c r="C147">
        <v>0.17765281017943454</v>
      </c>
      <c r="D147">
        <v>89.606005212169421</v>
      </c>
      <c r="E147">
        <v>89.468540529147802</v>
      </c>
      <c r="F147">
        <v>89.305975124481591</v>
      </c>
      <c r="G147">
        <v>89.113164841275662</v>
      </c>
      <c r="H147">
        <v>88.884008465376667</v>
      </c>
      <c r="I147">
        <v>88.611254660908102</v>
      </c>
      <c r="J147">
        <v>88.286272511797748</v>
      </c>
      <c r="K147">
        <v>87.898778408402094</v>
      </c>
      <c r="L147">
        <v>87.436510636933519</v>
      </c>
      <c r="M147">
        <v>86.88484137452366</v>
      </c>
      <c r="N147">
        <v>86.226313812044793</v>
      </c>
      <c r="O147">
        <v>85.440089757582143</v>
      </c>
      <c r="P147">
        <v>84.501290240735159</v>
      </c>
      <c r="Q147">
        <v>83.380208252084387</v>
      </c>
      <c r="R147">
        <v>82.041368706056005</v>
      </c>
      <c r="S147">
        <v>80.442405881011638</v>
      </c>
      <c r="T147">
        <v>78.532722814711164</v>
      </c>
      <c r="U147">
        <v>76.251890233576319</v>
      </c>
      <c r="V147">
        <v>73.527734352090533</v>
      </c>
      <c r="W147">
        <v>70.274053033398104</v>
      </c>
      <c r="X147">
        <v>66.387888042170047</v>
      </c>
    </row>
    <row r="148" spans="1:24">
      <c r="A148">
        <v>100</v>
      </c>
      <c r="B148">
        <v>7.2390568678376885</v>
      </c>
      <c r="C148">
        <v>7.2935218179891959E-2</v>
      </c>
      <c r="D148">
        <v>94.899484483356247</v>
      </c>
      <c r="E148">
        <v>94.239464440447236</v>
      </c>
      <c r="F148">
        <v>93.54878737684551</v>
      </c>
      <c r="G148">
        <v>92.82377757510919</v>
      </c>
      <c r="H148">
        <v>92.060576602239379</v>
      </c>
      <c r="I148">
        <v>91.255122775467868</v>
      </c>
      <c r="J148">
        <v>90.403129546368888</v>
      </c>
      <c r="K148">
        <v>89.500062688257358</v>
      </c>
      <c r="L148">
        <v>88.541116165466988</v>
      </c>
      <c r="M148">
        <v>87.521186556087031</v>
      </c>
      <c r="N148">
        <v>86.434845892037643</v>
      </c>
      <c r="O148">
        <v>85.276312771941704</v>
      </c>
      <c r="P148">
        <v>84.039421593058151</v>
      </c>
      <c r="Q148">
        <v>82.717589738532396</v>
      </c>
      <c r="R148">
        <v>81.303782545337455</v>
      </c>
      <c r="S148">
        <v>79.790475866468384</v>
      </c>
      <c r="T148">
        <v>78.169616028149733</v>
      </c>
      <c r="U148">
        <v>76.432576968952034</v>
      </c>
      <c r="V148">
        <v>74.570114332715789</v>
      </c>
      <c r="W148">
        <v>72.572316270969949</v>
      </c>
      <c r="X148">
        <v>70.428550693019886</v>
      </c>
    </row>
    <row r="149" spans="1:24">
      <c r="A149">
        <v>99.911330670523427</v>
      </c>
      <c r="B149">
        <v>6.3125760426420552</v>
      </c>
      <c r="C149">
        <v>7.961863616585009E-2</v>
      </c>
      <c r="D149">
        <v>94.990778250349479</v>
      </c>
      <c r="E149">
        <v>94.337250685058223</v>
      </c>
      <c r="F149">
        <v>93.648369647648735</v>
      </c>
      <c r="G149">
        <v>92.919765926230951</v>
      </c>
      <c r="H149">
        <v>92.14681836871921</v>
      </c>
      <c r="I149">
        <v>91.32462457328316</v>
      </c>
      <c r="J149">
        <v>90.447969794978604</v>
      </c>
      <c r="K149">
        <v>89.511293871349508</v>
      </c>
      <c r="L149">
        <v>88.508655957227489</v>
      </c>
      <c r="M149">
        <v>87.433696845060112</v>
      </c>
      <c r="N149">
        <v>86.279598631785447</v>
      </c>
      <c r="O149">
        <v>85.039041476441199</v>
      </c>
      <c r="P149">
        <v>83.704157174244372</v>
      </c>
      <c r="Q149">
        <v>82.266479252686167</v>
      </c>
      <c r="R149">
        <v>80.716889273127876</v>
      </c>
      <c r="S149">
        <v>79.045558997316732</v>
      </c>
      <c r="T149">
        <v>77.241888052014431</v>
      </c>
      <c r="U149">
        <v>75.294436696377375</v>
      </c>
      <c r="V149">
        <v>73.190853265667599</v>
      </c>
      <c r="W149">
        <v>70.917795831107611</v>
      </c>
      <c r="X149">
        <v>68.460847579008856</v>
      </c>
    </row>
    <row r="150" spans="1:24">
      <c r="A150">
        <v>99.999999967191499</v>
      </c>
      <c r="B150">
        <v>6.1161332721805852</v>
      </c>
      <c r="C150">
        <v>8.0326681075695128E-2</v>
      </c>
      <c r="D150">
        <v>95.183058305480856</v>
      </c>
      <c r="E150">
        <v>94.541474104125029</v>
      </c>
      <c r="F150">
        <v>93.86465050112929</v>
      </c>
      <c r="G150">
        <v>93.148218027632737</v>
      </c>
      <c r="H150">
        <v>92.38755150601142</v>
      </c>
      <c r="I150">
        <v>91.577740190444629</v>
      </c>
      <c r="J150">
        <v>90.713556063896675</v>
      </c>
      <c r="K150">
        <v>89.789420086844757</v>
      </c>
      <c r="L150">
        <v>88.799366179859732</v>
      </c>
      <c r="M150">
        <v>87.737002707516808</v>
      </c>
      <c r="N150">
        <v>86.595471214982481</v>
      </c>
      <c r="O150">
        <v>85.367402150887173</v>
      </c>
      <c r="P150">
        <v>84.044867290637512</v>
      </c>
      <c r="Q150">
        <v>82.619328553020296</v>
      </c>
      <c r="R150">
        <v>81.081582879666243</v>
      </c>
      <c r="S150">
        <v>79.421702821523596</v>
      </c>
      <c r="T150">
        <v>77.628972448777162</v>
      </c>
      <c r="U150">
        <v>75.691818170457154</v>
      </c>
      <c r="V150">
        <v>73.597734017119677</v>
      </c>
      <c r="W150">
        <v>71.333200904235596</v>
      </c>
      <c r="X150">
        <v>68.883599355064575</v>
      </c>
    </row>
    <row r="151" spans="1:24">
      <c r="A151">
        <v>99.793442049966131</v>
      </c>
      <c r="B151">
        <v>7.5730468219375195</v>
      </c>
      <c r="C151">
        <v>6.9564333496910588E-2</v>
      </c>
      <c r="D151">
        <v>94.736242060276012</v>
      </c>
      <c r="E151">
        <v>94.090009846431172</v>
      </c>
      <c r="F151">
        <v>93.416166471499068</v>
      </c>
      <c r="G151">
        <v>92.711449759774084</v>
      </c>
      <c r="H151">
        <v>91.972448073148868</v>
      </c>
      <c r="I151">
        <v>91.19558379486827</v>
      </c>
      <c r="J151">
        <v>90.377096009756144</v>
      </c>
      <c r="K151">
        <v>89.513022297067153</v>
      </c>
      <c r="L151">
        <v>88.599179547820469</v>
      </c>
      <c r="M151">
        <v>87.631143713748742</v>
      </c>
      <c r="N151">
        <v>86.604228389824442</v>
      </c>
      <c r="O151">
        <v>85.513462126678135</v>
      </c>
      <c r="P151">
        <v>84.353564363074852</v>
      </c>
      <c r="Q151">
        <v>83.11891986193406</v>
      </c>
      <c r="R151">
        <v>81.803551526134214</v>
      </c>
      <c r="S151">
        <v>80.401091462499323</v>
      </c>
      <c r="T151">
        <v>78.904750153883597</v>
      </c>
      <c r="U151">
        <v>77.307283590112249</v>
      </c>
      <c r="V151">
        <v>75.600958198653899</v>
      </c>
      <c r="W151">
        <v>73.77751340524911</v>
      </c>
      <c r="X151">
        <v>71.828121643245453</v>
      </c>
    </row>
    <row r="152" spans="1:24">
      <c r="A152">
        <v>91.493009442868654</v>
      </c>
      <c r="B152">
        <v>0.41204307980162808</v>
      </c>
      <c r="C152">
        <v>0.16072822197059794</v>
      </c>
      <c r="D152">
        <v>90.666230770506189</v>
      </c>
      <c r="E152">
        <v>90.506413174914059</v>
      </c>
      <c r="F152">
        <v>90.321053367880538</v>
      </c>
      <c r="G152">
        <v>90.105352527904117</v>
      </c>
      <c r="H152">
        <v>89.853726327695412</v>
      </c>
      <c r="I152">
        <v>89.55966036027894</v>
      </c>
      <c r="J152">
        <v>89.215541486054022</v>
      </c>
      <c r="K152">
        <v>88.812460734520869</v>
      </c>
      <c r="L152">
        <v>88.339982657950713</v>
      </c>
      <c r="M152">
        <v>87.785875165745679</v>
      </c>
      <c r="N152">
        <v>87.135792845109407</v>
      </c>
      <c r="O152">
        <v>86.372905569446729</v>
      </c>
      <c r="P152">
        <v>85.477462779452068</v>
      </c>
      <c r="Q152">
        <v>84.426282156462165</v>
      </c>
      <c r="R152">
        <v>83.192149450223312</v>
      </c>
      <c r="S152">
        <v>81.743113923079861</v>
      </c>
      <c r="T152">
        <v>80.041661170180987</v>
      </c>
      <c r="U152">
        <v>78.043741900663107</v>
      </c>
      <c r="V152">
        <v>75.697631535706734</v>
      </c>
      <c r="W152">
        <v>72.942591099346828</v>
      </c>
      <c r="X152">
        <v>69.707294733539186</v>
      </c>
    </row>
    <row r="153" spans="1:24">
      <c r="A153">
        <v>88.896636326914631</v>
      </c>
      <c r="B153">
        <v>4.135505908770911E-2</v>
      </c>
      <c r="C153">
        <v>0.24924514549799623</v>
      </c>
      <c r="D153">
        <v>88.703975930045999</v>
      </c>
      <c r="E153">
        <v>88.648336972831331</v>
      </c>
      <c r="F153">
        <v>88.577192859074373</v>
      </c>
      <c r="G153">
        <v>88.486100964971541</v>
      </c>
      <c r="H153">
        <v>88.369373019270526</v>
      </c>
      <c r="I153">
        <v>88.21971989680371</v>
      </c>
      <c r="J153">
        <v>88.027796446032298</v>
      </c>
      <c r="K153">
        <v>87.781617927167773</v>
      </c>
      <c r="L153">
        <v>87.465811620106052</v>
      </c>
      <c r="M153">
        <v>87.060656868520383</v>
      </c>
      <c r="N153">
        <v>86.540853615266485</v>
      </c>
      <c r="O153">
        <v>85.873942529780876</v>
      </c>
      <c r="P153">
        <v>85.018278071669698</v>
      </c>
      <c r="Q153">
        <v>83.920427917600207</v>
      </c>
      <c r="R153">
        <v>82.511836357624347</v>
      </c>
      <c r="S153">
        <v>80.704543305328627</v>
      </c>
      <c r="T153">
        <v>78.385691593616912</v>
      </c>
      <c r="U153">
        <v>75.410479561924319</v>
      </c>
      <c r="V153">
        <v>71.593118856236714</v>
      </c>
      <c r="W153">
        <v>66.695232797973546</v>
      </c>
      <c r="X153">
        <v>60.410970853048411</v>
      </c>
    </row>
    <row r="154" spans="1:24">
      <c r="A154">
        <v>90.723972335757765</v>
      </c>
      <c r="B154">
        <v>0.1609023683492749</v>
      </c>
      <c r="C154">
        <v>0.19824523760870744</v>
      </c>
      <c r="D154">
        <v>90.258407242476252</v>
      </c>
      <c r="E154">
        <v>90.150934990463199</v>
      </c>
      <c r="F154">
        <v>90.020867842593773</v>
      </c>
      <c r="G154">
        <v>89.863077243661948</v>
      </c>
      <c r="H154">
        <v>89.671341501173785</v>
      </c>
      <c r="I154">
        <v>89.438100463650429</v>
      </c>
      <c r="J154">
        <v>89.154157423415569</v>
      </c>
      <c r="K154">
        <v>88.808316489876873</v>
      </c>
      <c r="L154">
        <v>88.386941134908639</v>
      </c>
      <c r="M154">
        <v>87.873416503754683</v>
      </c>
      <c r="N154">
        <v>87.247494290338793</v>
      </c>
      <c r="O154">
        <v>86.484494345378451</v>
      </c>
      <c r="P154">
        <v>85.554331536663085</v>
      </c>
      <c r="Q154">
        <v>84.420329490540979</v>
      </c>
      <c r="R154">
        <v>83.037774440372928</v>
      </c>
      <c r="S154">
        <v>81.352152160112823</v>
      </c>
      <c r="T154">
        <v>79.296998465203743</v>
      </c>
      <c r="U154">
        <v>76.79127852591489</v>
      </c>
      <c r="V154">
        <v>73.73619165929189</v>
      </c>
      <c r="W154">
        <v>70.011275612480929</v>
      </c>
      <c r="X154">
        <v>65.469656729092051</v>
      </c>
    </row>
    <row r="155" spans="1:24">
      <c r="A155">
        <v>94.522044058752556</v>
      </c>
      <c r="B155">
        <v>1.4223095868331612</v>
      </c>
      <c r="C155">
        <v>0.12685165050051897</v>
      </c>
      <c r="D155">
        <v>92.521785156488875</v>
      </c>
      <c r="E155">
        <v>92.193491835073402</v>
      </c>
      <c r="F155">
        <v>91.82767871370541</v>
      </c>
      <c r="G155">
        <v>91.418451471014649</v>
      </c>
      <c r="H155">
        <v>90.959216256914928</v>
      </c>
      <c r="I155">
        <v>90.442573446356377</v>
      </c>
      <c r="J155">
        <v>89.860198409682042</v>
      </c>
      <c r="K155">
        <v>89.202707378449389</v>
      </c>
      <c r="L155">
        <v>88.459506245422318</v>
      </c>
      <c r="M155">
        <v>87.618619862458573</v>
      </c>
      <c r="N155">
        <v>86.666499085780799</v>
      </c>
      <c r="O155">
        <v>85.587802459565822</v>
      </c>
      <c r="P155">
        <v>84.365149020134353</v>
      </c>
      <c r="Q155">
        <v>82.978838237692727</v>
      </c>
      <c r="R155">
        <v>81.406532583067104</v>
      </c>
      <c r="S155">
        <v>79.62289760465022</v>
      </c>
      <c r="T155">
        <v>77.599193716145493</v>
      </c>
      <c r="U155">
        <v>75.3028131176128</v>
      </c>
      <c r="V155">
        <v>72.696754388257006</v>
      </c>
      <c r="W155">
        <v>69.739026285109389</v>
      </c>
      <c r="X155">
        <v>66.381971141051423</v>
      </c>
    </row>
    <row r="156" spans="1:24">
      <c r="A156">
        <v>88.491220539993776</v>
      </c>
      <c r="B156">
        <v>6.2207894827335582E-2</v>
      </c>
      <c r="C156">
        <v>0.23174442419493452</v>
      </c>
      <c r="D156">
        <v>88.244690558183123</v>
      </c>
      <c r="E156">
        <v>88.178589294003231</v>
      </c>
      <c r="F156">
        <v>88.095622741663433</v>
      </c>
      <c r="G156">
        <v>87.991315165514223</v>
      </c>
      <c r="H156">
        <v>87.860039561372275</v>
      </c>
      <c r="I156">
        <v>87.694714100659638</v>
      </c>
      <c r="J156">
        <v>87.486420092199936</v>
      </c>
      <c r="K156">
        <v>87.223920852137311</v>
      </c>
      <c r="L156">
        <v>86.893055526807302</v>
      </c>
      <c r="M156">
        <v>86.475975167567185</v>
      </c>
      <c r="N156">
        <v>85.950179846675795</v>
      </c>
      <c r="O156">
        <v>85.287304870220794</v>
      </c>
      <c r="P156">
        <v>84.45159060881366</v>
      </c>
      <c r="Q156">
        <v>83.397953399133101</v>
      </c>
      <c r="R156">
        <v>82.069553448659548</v>
      </c>
      <c r="S156">
        <v>80.394728541144119</v>
      </c>
      <c r="T156">
        <v>78.283128127673862</v>
      </c>
      <c r="U156">
        <v>75.620839251983384</v>
      </c>
      <c r="V156">
        <v>72.264241371886897</v>
      </c>
      <c r="W156">
        <v>68.032258567396511</v>
      </c>
      <c r="X156">
        <v>62.696591171090098</v>
      </c>
    </row>
    <row r="157" spans="1:24">
      <c r="A157">
        <v>89.90216929325193</v>
      </c>
      <c r="B157">
        <v>0.24588000582469305</v>
      </c>
      <c r="C157">
        <v>0.17971799329589344</v>
      </c>
      <c r="D157">
        <v>89.306908562499487</v>
      </c>
      <c r="E157">
        <v>89.180899304402899</v>
      </c>
      <c r="F157">
        <v>89.031531296619804</v>
      </c>
      <c r="G157">
        <v>88.853967169012904</v>
      </c>
      <c r="H157">
        <v>88.642456403642754</v>
      </c>
      <c r="I157">
        <v>88.390149100886916</v>
      </c>
      <c r="J157">
        <v>88.088874141441565</v>
      </c>
      <c r="K157">
        <v>87.728874559852301</v>
      </c>
      <c r="L157">
        <v>87.298491559491509</v>
      </c>
      <c r="M157">
        <v>86.783786935622857</v>
      </c>
      <c r="N157">
        <v>86.168091678503345</v>
      </c>
      <c r="O157">
        <v>85.431466137771039</v>
      </c>
      <c r="P157">
        <v>84.550054265226677</v>
      </c>
      <c r="Q157">
        <v>83.495311022784946</v>
      </c>
      <c r="R157">
        <v>82.23307793475071</v>
      </c>
      <c r="S157">
        <v>80.722476845640927</v>
      </c>
      <c r="T157">
        <v>78.914586057253501</v>
      </c>
      <c r="U157">
        <v>76.750855970909214</v>
      </c>
      <c r="V157">
        <v>74.161212924515539</v>
      </c>
      <c r="W157">
        <v>71.061789816108799</v>
      </c>
      <c r="X157">
        <v>67.352210018793158</v>
      </c>
    </row>
    <row r="158" spans="1:24">
      <c r="A158">
        <v>90.704392186670901</v>
      </c>
      <c r="B158">
        <v>0.27122103406539982</v>
      </c>
      <c r="C158">
        <v>0.18315967529046046</v>
      </c>
      <c r="D158">
        <v>90.025458434779765</v>
      </c>
      <c r="E158">
        <v>89.87937971078631</v>
      </c>
      <c r="F158">
        <v>89.705546447038515</v>
      </c>
      <c r="G158">
        <v>89.498110656541812</v>
      </c>
      <c r="H158">
        <v>89.250093917681866</v>
      </c>
      <c r="I158">
        <v>88.953152610647294</v>
      </c>
      <c r="J158">
        <v>88.597297226731627</v>
      </c>
      <c r="K158">
        <v>88.170556307698291</v>
      </c>
      <c r="L158">
        <v>87.658573709672737</v>
      </c>
      <c r="M158">
        <v>87.04412564297202</v>
      </c>
      <c r="N158">
        <v>86.306541240436289</v>
      </c>
      <c r="O158">
        <v>85.421007161394058</v>
      </c>
      <c r="P158">
        <v>84.357732837194504</v>
      </c>
      <c r="Q158">
        <v>83.080948276033411</v>
      </c>
      <c r="R158">
        <v>81.547700711866256</v>
      </c>
      <c r="S158">
        <v>79.706409615044336</v>
      </c>
      <c r="T158">
        <v>77.495131453269792</v>
      </c>
      <c r="U158">
        <v>74.839475827072505</v>
      </c>
      <c r="V158">
        <v>71.650102875776895</v>
      </c>
      <c r="W158">
        <v>67.819717763297902</v>
      </c>
      <c r="X158">
        <v>63.219461134187867</v>
      </c>
    </row>
    <row r="159" spans="1:24">
      <c r="A159">
        <v>92.405777147639071</v>
      </c>
      <c r="B159">
        <v>1.0905458146044225</v>
      </c>
      <c r="C159">
        <v>0.13116291750358741</v>
      </c>
      <c r="D159">
        <v>90.79790015492533</v>
      </c>
      <c r="E159">
        <v>90.528492056763127</v>
      </c>
      <c r="F159">
        <v>90.226741360700188</v>
      </c>
      <c r="G159">
        <v>89.887449388349026</v>
      </c>
      <c r="H159">
        <v>89.504770685608932</v>
      </c>
      <c r="I159">
        <v>89.07211231490848</v>
      </c>
      <c r="J159">
        <v>88.582020269512086</v>
      </c>
      <c r="K159">
        <v>88.026051052992059</v>
      </c>
      <c r="L159">
        <v>87.394626211387148</v>
      </c>
      <c r="M159">
        <v>86.67686731187122</v>
      </c>
      <c r="N159">
        <v>85.860408524880313</v>
      </c>
      <c r="O159">
        <v>84.931183580790005</v>
      </c>
      <c r="P159">
        <v>83.873183430749862</v>
      </c>
      <c r="Q159">
        <v>82.668180436561485</v>
      </c>
      <c r="R159">
        <v>81.295414337836277</v>
      </c>
      <c r="S159">
        <v>79.731234586152667</v>
      </c>
      <c r="T159">
        <v>77.948692884206707</v>
      </c>
      <c r="U159">
        <v>75.917078910061917</v>
      </c>
      <c r="V159">
        <v>73.601391227775139</v>
      </c>
      <c r="W159">
        <v>70.961734269040917</v>
      </c>
      <c r="X159">
        <v>67.952630996819281</v>
      </c>
    </row>
    <row r="160" spans="1:24">
      <c r="A160">
        <v>89.808221505041942</v>
      </c>
      <c r="B160">
        <v>0.20494422930732173</v>
      </c>
      <c r="C160">
        <v>0.18390766944450695</v>
      </c>
      <c r="D160">
        <v>89.291464390372582</v>
      </c>
      <c r="E160">
        <v>89.179886764971727</v>
      </c>
      <c r="F160">
        <v>89.04699761745151</v>
      </c>
      <c r="G160">
        <v>88.888289684682562</v>
      </c>
      <c r="H160">
        <v>88.698379995767354</v>
      </c>
      <c r="I160">
        <v>88.470827295308226</v>
      </c>
      <c r="J160">
        <v>88.197913572347176</v>
      </c>
      <c r="K160">
        <v>87.87038228499236</v>
      </c>
      <c r="L160">
        <v>87.477124401974123</v>
      </c>
      <c r="M160">
        <v>87.004801612455736</v>
      </c>
      <c r="N160">
        <v>86.437393924330507</v>
      </c>
      <c r="O160">
        <v>85.755656306685694</v>
      </c>
      <c r="P160">
        <v>84.936465947122898</v>
      </c>
      <c r="Q160">
        <v>83.952037984557023</v>
      </c>
      <c r="R160">
        <v>82.768983117137864</v>
      </c>
      <c r="S160">
        <v>81.347175121743319</v>
      </c>
      <c r="T160">
        <v>79.638389874174933</v>
      </c>
      <c r="U160">
        <v>77.5846697090699</v>
      </c>
      <c r="V160">
        <v>75.116357642762551</v>
      </c>
      <c r="W160">
        <v>72.149734784916262</v>
      </c>
      <c r="X160">
        <v>68.584180805915381</v>
      </c>
    </row>
    <row r="161" spans="1:24">
      <c r="A161">
        <v>91.956576773781833</v>
      </c>
      <c r="B161">
        <v>0.40125750653387487</v>
      </c>
      <c r="C161">
        <v>0.16964015913037661</v>
      </c>
      <c r="D161">
        <v>91.076617724516069</v>
      </c>
      <c r="E161">
        <v>90.899074008820179</v>
      </c>
      <c r="F161">
        <v>90.691024655500271</v>
      </c>
      <c r="G161">
        <v>90.446468093316497</v>
      </c>
      <c r="H161">
        <v>90.158349632568004</v>
      </c>
      <c r="I161">
        <v>89.818357959424191</v>
      </c>
      <c r="J161">
        <v>89.41668538059119</v>
      </c>
      <c r="K161">
        <v>88.941744902125023</v>
      </c>
      <c r="L161">
        <v>88.379835981001975</v>
      </c>
      <c r="M161">
        <v>87.714749307427837</v>
      </c>
      <c r="N161">
        <v>86.92729921709531</v>
      </c>
      <c r="O161">
        <v>85.994770244949748</v>
      </c>
      <c r="P161">
        <v>84.890261855275583</v>
      </c>
      <c r="Q161">
        <v>83.581912445621768</v>
      </c>
      <c r="R161">
        <v>82.031980239513686</v>
      </c>
      <c r="S161">
        <v>80.195754554589172</v>
      </c>
      <c r="T161">
        <v>78.020266039659603</v>
      </c>
      <c r="U161">
        <v>75.442758675080853</v>
      </c>
      <c r="V161">
        <v>72.38887945843797</v>
      </c>
      <c r="W161">
        <v>68.770533553653792</v>
      </c>
      <c r="X161">
        <v>64.483343031301658</v>
      </c>
    </row>
    <row r="162" spans="1:24">
      <c r="A162">
        <v>89.362926784482767</v>
      </c>
      <c r="B162">
        <v>0.10288258751326651</v>
      </c>
      <c r="C162">
        <v>0.20958368697736909</v>
      </c>
      <c r="D162">
        <v>89.031491834746632</v>
      </c>
      <c r="E162">
        <v>88.950919241361234</v>
      </c>
      <c r="F162">
        <v>88.852182741860062</v>
      </c>
      <c r="G162">
        <v>88.730929404999316</v>
      </c>
      <c r="H162">
        <v>88.581813614506359</v>
      </c>
      <c r="I162">
        <v>88.398261400403896</v>
      </c>
      <c r="J162">
        <v>88.172180616710733</v>
      </c>
      <c r="K162">
        <v>87.893604188313446</v>
      </c>
      <c r="L162">
        <v>87.550250699068215</v>
      </c>
      <c r="M162">
        <v>87.126982949068662</v>
      </c>
      <c r="N162">
        <v>86.60514061084946</v>
      </c>
      <c r="O162">
        <v>85.961717563777881</v>
      </c>
      <c r="P162">
        <v>85.168347638314458</v>
      </c>
      <c r="Q162">
        <v>84.190054055315755</v>
      </c>
      <c r="R162">
        <v>82.983707427730707</v>
      </c>
      <c r="S162">
        <v>81.496124343623407</v>
      </c>
      <c r="T162">
        <v>79.661722704000212</v>
      </c>
      <c r="U162">
        <v>77.39963044785884</v>
      </c>
      <c r="V162">
        <v>74.610120198718619</v>
      </c>
      <c r="W162">
        <v>71.170212649233662</v>
      </c>
      <c r="X162">
        <v>66.928254853192414</v>
      </c>
    </row>
    <row r="163" spans="1:24">
      <c r="A163">
        <v>91.832101267975077</v>
      </c>
      <c r="B163">
        <v>0.35801182534464543</v>
      </c>
      <c r="C163">
        <v>0.17384230037908191</v>
      </c>
      <c r="D163">
        <v>91.013776759327953</v>
      </c>
      <c r="E163">
        <v>90.845318930294809</v>
      </c>
      <c r="F163">
        <v>90.64696422924834</v>
      </c>
      <c r="G163">
        <v>90.412703037973884</v>
      </c>
      <c r="H163">
        <v>90.135437867404434</v>
      </c>
      <c r="I163">
        <v>89.806768322638533</v>
      </c>
      <c r="J163">
        <v>89.416736593387839</v>
      </c>
      <c r="K163">
        <v>88.95352575889352</v>
      </c>
      <c r="L163">
        <v>88.403101766755952</v>
      </c>
      <c r="M163">
        <v>87.748788238590919</v>
      </c>
      <c r="N163">
        <v>86.970761220258623</v>
      </c>
      <c r="O163">
        <v>86.045448568945218</v>
      </c>
      <c r="P163">
        <v>84.944815780127982</v>
      </c>
      <c r="Q163">
        <v>83.635516616886775</v>
      </c>
      <c r="R163">
        <v>82.077882807895776</v>
      </c>
      <c r="S163">
        <v>80.224722204640798</v>
      </c>
      <c r="T163">
        <v>78.019888985231759</v>
      </c>
      <c r="U163">
        <v>75.39658258580134</v>
      </c>
      <c r="V163">
        <v>72.275323821649167</v>
      </c>
      <c r="W163">
        <v>68.561546880002737</v>
      </c>
      <c r="X163">
        <v>64.142734228199814</v>
      </c>
    </row>
    <row r="164" spans="1:24">
      <c r="A164">
        <v>97.379473437802488</v>
      </c>
      <c r="B164">
        <v>8.7293868923187343</v>
      </c>
      <c r="C164">
        <v>6.0814746396995363E-2</v>
      </c>
      <c r="D164">
        <v>92.359441566634146</v>
      </c>
      <c r="E164">
        <v>91.737379519018944</v>
      </c>
      <c r="F164">
        <v>91.094444130893066</v>
      </c>
      <c r="G164">
        <v>90.428256815604811</v>
      </c>
      <c r="H164">
        <v>89.736352964291584</v>
      </c>
      <c r="I164">
        <v>89.016172827878478</v>
      </c>
      <c r="J164">
        <v>88.265052047098749</v>
      </c>
      <c r="K164">
        <v>87.480211795501162</v>
      </c>
      <c r="L164">
        <v>86.658748498977602</v>
      </c>
      <c r="M164">
        <v>85.797623093777588</v>
      </c>
      <c r="N164">
        <v>84.893649783268927</v>
      </c>
      <c r="O164">
        <v>83.943484251849171</v>
      </c>
      <c r="P164">
        <v>82.943611292404753</v>
      </c>
      <c r="Q164">
        <v>81.890331801544207</v>
      </c>
      <c r="R164">
        <v>80.779749094493752</v>
      </c>
      <c r="S164">
        <v>79.607754489025936</v>
      </c>
      <c r="T164">
        <v>78.370012105088321</v>
      </c>
      <c r="U164">
        <v>77.061942823896914</v>
      </c>
      <c r="V164">
        <v>75.678707347150265</v>
      </c>
      <c r="W164">
        <v>74.215188293690176</v>
      </c>
      <c r="X164">
        <v>72.665971267374672</v>
      </c>
    </row>
    <row r="165" spans="1:24">
      <c r="A165">
        <v>90.490638329339589</v>
      </c>
      <c r="B165">
        <v>0.35760177489236417</v>
      </c>
      <c r="C165">
        <v>0.16762704914654161</v>
      </c>
      <c r="D165">
        <v>89.721904596072122</v>
      </c>
      <c r="E165">
        <v>89.568291806512036</v>
      </c>
      <c r="F165">
        <v>89.388701418040029</v>
      </c>
      <c r="G165">
        <v>89.17807532400667</v>
      </c>
      <c r="H165">
        <v>88.930481306903957</v>
      </c>
      <c r="I165">
        <v>88.638945959330115</v>
      </c>
      <c r="J165">
        <v>88.295258280169506</v>
      </c>
      <c r="K165">
        <v>87.889738414335966</v>
      </c>
      <c r="L165">
        <v>87.410965022707245</v>
      </c>
      <c r="M165">
        <v>86.845453603710865</v>
      </c>
      <c r="N165">
        <v>86.177276706590277</v>
      </c>
      <c r="O165">
        <v>85.387615339777739</v>
      </c>
      <c r="P165">
        <v>84.454228939932264</v>
      </c>
      <c r="Q165">
        <v>83.350828973487623</v>
      </c>
      <c r="R165">
        <v>82.046338528395751</v>
      </c>
      <c r="S165">
        <v>80.50401704270044</v>
      </c>
      <c r="T165">
        <v>78.680425518197609</v>
      </c>
      <c r="U165">
        <v>76.524203074751313</v>
      </c>
      <c r="V165">
        <v>73.97462038730373</v>
      </c>
      <c r="W165">
        <v>70.959869263588615</v>
      </c>
      <c r="X165">
        <v>67.395040189043954</v>
      </c>
    </row>
    <row r="166" spans="1:24">
      <c r="A166">
        <v>91.782162342013635</v>
      </c>
      <c r="B166">
        <v>0.41825858109372555</v>
      </c>
      <c r="C166">
        <v>0.16796836552870059</v>
      </c>
      <c r="D166">
        <v>90.879984702914484</v>
      </c>
      <c r="E166">
        <v>90.699410930305419</v>
      </c>
      <c r="F166">
        <v>90.488217199951762</v>
      </c>
      <c r="G166">
        <v>90.24043100234725</v>
      </c>
      <c r="H166">
        <v>89.94904500153433</v>
      </c>
      <c r="I166">
        <v>89.605818869275353</v>
      </c>
      <c r="J166">
        <v>89.201046250489213</v>
      </c>
      <c r="K166">
        <v>88.723280269790308</v>
      </c>
      <c r="L166">
        <v>88.15900981651869</v>
      </c>
      <c r="M166">
        <v>87.492277453677417</v>
      </c>
      <c r="N166">
        <v>86.704228145330816</v>
      </c>
      <c r="O166">
        <v>85.772576040579679</v>
      </c>
      <c r="P166">
        <v>84.67097423488832</v>
      </c>
      <c r="Q166">
        <v>83.36826968576068</v>
      </c>
      <c r="R166">
        <v>81.827622211954193</v>
      </c>
      <c r="S166">
        <v>80.005462661734498</v>
      </c>
      <c r="T166">
        <v>77.850260787411997</v>
      </c>
      <c r="U166">
        <v>75.301067981938701</v>
      </c>
      <c r="V166">
        <v>72.285793666496289</v>
      </c>
      <c r="W166">
        <v>68.719166585717346</v>
      </c>
      <c r="X166">
        <v>64.500323356443687</v>
      </c>
    </row>
    <row r="167" spans="1:24">
      <c r="A167">
        <v>98.174544923742545</v>
      </c>
      <c r="B167">
        <v>3.7696178227771648</v>
      </c>
      <c r="C167">
        <v>9.5095278814707099E-2</v>
      </c>
      <c r="D167">
        <v>94.539742001912117</v>
      </c>
      <c r="E167">
        <v>94.024569363881255</v>
      </c>
      <c r="F167">
        <v>93.471839741970825</v>
      </c>
      <c r="G167">
        <v>92.876550972384806</v>
      </c>
      <c r="H167">
        <v>92.233315734065386</v>
      </c>
      <c r="I167">
        <v>91.536312793820258</v>
      </c>
      <c r="J167">
        <v>90.779234324575924</v>
      </c>
      <c r="K167">
        <v>89.955228819991007</v>
      </c>
      <c r="L167">
        <v>89.056839088810761</v>
      </c>
      <c r="M167">
        <v>88.075934767816221</v>
      </c>
      <c r="N167">
        <v>87.003638742614882</v>
      </c>
      <c r="O167">
        <v>85.830246810386342</v>
      </c>
      <c r="P167">
        <v>84.545139857536412</v>
      </c>
      <c r="Q167">
        <v>83.136687757473894</v>
      </c>
      <c r="R167">
        <v>81.592144118791353</v>
      </c>
      <c r="S167">
        <v>79.897530931328831</v>
      </c>
      <c r="T167">
        <v>78.03751206617531</v>
      </c>
      <c r="U167">
        <v>75.995254484791971</v>
      </c>
      <c r="V167">
        <v>73.752275901209728</v>
      </c>
      <c r="W167">
        <v>71.288277518654823</v>
      </c>
      <c r="X167">
        <v>68.580960326880515</v>
      </c>
    </row>
    <row r="168" spans="1:24">
      <c r="A168">
        <v>100</v>
      </c>
      <c r="B168">
        <v>6.9676731309438349</v>
      </c>
      <c r="C168">
        <v>7.3550604359230762E-2</v>
      </c>
      <c r="D168">
        <v>95.043414189179373</v>
      </c>
      <c r="E168">
        <v>94.400517508565997</v>
      </c>
      <c r="F168">
        <v>93.727315697576159</v>
      </c>
      <c r="G168">
        <v>93.02016530010782</v>
      </c>
      <c r="H168">
        <v>92.275239125876183</v>
      </c>
      <c r="I168">
        <v>91.488505537160194</v>
      </c>
      <c r="J168">
        <v>90.65570662905273</v>
      </c>
      <c r="K168">
        <v>89.772335185123325</v>
      </c>
      <c r="L168">
        <v>88.833610283774277</v>
      </c>
      <c r="M168">
        <v>87.834451423268774</v>
      </c>
      <c r="N168">
        <v>86.769451025392101</v>
      </c>
      <c r="O168">
        <v>85.632845168932263</v>
      </c>
      <c r="P168">
        <v>84.418482394585737</v>
      </c>
      <c r="Q168">
        <v>83.119790412456624</v>
      </c>
      <c r="R168">
        <v>81.729740531965476</v>
      </c>
      <c r="S168">
        <v>80.240809621658158</v>
      </c>
      <c r="T168">
        <v>78.644939393036168</v>
      </c>
      <c r="U168">
        <v>76.933492788047033</v>
      </c>
      <c r="V168">
        <v>75.097207234198393</v>
      </c>
      <c r="W168">
        <v>73.126144514306304</v>
      </c>
      <c r="X168">
        <v>71.009636979566039</v>
      </c>
    </row>
    <row r="169" spans="1:24">
      <c r="A169">
        <v>99.64456936977075</v>
      </c>
      <c r="B169">
        <v>7.5474798169034365</v>
      </c>
      <c r="C169">
        <v>7.2196959662624446E-2</v>
      </c>
      <c r="D169">
        <v>94.387972814109403</v>
      </c>
      <c r="E169">
        <v>93.709649715536756</v>
      </c>
      <c r="F169">
        <v>93.000377996366382</v>
      </c>
      <c r="G169">
        <v>92.256459041854356</v>
      </c>
      <c r="H169">
        <v>91.474013563514887</v>
      </c>
      <c r="I169">
        <v>90.648961369928656</v>
      </c>
      <c r="J169">
        <v>89.777000089909521</v>
      </c>
      <c r="K169">
        <v>88.853582737077971</v>
      </c>
      <c r="L169">
        <v>87.873893998848288</v>
      </c>
      <c r="M169">
        <v>86.832825126184332</v>
      </c>
      <c r="N169">
        <v>85.72494729318224</v>
      </c>
      <c r="O169">
        <v>84.544483287559487</v>
      </c>
      <c r="P169">
        <v>83.28527738442547</v>
      </c>
      <c r="Q169">
        <v>81.940763246235491</v>
      </c>
      <c r="R169">
        <v>80.503929681537016</v>
      </c>
      <c r="S169">
        <v>78.967284083951768</v>
      </c>
      <c r="T169">
        <v>77.322813360739914</v>
      </c>
      <c r="U169">
        <v>75.561942147202046</v>
      </c>
      <c r="V169">
        <v>73.675488089020988</v>
      </c>
      <c r="W169">
        <v>71.653613959355752</v>
      </c>
      <c r="X169">
        <v>69.485776360994421</v>
      </c>
    </row>
    <row r="170" spans="1:24">
      <c r="A170">
        <v>99.960251033684727</v>
      </c>
      <c r="B170">
        <v>7.3135375204080182</v>
      </c>
      <c r="C170">
        <v>7.207371508722428E-2</v>
      </c>
      <c r="D170">
        <v>94.876471030987403</v>
      </c>
      <c r="E170">
        <v>94.220752739627414</v>
      </c>
      <c r="F170">
        <v>93.535207024813886</v>
      </c>
      <c r="G170">
        <v>92.816271194951682</v>
      </c>
      <c r="H170">
        <v>92.060209034376228</v>
      </c>
      <c r="I170">
        <v>91.26309138672832</v>
      </c>
      <c r="J170">
        <v>90.420775735641442</v>
      </c>
      <c r="K170">
        <v>89.528884676624955</v>
      </c>
      <c r="L170">
        <v>88.582783168264285</v>
      </c>
      <c r="M170">
        <v>87.577554444515783</v>
      </c>
      <c r="N170">
        <v>86.507974462915328</v>
      </c>
      <c r="O170">
        <v>85.368484755911552</v>
      </c>
      <c r="P170">
        <v>84.153163544235539</v>
      </c>
      <c r="Q170">
        <v>82.855694962186945</v>
      </c>
      <c r="R170">
        <v>81.46933623490429</v>
      </c>
      <c r="S170">
        <v>79.986882637044289</v>
      </c>
      <c r="T170">
        <v>78.400630050764562</v>
      </c>
      <c r="U170">
        <v>76.702334928428826</v>
      </c>
      <c r="V170">
        <v>74.883171451965964</v>
      </c>
      <c r="W170">
        <v>72.933685666245466</v>
      </c>
      <c r="X170">
        <v>70.843746348106677</v>
      </c>
    </row>
    <row r="171" spans="1:24">
      <c r="A171">
        <v>99.937872035871564</v>
      </c>
      <c r="B171">
        <v>6.8139652231729082</v>
      </c>
      <c r="C171">
        <v>7.5513541311185955E-2</v>
      </c>
      <c r="D171">
        <v>94.942135413506747</v>
      </c>
      <c r="E171">
        <v>94.289256098177319</v>
      </c>
      <c r="F171">
        <v>93.604151400018978</v>
      </c>
      <c r="G171">
        <v>92.882912793222999</v>
      </c>
      <c r="H171">
        <v>92.121425607847016</v>
      </c>
      <c r="I171">
        <v>91.315345555601837</v>
      </c>
      <c r="J171">
        <v>90.460073945664661</v>
      </c>
      <c r="K171">
        <v>89.550731449124299</v>
      </c>
      <c r="L171">
        <v>88.582130262384823</v>
      </c>
      <c r="M171">
        <v>87.548744510719501</v>
      </c>
      <c r="N171">
        <v>86.44467872312714</v>
      </c>
      <c r="O171">
        <v>85.263634198639977</v>
      </c>
      <c r="P171">
        <v>83.998873072202315</v>
      </c>
      <c r="Q171">
        <v>82.643179875115948</v>
      </c>
      <c r="R171">
        <v>81.188820370754343</v>
      </c>
      <c r="S171">
        <v>79.627497430703045</v>
      </c>
      <c r="T171">
        <v>77.950303699599644</v>
      </c>
      <c r="U171">
        <v>76.147670778625923</v>
      </c>
      <c r="V171">
        <v>74.209314637743489</v>
      </c>
      <c r="W171">
        <v>72.124176945249928</v>
      </c>
      <c r="X171">
        <v>69.88036197993975</v>
      </c>
    </row>
    <row r="172" spans="1:24">
      <c r="A172">
        <v>91.82534887970661</v>
      </c>
      <c r="B172">
        <v>0.53878913718881016</v>
      </c>
      <c r="C172">
        <v>0.15580302300348048</v>
      </c>
      <c r="D172">
        <v>90.796748302597095</v>
      </c>
      <c r="E172">
        <v>90.60259217804645</v>
      </c>
      <c r="F172">
        <v>90.37869405410639</v>
      </c>
      <c r="G172">
        <v>90.119607894082563</v>
      </c>
      <c r="H172">
        <v>89.819031757120513</v>
      </c>
      <c r="I172">
        <v>89.469654511520986</v>
      </c>
      <c r="J172">
        <v>89.062978000773199</v>
      </c>
      <c r="K172">
        <v>88.589110336721546</v>
      </c>
      <c r="L172">
        <v>88.0365252919851</v>
      </c>
      <c r="M172">
        <v>87.391781939157099</v>
      </c>
      <c r="N172">
        <v>86.639197717364965</v>
      </c>
      <c r="O172">
        <v>85.760466973951338</v>
      </c>
      <c r="P172">
        <v>84.734215702788461</v>
      </c>
      <c r="Q172">
        <v>83.535481648802289</v>
      </c>
      <c r="R172">
        <v>82.135107132911372</v>
      </c>
      <c r="S172">
        <v>80.499029828620124</v>
      </c>
      <c r="T172">
        <v>78.587454239310802</v>
      </c>
      <c r="U172">
        <v>76.353883723474198</v>
      </c>
      <c r="V172">
        <v>73.743989523125975</v>
      </c>
      <c r="W172">
        <v>70.694289285965141</v>
      </c>
      <c r="X172">
        <v>67.130602938009361</v>
      </c>
    </row>
    <row r="173" spans="1:24">
      <c r="A173">
        <v>92.369424025837318</v>
      </c>
      <c r="B173">
        <v>0.67576389070516085</v>
      </c>
      <c r="C173">
        <v>0.14732468444449517</v>
      </c>
      <c r="D173">
        <v>91.18680399223625</v>
      </c>
      <c r="E173">
        <v>90.972552751875426</v>
      </c>
      <c r="F173">
        <v>90.727928154304237</v>
      </c>
      <c r="G173">
        <v>90.447611119359081</v>
      </c>
      <c r="H173">
        <v>90.125506475929143</v>
      </c>
      <c r="I173">
        <v>89.754610429479925</v>
      </c>
      <c r="J173">
        <v>89.326858272606572</v>
      </c>
      <c r="K173">
        <v>88.832949027258792</v>
      </c>
      <c r="L173">
        <v>88.262143205684154</v>
      </c>
      <c r="M173">
        <v>87.602029292634526</v>
      </c>
      <c r="N173">
        <v>86.838253871260193</v>
      </c>
      <c r="O173">
        <v>85.954209524589857</v>
      </c>
      <c r="P173">
        <v>84.930673726373826</v>
      </c>
      <c r="Q173">
        <v>83.745390869387336</v>
      </c>
      <c r="R173">
        <v>82.372588342881201</v>
      </c>
      <c r="S173">
        <v>80.782416136840823</v>
      </c>
      <c r="T173">
        <v>78.94029778789384</v>
      </c>
      <c r="U173">
        <v>76.806178553932483</v>
      </c>
      <c r="V173">
        <v>74.333654469873551</v>
      </c>
      <c r="W173">
        <v>71.468963346876762</v>
      </c>
      <c r="X173">
        <v>68.149815775461093</v>
      </c>
    </row>
    <row r="174" spans="1:24">
      <c r="A174">
        <v>92.243271987109395</v>
      </c>
      <c r="B174">
        <v>0.72684456623766136</v>
      </c>
      <c r="C174">
        <v>0.14477732506801153</v>
      </c>
      <c r="D174">
        <v>91.004514586614903</v>
      </c>
      <c r="E174">
        <v>90.782845372627733</v>
      </c>
      <c r="F174">
        <v>90.53051141856993</v>
      </c>
      <c r="G174">
        <v>90.242214440340518</v>
      </c>
      <c r="H174">
        <v>89.911901034219724</v>
      </c>
      <c r="I174">
        <v>89.532635572877766</v>
      </c>
      <c r="J174">
        <v>89.096454577236358</v>
      </c>
      <c r="K174">
        <v>88.594199506412664</v>
      </c>
      <c r="L174">
        <v>88.015324454817701</v>
      </c>
      <c r="M174">
        <v>87.347674718603642</v>
      </c>
      <c r="N174">
        <v>86.577231581995093</v>
      </c>
      <c r="O174">
        <v>85.687817964754657</v>
      </c>
      <c r="P174">
        <v>84.660758750229803</v>
      </c>
      <c r="Q174">
        <v>83.47448866185114</v>
      </c>
      <c r="R174">
        <v>82.104099454621647</v>
      </c>
      <c r="S174">
        <v>80.520816913925856</v>
      </c>
      <c r="T174">
        <v>78.691396680144877</v>
      </c>
      <c r="U174">
        <v>76.577426213139717</v>
      </c>
      <c r="V174">
        <v>74.134518239873273</v>
      </c>
      <c r="W174">
        <v>71.311378749900996</v>
      </c>
      <c r="X174">
        <v>68.04872996932815</v>
      </c>
    </row>
    <row r="175" spans="1:24">
      <c r="A175">
        <v>92.427295755839225</v>
      </c>
      <c r="B175">
        <v>0.86117242415712958</v>
      </c>
      <c r="C175">
        <v>0.1407639754180357</v>
      </c>
      <c r="D175">
        <v>91.02012509172728</v>
      </c>
      <c r="E175">
        <v>90.77316474537885</v>
      </c>
      <c r="F175">
        <v>90.49337447007801</v>
      </c>
      <c r="G175">
        <v>90.175201202130523</v>
      </c>
      <c r="H175">
        <v>89.812330081519136</v>
      </c>
      <c r="I175">
        <v>89.397559119384908</v>
      </c>
      <c r="J175">
        <v>88.922656258452889</v>
      </c>
      <c r="K175">
        <v>88.378195989446539</v>
      </c>
      <c r="L175">
        <v>87.753372280778379</v>
      </c>
      <c r="M175">
        <v>87.035784108688119</v>
      </c>
      <c r="N175">
        <v>86.211189331194348</v>
      </c>
      <c r="O175">
        <v>85.26322202093796</v>
      </c>
      <c r="P175">
        <v>84.173067646755399</v>
      </c>
      <c r="Q175">
        <v>82.919089657233727</v>
      </c>
      <c r="R175">
        <v>81.476400054963079</v>
      </c>
      <c r="S175">
        <v>79.816365438572376</v>
      </c>
      <c r="T175">
        <v>77.906038708847575</v>
      </c>
      <c r="U175">
        <v>75.707505159869868</v>
      </c>
      <c r="V175">
        <v>73.177129976890058</v>
      </c>
      <c r="W175">
        <v>70.264692205851375</v>
      </c>
      <c r="X175">
        <v>66.912388006249728</v>
      </c>
    </row>
    <row r="176" spans="1:24">
      <c r="A176">
        <v>93.175114248206981</v>
      </c>
      <c r="B176">
        <v>1.1832729531076087</v>
      </c>
      <c r="C176">
        <v>0.13090713401856893</v>
      </c>
      <c r="D176">
        <v>91.43537052745215</v>
      </c>
      <c r="E176">
        <v>91.144225729087225</v>
      </c>
      <c r="F176">
        <v>90.818228520056294</v>
      </c>
      <c r="G176">
        <v>90.451784408836005</v>
      </c>
      <c r="H176">
        <v>90.038604787986756</v>
      </c>
      <c r="I176">
        <v>89.571599014329891</v>
      </c>
      <c r="J176">
        <v>89.042752725258296</v>
      </c>
      <c r="K176">
        <v>88.44299030294637</v>
      </c>
      <c r="L176">
        <v>87.762019126185407</v>
      </c>
      <c r="M176">
        <v>86.988152937024381</v>
      </c>
      <c r="N176">
        <v>86.10811129098235</v>
      </c>
      <c r="O176">
        <v>85.106791649164506</v>
      </c>
      <c r="P176">
        <v>83.967010201117446</v>
      </c>
      <c r="Q176">
        <v>82.669206970642165</v>
      </c>
      <c r="R176">
        <v>81.191110143837335</v>
      </c>
      <c r="S176">
        <v>79.507353858851388</v>
      </c>
      <c r="T176">
        <v>77.589042898170788</v>
      </c>
      <c r="U176">
        <v>75.403256813057297</v>
      </c>
      <c r="V176">
        <v>72.912484970332798</v>
      </c>
      <c r="W176">
        <v>70.073982826256611</v>
      </c>
      <c r="X176">
        <v>66.839038380406151</v>
      </c>
    </row>
    <row r="177" spans="1:24">
      <c r="A177">
        <v>93.588069587053724</v>
      </c>
      <c r="B177">
        <v>2.0812000460872877</v>
      </c>
      <c r="C177">
        <v>0.10850635701594342</v>
      </c>
      <c r="D177">
        <v>91.216861164045767</v>
      </c>
      <c r="E177">
        <v>90.859878921348297</v>
      </c>
      <c r="F177">
        <v>90.470744445367131</v>
      </c>
      <c r="G177">
        <v>90.0448717140886</v>
      </c>
      <c r="H177">
        <v>89.577241738342579</v>
      </c>
      <c r="I177">
        <v>89.062343412083692</v>
      </c>
      <c r="J177">
        <v>88.494108562983939</v>
      </c>
      <c r="K177">
        <v>87.865840437895557</v>
      </c>
      <c r="L177">
        <v>87.170134780372521</v>
      </c>
      <c r="M177">
        <v>86.398792570134248</v>
      </c>
      <c r="N177">
        <v>85.542723396090011</v>
      </c>
      <c r="O177">
        <v>84.591838324157294</v>
      </c>
      <c r="P177">
        <v>83.534930997301359</v>
      </c>
      <c r="Q177">
        <v>82.359545566537932</v>
      </c>
      <c r="R177">
        <v>81.051829896441433</v>
      </c>
      <c r="S177">
        <v>79.596372315158362</v>
      </c>
      <c r="T177">
        <v>77.976019984994437</v>
      </c>
      <c r="U177">
        <v>76.171676753039179</v>
      </c>
      <c r="V177">
        <v>74.16207809946016</v>
      </c>
      <c r="W177">
        <v>71.923540531190412</v>
      </c>
      <c r="X177">
        <v>69.429682467567744</v>
      </c>
    </row>
    <row r="178" spans="1:24">
      <c r="A178">
        <v>98.396223836804765</v>
      </c>
      <c r="B178">
        <v>5.5628857386339678</v>
      </c>
      <c r="C178">
        <v>8.1174392203465159E-2</v>
      </c>
      <c r="D178">
        <v>93.960856717800183</v>
      </c>
      <c r="E178">
        <v>93.368074276275891</v>
      </c>
      <c r="F178">
        <v>92.742141742666206</v>
      </c>
      <c r="G178">
        <v>92.078932405766821</v>
      </c>
      <c r="H178">
        <v>91.374073792101058</v>
      </c>
      <c r="I178">
        <v>90.6229188386353</v>
      </c>
      <c r="J178">
        <v>89.820515255152657</v>
      </c>
      <c r="K178">
        <v>88.96157287429395</v>
      </c>
      <c r="L178">
        <v>88.040428774008276</v>
      </c>
      <c r="M178">
        <v>87.051009942468781</v>
      </c>
      <c r="N178">
        <v>85.986793239307076</v>
      </c>
      <c r="O178">
        <v>84.840762389194822</v>
      </c>
      <c r="P178">
        <v>83.605361724235422</v>
      </c>
      <c r="Q178">
        <v>82.272446370193776</v>
      </c>
      <c r="R178">
        <v>80.833228548147105</v>
      </c>
      <c r="S178">
        <v>79.278219637528849</v>
      </c>
      <c r="T178">
        <v>77.597167618592977</v>
      </c>
      <c r="U178">
        <v>75.778989481863078</v>
      </c>
      <c r="V178">
        <v>73.811698158948545</v>
      </c>
      <c r="W178">
        <v>71.682323492989852</v>
      </c>
      <c r="X178">
        <v>69.37682672769877</v>
      </c>
    </row>
    <row r="179" spans="1:24">
      <c r="A179">
        <v>90.16360751521367</v>
      </c>
      <c r="B179">
        <v>0.21521533583996366</v>
      </c>
      <c r="C179">
        <v>0.18840544065252959</v>
      </c>
      <c r="D179">
        <v>89.596870029614436</v>
      </c>
      <c r="E179">
        <v>89.471888566285926</v>
      </c>
      <c r="F179">
        <v>89.322280708130805</v>
      </c>
      <c r="G179">
        <v>89.142720155804824</v>
      </c>
      <c r="H179">
        <v>88.926814242078407</v>
      </c>
      <c r="I179">
        <v>88.666876341791067</v>
      </c>
      <c r="J179">
        <v>88.353652214658084</v>
      </c>
      <c r="K179">
        <v>87.975990538258756</v>
      </c>
      <c r="L179">
        <v>87.52044590160888</v>
      </c>
      <c r="M179">
        <v>86.970800125199759</v>
      </c>
      <c r="N179">
        <v>86.307484865666495</v>
      </c>
      <c r="O179">
        <v>85.506884948809926</v>
      </c>
      <c r="P179">
        <v>84.540497628419004</v>
      </c>
      <c r="Q179">
        <v>83.373917839048772</v>
      </c>
      <c r="R179">
        <v>81.965613315992158</v>
      </c>
      <c r="S179">
        <v>80.265445974591131</v>
      </c>
      <c r="T179">
        <v>78.212886907425215</v>
      </c>
      <c r="U179">
        <v>75.734861450179778</v>
      </c>
      <c r="V179">
        <v>72.743147596800014</v>
      </c>
      <c r="W179">
        <v>69.131235142995905</v>
      </c>
      <c r="X179">
        <v>64.770533738157027</v>
      </c>
    </row>
    <row r="180" spans="1:24">
      <c r="A180">
        <v>90.852916253576424</v>
      </c>
      <c r="B180">
        <v>0.22295559367735884</v>
      </c>
      <c r="C180">
        <v>0.18122939189219323</v>
      </c>
      <c r="D180">
        <v>90.305160097993408</v>
      </c>
      <c r="E180">
        <v>90.188374673434794</v>
      </c>
      <c r="F180">
        <v>90.049703179661179</v>
      </c>
      <c r="G180">
        <v>89.884578597840999</v>
      </c>
      <c r="H180">
        <v>89.687562700879354</v>
      </c>
      <c r="I180">
        <v>89.452166950381923</v>
      </c>
      <c r="J180">
        <v>89.170638802576818</v>
      </c>
      <c r="K180">
        <v>88.833706385375123</v>
      </c>
      <c r="L180">
        <v>88.430273137742887</v>
      </c>
      <c r="M180">
        <v>87.947052354611273</v>
      </c>
      <c r="N180">
        <v>87.368129601395935</v>
      </c>
      <c r="O180">
        <v>86.674438586647824</v>
      </c>
      <c r="P180">
        <v>85.843133231180474</v>
      </c>
      <c r="Q180">
        <v>84.846835253344977</v>
      </c>
      <c r="R180">
        <v>83.652732490361331</v>
      </c>
      <c r="S180">
        <v>82.221498259744308</v>
      </c>
      <c r="T180">
        <v>80.505996170980183</v>
      </c>
      <c r="U180">
        <v>78.449727731611731</v>
      </c>
      <c r="V180">
        <v>75.984971621057298</v>
      </c>
      <c r="W180">
        <v>73.030553350848891</v>
      </c>
      <c r="X180">
        <v>69.48917185708919</v>
      </c>
    </row>
    <row r="181" spans="1:24">
      <c r="A181">
        <v>91.249983320378149</v>
      </c>
      <c r="B181">
        <v>0.37354950079104809</v>
      </c>
      <c r="C181">
        <v>0.1675665831661278</v>
      </c>
      <c r="D181">
        <v>90.447448731694323</v>
      </c>
      <c r="E181">
        <v>90.287128184929429</v>
      </c>
      <c r="F181">
        <v>90.099708733407553</v>
      </c>
      <c r="G181">
        <v>89.879915583777716</v>
      </c>
      <c r="H181">
        <v>89.621562806912308</v>
      </c>
      <c r="I181">
        <v>89.317379239127163</v>
      </c>
      <c r="J181">
        <v>88.958803840211175</v>
      </c>
      <c r="K181">
        <v>88.535744748755832</v>
      </c>
      <c r="L181">
        <v>88.036295253560382</v>
      </c>
      <c r="M181">
        <v>87.446398687320553</v>
      </c>
      <c r="N181">
        <v>86.749452811260767</v>
      </c>
      <c r="O181">
        <v>85.925842556383841</v>
      </c>
      <c r="P181">
        <v>84.952387970657426</v>
      </c>
      <c r="Q181">
        <v>83.801691834985249</v>
      </c>
      <c r="R181">
        <v>82.44136858705707</v>
      </c>
      <c r="S181">
        <v>80.833132851662057</v>
      </c>
      <c r="T181">
        <v>78.931721924769491</v>
      </c>
      <c r="U181">
        <v>76.683621885422056</v>
      </c>
      <c r="V181">
        <v>74.025561482724768</v>
      </c>
      <c r="W181">
        <v>70.882731409400662</v>
      </c>
      <c r="X181">
        <v>67.166678844574704</v>
      </c>
    </row>
    <row r="182" spans="1:24">
      <c r="A182">
        <v>89.99884059988949</v>
      </c>
      <c r="B182">
        <v>0.1536804399867403</v>
      </c>
      <c r="C182">
        <v>0.19871793605381191</v>
      </c>
      <c r="D182">
        <v>89.552166320328737</v>
      </c>
      <c r="E182">
        <v>89.448830075966924</v>
      </c>
      <c r="F182">
        <v>89.323702999578785</v>
      </c>
      <c r="G182">
        <v>89.17182768946941</v>
      </c>
      <c r="H182">
        <v>88.987187007370352</v>
      </c>
      <c r="I182">
        <v>88.762465685820629</v>
      </c>
      <c r="J182">
        <v>88.488760505049655</v>
      </c>
      <c r="K182">
        <v>88.155227556878401</v>
      </c>
      <c r="L182">
        <v>87.748652620609775</v>
      </c>
      <c r="M182">
        <v>87.252927629657748</v>
      </c>
      <c r="N182">
        <v>86.648412487080122</v>
      </c>
      <c r="O182">
        <v>85.911156945824658</v>
      </c>
      <c r="P182">
        <v>85.011951725411777</v>
      </c>
      <c r="Q182">
        <v>83.915171271305766</v>
      </c>
      <c r="R182">
        <v>82.577362308331615</v>
      </c>
      <c r="S182">
        <v>80.945522268124677</v>
      </c>
      <c r="T182">
        <v>78.954999383739874</v>
      </c>
      <c r="U182">
        <v>76.526931255401976</v>
      </c>
      <c r="V182">
        <v>73.565120406095915</v>
      </c>
      <c r="W182">
        <v>69.952223039832717</v>
      </c>
      <c r="X182">
        <v>65.545100005246525</v>
      </c>
    </row>
    <row r="183" spans="1:24">
      <c r="A183">
        <v>90.731007208680325</v>
      </c>
      <c r="B183">
        <v>0.14309619144706781</v>
      </c>
      <c r="C183">
        <v>0.20620140294557993</v>
      </c>
      <c r="D183">
        <v>90.284506411368909</v>
      </c>
      <c r="E183">
        <v>90.177612007523166</v>
      </c>
      <c r="F183">
        <v>90.047104292511975</v>
      </c>
      <c r="G183">
        <v>89.887414516773376</v>
      </c>
      <c r="H183">
        <v>89.691728735487146</v>
      </c>
      <c r="I183">
        <v>89.451697058313599</v>
      </c>
      <c r="J183">
        <v>89.157077360509348</v>
      </c>
      <c r="K183">
        <v>88.795298252613136</v>
      </c>
      <c r="L183">
        <v>88.350922660667649</v>
      </c>
      <c r="M183">
        <v>87.804989128005005</v>
      </c>
      <c r="N183">
        <v>87.13420273201757</v>
      </c>
      <c r="O183">
        <v>86.309941092422903</v>
      </c>
      <c r="P183">
        <v>85.297033057507406</v>
      </c>
      <c r="Q183">
        <v>84.0522579550274</v>
      </c>
      <c r="R183">
        <v>82.522501370972094</v>
      </c>
      <c r="S183">
        <v>80.642488763474972</v>
      </c>
      <c r="T183">
        <v>78.332000205433417</v>
      </c>
      <c r="U183">
        <v>75.492447409216553</v>
      </c>
      <c r="V183">
        <v>72.002666975489632</v>
      </c>
      <c r="W183">
        <v>67.713750364553803</v>
      </c>
      <c r="X183">
        <v>62.442689985658689</v>
      </c>
    </row>
    <row r="184" spans="1:24">
      <c r="A184">
        <v>87.835936136649281</v>
      </c>
      <c r="B184">
        <v>2.5295821557918718E-2</v>
      </c>
      <c r="C184">
        <v>0.26003058382555194</v>
      </c>
      <c r="D184">
        <v>87.705817044750546</v>
      </c>
      <c r="E184">
        <v>87.666535008961617</v>
      </c>
      <c r="F184">
        <v>87.615734076488351</v>
      </c>
      <c r="G184">
        <v>87.549959897878594</v>
      </c>
      <c r="H184">
        <v>87.464739976530652</v>
      </c>
      <c r="I184">
        <v>87.354279548957109</v>
      </c>
      <c r="J184">
        <v>87.211067553866371</v>
      </c>
      <c r="K184">
        <v>87.025365896843567</v>
      </c>
      <c r="L184">
        <v>86.784547281774749</v>
      </c>
      <c r="M184">
        <v>86.472236583036434</v>
      </c>
      <c r="N184">
        <v>86.067197373685786</v>
      </c>
      <c r="O184">
        <v>85.541887896065703</v>
      </c>
      <c r="P184">
        <v>84.8605882840655</v>
      </c>
      <c r="Q184">
        <v>83.976971692351725</v>
      </c>
      <c r="R184">
        <v>82.8309541748052</v>
      </c>
      <c r="S184">
        <v>81.344609110964569</v>
      </c>
      <c r="T184">
        <v>79.416868370638838</v>
      </c>
      <c r="U184">
        <v>76.916649907769141</v>
      </c>
      <c r="V184">
        <v>73.673944475338274</v>
      </c>
      <c r="W184">
        <v>69.468255377936174</v>
      </c>
      <c r="X184">
        <v>64.013605191087279</v>
      </c>
    </row>
    <row r="185" spans="1:24">
      <c r="A185">
        <v>88.733501393955308</v>
      </c>
      <c r="B185">
        <v>0.17508744033118556</v>
      </c>
      <c r="C185">
        <v>0.18606520608378568</v>
      </c>
      <c r="D185">
        <v>88.282720891376883</v>
      </c>
      <c r="E185">
        <v>88.184396046230503</v>
      </c>
      <c r="F185">
        <v>88.067006122590627</v>
      </c>
      <c r="G185">
        <v>87.926475312203337</v>
      </c>
      <c r="H185">
        <v>87.757924349292225</v>
      </c>
      <c r="I185">
        <v>87.555501101199397</v>
      </c>
      <c r="J185">
        <v>87.312177380838719</v>
      </c>
      <c r="K185">
        <v>87.019504926237843</v>
      </c>
      <c r="L185">
        <v>86.667322074715884</v>
      </c>
      <c r="M185">
        <v>86.243400947349159</v>
      </c>
      <c r="N185">
        <v>85.733022893879067</v>
      </c>
      <c r="O185">
        <v>85.118467457400413</v>
      </c>
      <c r="P185">
        <v>84.378397115553227</v>
      </c>
      <c r="Q185">
        <v>83.487116436274263</v>
      </c>
      <c r="R185">
        <v>82.413679925806136</v>
      </c>
      <c r="S185">
        <v>81.120817593217851</v>
      </c>
      <c r="T185">
        <v>79.563640926761735</v>
      </c>
      <c r="U185">
        <v>77.688084353233606</v>
      </c>
      <c r="V185">
        <v>75.429028067405852</v>
      </c>
      <c r="W185">
        <v>72.708037055689601</v>
      </c>
      <c r="X185">
        <v>69.430637812347953</v>
      </c>
    </row>
    <row r="186" spans="1:24">
      <c r="A186">
        <v>93.304895767242485</v>
      </c>
      <c r="B186">
        <v>1.2481904190437407</v>
      </c>
      <c r="C186">
        <v>0.13075092667087063</v>
      </c>
      <c r="D186">
        <v>91.472823550669389</v>
      </c>
      <c r="E186">
        <v>91.166457768746938</v>
      </c>
      <c r="F186">
        <v>90.823481555658873</v>
      </c>
      <c r="G186">
        <v>90.438023098872122</v>
      </c>
      <c r="H186">
        <v>90.003483282438836</v>
      </c>
      <c r="I186">
        <v>89.512422708981376</v>
      </c>
      <c r="J186">
        <v>88.956434335912874</v>
      </c>
      <c r="K186">
        <v>88.325999545403207</v>
      </c>
      <c r="L186">
        <v>87.610325183983036</v>
      </c>
      <c r="M186">
        <v>86.797158781875765</v>
      </c>
      <c r="N186">
        <v>85.872578788579773</v>
      </c>
      <c r="O186">
        <v>84.820756233498116</v>
      </c>
      <c r="P186">
        <v>83.623683731203457</v>
      </c>
      <c r="Q186">
        <v>82.260867191861877</v>
      </c>
      <c r="R186">
        <v>80.708974958843584</v>
      </c>
      <c r="S186">
        <v>78.941438366695891</v>
      </c>
      <c r="T186">
        <v>76.927996880960876</v>
      </c>
      <c r="U186">
        <v>74.63418003255255</v>
      </c>
      <c r="V186">
        <v>72.020717277319363</v>
      </c>
      <c r="W186">
        <v>69.042865677485395</v>
      </c>
      <c r="X186">
        <v>65.649643894758938</v>
      </c>
    </row>
    <row r="187" spans="1:24">
      <c r="A187">
        <v>89.212844387916221</v>
      </c>
      <c r="B187">
        <v>0.15312077189471879</v>
      </c>
      <c r="C187">
        <v>0.19920348073535862</v>
      </c>
      <c r="D187">
        <v>88.765735832051817</v>
      </c>
      <c r="E187">
        <v>88.662067665301194</v>
      </c>
      <c r="F187">
        <v>88.53647119226207</v>
      </c>
      <c r="G187">
        <v>88.383945987505257</v>
      </c>
      <c r="H187">
        <v>88.198419500631871</v>
      </c>
      <c r="I187">
        <v>87.972505287259352</v>
      </c>
      <c r="J187">
        <v>87.69720892939155</v>
      </c>
      <c r="K187">
        <v>87.361569936856014</v>
      </c>
      <c r="L187">
        <v>86.952225372679408</v>
      </c>
      <c r="M187">
        <v>86.452877828833678</v>
      </c>
      <c r="N187">
        <v>85.843646570646769</v>
      </c>
      <c r="O187">
        <v>85.100276016716066</v>
      </c>
      <c r="P187">
        <v>84.193170041201199</v>
      </c>
      <c r="Q187">
        <v>83.086213650765515</v>
      </c>
      <c r="R187">
        <v>81.735335123092511</v>
      </c>
      <c r="S187">
        <v>80.086751360790657</v>
      </c>
      <c r="T187">
        <v>78.074826602220696</v>
      </c>
      <c r="U187">
        <v>75.619459237194917</v>
      </c>
      <c r="V187">
        <v>72.622892687738428</v>
      </c>
      <c r="W187">
        <v>68.965823384160757</v>
      </c>
      <c r="X187">
        <v>64.502650881645707</v>
      </c>
    </row>
    <row r="188" spans="1:24">
      <c r="A188">
        <v>88.230875553697317</v>
      </c>
      <c r="B188">
        <v>2.2552054533670488E-2</v>
      </c>
      <c r="C188">
        <v>0.26380385808833967</v>
      </c>
      <c r="D188">
        <v>88.110789210822105</v>
      </c>
      <c r="E188">
        <v>88.07397816567692</v>
      </c>
      <c r="F188">
        <v>88.026184773174194</v>
      </c>
      <c r="G188">
        <v>87.964063638948318</v>
      </c>
      <c r="H188">
        <v>87.88326646961518</v>
      </c>
      <c r="I188">
        <v>87.778137705255531</v>
      </c>
      <c r="J188">
        <v>87.641318647155302</v>
      </c>
      <c r="K188">
        <v>87.463232370930029</v>
      </c>
      <c r="L188">
        <v>87.231413370494536</v>
      </c>
      <c r="M188">
        <v>86.92963500996288</v>
      </c>
      <c r="N188">
        <v>86.536773707724393</v>
      </c>
      <c r="O188">
        <v>86.025330348982052</v>
      </c>
      <c r="P188">
        <v>85.35950543005842</v>
      </c>
      <c r="Q188">
        <v>84.492693200333989</v>
      </c>
      <c r="R188">
        <v>83.364219399257223</v>
      </c>
      <c r="S188">
        <v>81.895094239785209</v>
      </c>
      <c r="T188">
        <v>79.982483359812832</v>
      </c>
      <c r="U188">
        <v>77.492509724746313</v>
      </c>
      <c r="V188">
        <v>74.250882635954753</v>
      </c>
      <c r="W188">
        <v>70.030697903751289</v>
      </c>
      <c r="X188">
        <v>64.536555233543055</v>
      </c>
    </row>
    <row r="189" spans="1:24">
      <c r="A189">
        <v>86.856766464372242</v>
      </c>
      <c r="B189">
        <v>6.1721415480980512E-3</v>
      </c>
      <c r="C189">
        <v>0.30294484544316308</v>
      </c>
      <c r="D189">
        <v>86.809815220805532</v>
      </c>
      <c r="E189">
        <v>86.793077746739741</v>
      </c>
      <c r="F189">
        <v>86.770450363851921</v>
      </c>
      <c r="G189">
        <v>86.739840500222812</v>
      </c>
      <c r="H189">
        <v>86.698417367095274</v>
      </c>
      <c r="I189">
        <v>86.642350168587171</v>
      </c>
      <c r="J189">
        <v>86.566453831118849</v>
      </c>
      <c r="K189">
        <v>86.463709489744772</v>
      </c>
      <c r="L189">
        <v>86.324615386144643</v>
      </c>
      <c r="M189">
        <v>86.136308149562353</v>
      </c>
      <c r="N189">
        <v>85.881373197082297</v>
      </c>
      <c r="O189">
        <v>85.536234239504793</v>
      </c>
      <c r="P189">
        <v>85.06897295492557</v>
      </c>
      <c r="Q189">
        <v>84.436377194245892</v>
      </c>
      <c r="R189">
        <v>83.579944737761593</v>
      </c>
      <c r="S189">
        <v>82.420473031732527</v>
      </c>
      <c r="T189">
        <v>80.85073456579093</v>
      </c>
      <c r="U189">
        <v>78.725560512826846</v>
      </c>
      <c r="V189">
        <v>75.848415570070401</v>
      </c>
      <c r="W189">
        <v>71.953222447688006</v>
      </c>
      <c r="X189">
        <v>66.679755140385282</v>
      </c>
    </row>
    <row r="190" spans="1:24">
      <c r="A190">
        <v>90.630777662181217</v>
      </c>
      <c r="B190">
        <v>0.40745098330753499</v>
      </c>
      <c r="C190">
        <v>0.16242448009397403</v>
      </c>
      <c r="D190">
        <v>89.79917204287861</v>
      </c>
      <c r="E190">
        <v>89.637101518375374</v>
      </c>
      <c r="F190">
        <v>89.448758432805263</v>
      </c>
      <c r="G190">
        <v>89.229163039750915</v>
      </c>
      <c r="H190">
        <v>88.97250928921305</v>
      </c>
      <c r="I190">
        <v>88.672011317028492</v>
      </c>
      <c r="J190">
        <v>88.319724028234575</v>
      </c>
      <c r="K190">
        <v>87.906333030646664</v>
      </c>
      <c r="L190">
        <v>87.42090836454264</v>
      </c>
      <c r="M190">
        <v>86.850615517125703</v>
      </c>
      <c r="N190">
        <v>86.180376081056423</v>
      </c>
      <c r="O190">
        <v>85.392469084946569</v>
      </c>
      <c r="P190">
        <v>84.46606245508751</v>
      </c>
      <c r="Q190">
        <v>83.376662220372609</v>
      </c>
      <c r="R190">
        <v>82.095464897522902</v>
      </c>
      <c r="S190">
        <v>80.588595933835222</v>
      </c>
      <c r="T190">
        <v>78.816214072059864</v>
      </c>
      <c r="U190">
        <v>76.731457957028411</v>
      </c>
      <c r="V190">
        <v>74.279207132560941</v>
      </c>
      <c r="W190">
        <v>71.394624669705607</v>
      </c>
      <c r="X190">
        <v>68.001442893747509</v>
      </c>
    </row>
    <row r="191" spans="1:24">
      <c r="A191">
        <v>98.340931956037352</v>
      </c>
      <c r="B191">
        <v>5.3382250489518031</v>
      </c>
      <c r="C191">
        <v>8.1568866858813191E-2</v>
      </c>
      <c r="D191">
        <v>94.060424265387212</v>
      </c>
      <c r="E191">
        <v>93.487424598437826</v>
      </c>
      <c r="F191">
        <v>92.882114308275277</v>
      </c>
      <c r="G191">
        <v>92.240463741440422</v>
      </c>
      <c r="H191">
        <v>91.558201321077178</v>
      </c>
      <c r="I191">
        <v>90.830785110319567</v>
      </c>
      <c r="J191">
        <v>90.05337257584614</v>
      </c>
      <c r="K191">
        <v>89.220788350312901</v>
      </c>
      <c r="L191">
        <v>88.327489779053323</v>
      </c>
      <c r="M191">
        <v>87.36753002168453</v>
      </c>
      <c r="N191">
        <v>86.334518462980299</v>
      </c>
      <c r="O191">
        <v>85.221578169459519</v>
      </c>
      <c r="P191">
        <v>84.021300108471536</v>
      </c>
      <c r="Q191">
        <v>82.725693825006772</v>
      </c>
      <c r="R191">
        <v>81.326134247879907</v>
      </c>
      <c r="S191">
        <v>79.813304271165478</v>
      </c>
      <c r="T191">
        <v>78.177132728640402</v>
      </c>
      <c r="U191">
        <v>76.40672734831918</v>
      </c>
      <c r="V191">
        <v>74.490302240748392</v>
      </c>
      <c r="W191">
        <v>72.415099438337819</v>
      </c>
      <c r="X191">
        <v>70.167303963402404</v>
      </c>
    </row>
    <row r="192" spans="1:24">
      <c r="A192">
        <v>97.576166811087973</v>
      </c>
      <c r="B192">
        <v>6.1194939291181294</v>
      </c>
      <c r="C192">
        <v>7.4793844534473658E-2</v>
      </c>
      <c r="D192">
        <v>93.138645457718596</v>
      </c>
      <c r="E192">
        <v>92.560327179020447</v>
      </c>
      <c r="F192">
        <v>91.953936612647539</v>
      </c>
      <c r="G192">
        <v>91.316079955832791</v>
      </c>
      <c r="H192">
        <v>90.643187298675002</v>
      </c>
      <c r="I192">
        <v>89.931492644325871</v>
      </c>
      <c r="J192">
        <v>89.177012831731787</v>
      </c>
      <c r="K192">
        <v>88.375525242966859</v>
      </c>
      <c r="L192">
        <v>87.522544170390873</v>
      </c>
      <c r="M192">
        <v>86.613295711365993</v>
      </c>
      <c r="N192">
        <v>85.642691050024496</v>
      </c>
      <c r="O192">
        <v>84.605297976553018</v>
      </c>
      <c r="P192">
        <v>83.495310484594384</v>
      </c>
      <c r="Q192">
        <v>82.306516276612129</v>
      </c>
      <c r="R192">
        <v>81.032261995353892</v>
      </c>
      <c r="S192">
        <v>79.665415986823916</v>
      </c>
      <c r="T192">
        <v>78.198328386358781</v>
      </c>
      <c r="U192">
        <v>76.622788304419487</v>
      </c>
      <c r="V192">
        <v>74.929977872479967</v>
      </c>
      <c r="W192">
        <v>73.110422891819766</v>
      </c>
      <c r="X192">
        <v>71.153939809015313</v>
      </c>
    </row>
    <row r="193" spans="1:24">
      <c r="A193">
        <v>90.70186737197038</v>
      </c>
      <c r="B193">
        <v>0.32026970486081918</v>
      </c>
      <c r="C193">
        <v>0.17165794183634672</v>
      </c>
      <c r="D193">
        <v>89.985380020518548</v>
      </c>
      <c r="E193">
        <v>89.83941643776916</v>
      </c>
      <c r="F193">
        <v>89.667977023757913</v>
      </c>
      <c r="G193">
        <v>89.465997650880794</v>
      </c>
      <c r="H193">
        <v>89.227512075473683</v>
      </c>
      <c r="I193">
        <v>88.945475701680152</v>
      </c>
      <c r="J193">
        <v>88.611557492007449</v>
      </c>
      <c r="K193">
        <v>88.215893877842518</v>
      </c>
      <c r="L193">
        <v>87.746797400721135</v>
      </c>
      <c r="M193">
        <v>87.1904114779407</v>
      </c>
      <c r="N193">
        <v>86.530301094681079</v>
      </c>
      <c r="O193">
        <v>85.746967332138638</v>
      </c>
      <c r="P193">
        <v>84.817271391380132</v>
      </c>
      <c r="Q193">
        <v>83.713751099228659</v>
      </c>
      <c r="R193">
        <v>82.403809706533607</v>
      </c>
      <c r="S193">
        <v>80.848753016837122</v>
      </c>
      <c r="T193">
        <v>79.002646403300332</v>
      </c>
      <c r="U193">
        <v>76.810957951453915</v>
      </c>
      <c r="V193">
        <v>74.208947647734632</v>
      </c>
      <c r="W193">
        <v>71.119755032247895</v>
      </c>
      <c r="X193">
        <v>67.45212882716838</v>
      </c>
    </row>
    <row r="194" spans="1:24">
      <c r="A194">
        <v>87.033723014891379</v>
      </c>
      <c r="B194">
        <v>1.2972038881500475E-3</v>
      </c>
      <c r="C194">
        <v>0.37008036277522527</v>
      </c>
      <c r="D194">
        <v>87.015612239914944</v>
      </c>
      <c r="E194">
        <v>87.007483746491701</v>
      </c>
      <c r="F194">
        <v>86.995720332809967</v>
      </c>
      <c r="G194">
        <v>86.97869241567976</v>
      </c>
      <c r="H194">
        <v>86.954041121370565</v>
      </c>
      <c r="I194">
        <v>86.918351511336155</v>
      </c>
      <c r="J194">
        <v>86.866679511505708</v>
      </c>
      <c r="K194">
        <v>86.791867010756604</v>
      </c>
      <c r="L194">
        <v>86.683550249306379</v>
      </c>
      <c r="M194">
        <v>86.526724129279103</v>
      </c>
      <c r="N194">
        <v>86.299663561694913</v>
      </c>
      <c r="O194">
        <v>85.970913894524386</v>
      </c>
      <c r="P194">
        <v>85.494933506447481</v>
      </c>
      <c r="Q194">
        <v>84.805784935759263</v>
      </c>
      <c r="R194">
        <v>83.8080005778545</v>
      </c>
      <c r="S194">
        <v>82.363357578310655</v>
      </c>
      <c r="T194">
        <v>80.271729850327006</v>
      </c>
      <c r="U194">
        <v>77.243364650576979</v>
      </c>
      <c r="V194">
        <v>72.858743193436126</v>
      </c>
      <c r="W194">
        <v>66.51046480302999</v>
      </c>
      <c r="X194">
        <v>57.319103827072936</v>
      </c>
    </row>
    <row r="195" spans="1:24">
      <c r="A195">
        <v>95.372181285689038</v>
      </c>
      <c r="B195">
        <v>1.9764938712243978</v>
      </c>
      <c r="C195">
        <v>0.11479326160040873</v>
      </c>
      <c r="D195">
        <v>92.947037888338286</v>
      </c>
      <c r="E195">
        <v>92.571115517086056</v>
      </c>
      <c r="F195">
        <v>92.158241570825808</v>
      </c>
      <c r="G195">
        <v>91.702969428930103</v>
      </c>
      <c r="H195">
        <v>91.199293155055372</v>
      </c>
      <c r="I195">
        <v>90.640568267011162</v>
      </c>
      <c r="J195">
        <v>90.019424082951701</v>
      </c>
      <c r="K195">
        <v>89.32766648756369</v>
      </c>
      <c r="L195">
        <v>88.55616983554458</v>
      </c>
      <c r="M195">
        <v>87.694756566365456</v>
      </c>
      <c r="N195">
        <v>86.73206294219986</v>
      </c>
      <c r="O195">
        <v>85.655389137837759</v>
      </c>
      <c r="P195">
        <v>84.450531704974935</v>
      </c>
      <c r="Q195">
        <v>83.101596200752027</v>
      </c>
      <c r="R195">
        <v>81.590787508744427</v>
      </c>
      <c r="S195">
        <v>79.898175086323917</v>
      </c>
      <c r="T195">
        <v>78.001430041542449</v>
      </c>
      <c r="U195">
        <v>75.87553057106399</v>
      </c>
      <c r="V195">
        <v>73.492431873290698</v>
      </c>
      <c r="W195">
        <v>70.820696182187447</v>
      </c>
      <c r="X195">
        <v>67.825078041221971</v>
      </c>
    </row>
    <row r="196" spans="1:24">
      <c r="A196">
        <v>98.539838800377055</v>
      </c>
      <c r="B196">
        <v>5.117959924022383</v>
      </c>
      <c r="C196">
        <v>8.4021669297293072E-2</v>
      </c>
      <c r="D196">
        <v>94.290124622845184</v>
      </c>
      <c r="E196">
        <v>93.715516743101048</v>
      </c>
      <c r="F196">
        <v>93.106830840848943</v>
      </c>
      <c r="G196">
        <v>92.459767283595255</v>
      </c>
      <c r="H196">
        <v>91.76975534695498</v>
      </c>
      <c r="I196">
        <v>91.031920927991308</v>
      </c>
      <c r="J196">
        <v>90.241052115551113</v>
      </c>
      <c r="K196">
        <v>89.391562374392493</v>
      </c>
      <c r="L196">
        <v>88.477451083044542</v>
      </c>
      <c r="M196">
        <v>87.492261146646797</v>
      </c>
      <c r="N196">
        <v>86.42903338535416</v>
      </c>
      <c r="O196">
        <v>85.280257376116452</v>
      </c>
      <c r="P196">
        <v>84.03781840058889</v>
      </c>
      <c r="Q196">
        <v>82.692940124424354</v>
      </c>
      <c r="R196">
        <v>81.236122603045871</v>
      </c>
      <c r="S196">
        <v>79.657075175984644</v>
      </c>
      <c r="T196">
        <v>77.944643775763069</v>
      </c>
      <c r="U196">
        <v>76.086732137847576</v>
      </c>
      <c r="V196">
        <v>74.070216355114383</v>
      </c>
      <c r="W196">
        <v>71.88085217325883</v>
      </c>
      <c r="X196">
        <v>69.503174372301473</v>
      </c>
    </row>
    <row r="197" spans="1:24">
      <c r="A197">
        <v>90.664324842823987</v>
      </c>
      <c r="B197">
        <v>0.34508320615664245</v>
      </c>
      <c r="C197">
        <v>0.17329886901311078</v>
      </c>
      <c r="D197">
        <v>89.879753305705307</v>
      </c>
      <c r="E197">
        <v>89.718661940887529</v>
      </c>
      <c r="F197">
        <v>89.529098807202246</v>
      </c>
      <c r="G197">
        <v>89.305356587890969</v>
      </c>
      <c r="H197">
        <v>89.040698911313143</v>
      </c>
      <c r="I197">
        <v>88.727157534048104</v>
      </c>
      <c r="J197">
        <v>88.355292435126813</v>
      </c>
      <c r="K197">
        <v>87.913907598374081</v>
      </c>
      <c r="L197">
        <v>87.389713925710751</v>
      </c>
      <c r="M197">
        <v>86.766929132498888</v>
      </c>
      <c r="N197">
        <v>86.02680257868461</v>
      </c>
      <c r="O197">
        <v>85.147050729480043</v>
      </c>
      <c r="P197">
        <v>84.101186248583815</v>
      </c>
      <c r="Q197">
        <v>82.857720524455956</v>
      </c>
      <c r="R197">
        <v>81.379215619519002</v>
      </c>
      <c r="S197">
        <v>79.621157098622049</v>
      </c>
      <c r="T197">
        <v>77.530613800185208</v>
      </c>
      <c r="U197">
        <v>75.044644198767656</v>
      </c>
      <c r="V197">
        <v>72.088401378245038</v>
      </c>
      <c r="W197">
        <v>68.57287956062828</v>
      </c>
      <c r="X197">
        <v>64.392234343609914</v>
      </c>
    </row>
    <row r="198" spans="1:24">
      <c r="A198">
        <v>90.185915461823924</v>
      </c>
      <c r="B198">
        <v>0.57092099312721856</v>
      </c>
      <c r="C198">
        <v>0.14815891051671426</v>
      </c>
      <c r="D198">
        <v>89.178107522320744</v>
      </c>
      <c r="E198">
        <v>88.994787051531404</v>
      </c>
      <c r="F198">
        <v>88.785272182550912</v>
      </c>
      <c r="G198">
        <v>88.544955422301598</v>
      </c>
      <c r="H198">
        <v>88.26855190572978</v>
      </c>
      <c r="I198">
        <v>87.949983175037005</v>
      </c>
      <c r="J198">
        <v>87.582243506817704</v>
      </c>
      <c r="K198">
        <v>87.15724584747062</v>
      </c>
      <c r="L198">
        <v>86.66564396881158</v>
      </c>
      <c r="M198">
        <v>86.096626932867949</v>
      </c>
      <c r="N198">
        <v>85.437681345879426</v>
      </c>
      <c r="O198">
        <v>84.674316173174418</v>
      </c>
      <c r="P198">
        <v>83.78974406325807</v>
      </c>
      <c r="Q198">
        <v>82.764512173031562</v>
      </c>
      <c r="R198">
        <v>81.576074375529245</v>
      </c>
      <c r="S198">
        <v>80.198295442488416</v>
      </c>
      <c r="T198">
        <v>78.600876298108659</v>
      </c>
      <c r="U198">
        <v>76.748687704614696</v>
      </c>
      <c r="V198">
        <v>74.600997726537713</v>
      </c>
      <c r="W198">
        <v>72.110575984692105</v>
      </c>
      <c r="X198">
        <v>69.222655001275996</v>
      </c>
    </row>
    <row r="199" spans="1:24">
      <c r="A199">
        <v>92.325483083143027</v>
      </c>
      <c r="B199">
        <v>1.1172189357275426</v>
      </c>
      <c r="C199">
        <v>0.12525418291828253</v>
      </c>
      <c r="D199">
        <v>90.781843613274816</v>
      </c>
      <c r="E199">
        <v>90.530420258054974</v>
      </c>
      <c r="F199">
        <v>90.250798023771779</v>
      </c>
      <c r="G199">
        <v>89.938584287806236</v>
      </c>
      <c r="H199">
        <v>89.588874443333808</v>
      </c>
      <c r="I199">
        <v>89.196174852207847</v>
      </c>
      <c r="J199">
        <v>88.754316544672179</v>
      </c>
      <c r="K199">
        <v>88.256358310200241</v>
      </c>
      <c r="L199">
        <v>87.694477657101942</v>
      </c>
      <c r="M199">
        <v>87.059847927968207</v>
      </c>
      <c r="N199">
        <v>86.34249964054375</v>
      </c>
      <c r="O199">
        <v>85.531163875813249</v>
      </c>
      <c r="P199">
        <v>84.613095253063719</v>
      </c>
      <c r="Q199">
        <v>83.573871711015215</v>
      </c>
      <c r="R199">
        <v>82.397167949754873</v>
      </c>
      <c r="S199">
        <v>81.064498974443836</v>
      </c>
      <c r="T199">
        <v>79.554929712091294</v>
      </c>
      <c r="U199">
        <v>77.844746139727192</v>
      </c>
      <c r="V199">
        <v>75.907082757682531</v>
      </c>
      <c r="W199">
        <v>73.711500555905886</v>
      </c>
      <c r="X199">
        <v>71.223508843533295</v>
      </c>
    </row>
    <row r="200" spans="1:24">
      <c r="A200">
        <v>97.553727186556841</v>
      </c>
      <c r="B200">
        <v>4.8329416991408634</v>
      </c>
      <c r="C200">
        <v>8.6413591107836196E-2</v>
      </c>
      <c r="D200">
        <v>93.404506774767981</v>
      </c>
      <c r="E200">
        <v>92.837889549442167</v>
      </c>
      <c r="F200">
        <v>92.23603578991252</v>
      </c>
      <c r="G200">
        <v>91.594448471002337</v>
      </c>
      <c r="H200">
        <v>90.908333680103269</v>
      </c>
      <c r="I200">
        <v>90.172564797268294</v>
      </c>
      <c r="J200">
        <v>89.38164418932999</v>
      </c>
      <c r="K200">
        <v>88.52966213182394</v>
      </c>
      <c r="L200">
        <v>87.610252651784052</v>
      </c>
      <c r="M200">
        <v>86.616545961468773</v>
      </c>
      <c r="N200">
        <v>85.541117127605077</v>
      </c>
      <c r="O200">
        <v>84.375930592609308</v>
      </c>
      <c r="P200">
        <v>83.112280133249556</v>
      </c>
      <c r="Q200">
        <v>81.740723808123406</v>
      </c>
      <c r="R200">
        <v>80.251013407881487</v>
      </c>
      <c r="S200">
        <v>78.63201788105188</v>
      </c>
      <c r="T200">
        <v>76.871640163306509</v>
      </c>
      <c r="U200">
        <v>74.95672678872134</v>
      </c>
      <c r="V200">
        <v>72.872969607649807</v>
      </c>
      <c r="W200">
        <v>70.604798876849344</v>
      </c>
      <c r="X200">
        <v>68.135266923035587</v>
      </c>
    </row>
    <row r="201" spans="1:24">
      <c r="A201">
        <v>89.210216760295083</v>
      </c>
      <c r="B201">
        <v>0.14515472113577868</v>
      </c>
      <c r="C201">
        <v>0.19401146194473506</v>
      </c>
      <c r="D201">
        <v>88.806848548538554</v>
      </c>
      <c r="E201">
        <v>88.715539548387511</v>
      </c>
      <c r="F201">
        <v>88.605552198324943</v>
      </c>
      <c r="G201">
        <v>88.472733523115963</v>
      </c>
      <c r="H201">
        <v>88.312068467224123</v>
      </c>
      <c r="I201">
        <v>88.117490533021723</v>
      </c>
      <c r="J201">
        <v>87.881652717953159</v>
      </c>
      <c r="K201">
        <v>87.595650101544649</v>
      </c>
      <c r="L201">
        <v>87.248683607517165</v>
      </c>
      <c r="M201">
        <v>86.827652245109419</v>
      </c>
      <c r="N201">
        <v>86.316658433188749</v>
      </c>
      <c r="O201">
        <v>85.696407728849891</v>
      </c>
      <c r="P201">
        <v>84.943480295056418</v>
      </c>
      <c r="Q201">
        <v>84.029446598917275</v>
      </c>
      <c r="R201">
        <v>82.919793950548112</v>
      </c>
      <c r="S201">
        <v>81.572623350060567</v>
      </c>
      <c r="T201">
        <v>79.937067437364618</v>
      </c>
      <c r="U201">
        <v>77.951369808684547</v>
      </c>
      <c r="V201">
        <v>75.540553177348997</v>
      </c>
      <c r="W201">
        <v>72.613588331725282</v>
      </c>
      <c r="X201">
        <v>69.059956993935799</v>
      </c>
    </row>
    <row r="202" spans="1:24">
      <c r="A202">
        <v>89.445990923153545</v>
      </c>
      <c r="B202">
        <v>6.9915668737889999E-2</v>
      </c>
      <c r="C202">
        <v>0.22504037320462905</v>
      </c>
      <c r="D202">
        <v>89.185662783133736</v>
      </c>
      <c r="E202">
        <v>89.117869333498348</v>
      </c>
      <c r="F202">
        <v>89.033388519442013</v>
      </c>
      <c r="G202">
        <v>88.927923878387503</v>
      </c>
      <c r="H202">
        <v>88.796111767848956</v>
      </c>
      <c r="I202">
        <v>88.631248585280886</v>
      </c>
      <c r="J202">
        <v>88.424949841232291</v>
      </c>
      <c r="K202">
        <v>88.166723747201388</v>
      </c>
      <c r="L202">
        <v>87.843437632038416</v>
      </c>
      <c r="M202">
        <v>87.438650050297412</v>
      </c>
      <c r="N202">
        <v>86.931774615399306</v>
      </c>
      <c r="O202">
        <v>86.297033032453299</v>
      </c>
      <c r="P202">
        <v>85.502144084856496</v>
      </c>
      <c r="Q202">
        <v>84.50668190012469</v>
      </c>
      <c r="R202">
        <v>83.260020000855562</v>
      </c>
      <c r="S202">
        <v>81.698756580893473</v>
      </c>
      <c r="T202">
        <v>79.743490063300513</v>
      </c>
      <c r="U202">
        <v>77.294780953853177</v>
      </c>
      <c r="V202">
        <v>74.228094621004772</v>
      </c>
      <c r="W202">
        <v>70.387467805968427</v>
      </c>
      <c r="X202">
        <v>65.577576758988158</v>
      </c>
    </row>
    <row r="203" spans="1:24">
      <c r="A203">
        <v>91.655068248137709</v>
      </c>
      <c r="B203">
        <v>0.5256713215410701</v>
      </c>
      <c r="C203">
        <v>0.15591629133739496</v>
      </c>
      <c r="D203">
        <v>90.650355435083739</v>
      </c>
      <c r="E203">
        <v>90.460604407253399</v>
      </c>
      <c r="F203">
        <v>90.241757222836114</v>
      </c>
      <c r="G203">
        <v>89.988482944445181</v>
      </c>
      <c r="H203">
        <v>89.694612019004765</v>
      </c>
      <c r="I203">
        <v>89.352985992512089</v>
      </c>
      <c r="J203">
        <v>88.955283135986491</v>
      </c>
      <c r="K203">
        <v>88.49181573499709</v>
      </c>
      <c r="L203">
        <v>87.951294104908314</v>
      </c>
      <c r="M203">
        <v>87.320551583449301</v>
      </c>
      <c r="N203">
        <v>86.584223801651945</v>
      </c>
      <c r="O203">
        <v>85.724374420461686</v>
      </c>
      <c r="P203">
        <v>84.72005821627279</v>
      </c>
      <c r="Q203">
        <v>83.546810872510989</v>
      </c>
      <c r="R203">
        <v>82.176053049006356</v>
      </c>
      <c r="S203">
        <v>80.574394212776383</v>
      </c>
      <c r="T203">
        <v>78.702819272109849</v>
      </c>
      <c r="U203">
        <v>76.515738201026949</v>
      </c>
      <c r="V203">
        <v>73.959875503749231</v>
      </c>
      <c r="W203">
        <v>70.972972467447264</v>
      </c>
      <c r="X203">
        <v>67.482270591210749</v>
      </c>
    </row>
    <row r="204" spans="1:24">
      <c r="A204">
        <v>94.855934426680591</v>
      </c>
      <c r="B204">
        <v>2.5292432697365492</v>
      </c>
      <c r="C204">
        <v>0.10480513455059284</v>
      </c>
      <c r="D204">
        <v>92.100395550300092</v>
      </c>
      <c r="E204">
        <v>91.692524325472235</v>
      </c>
      <c r="F204">
        <v>91.249874019102094</v>
      </c>
      <c r="G204">
        <v>90.767578056636424</v>
      </c>
      <c r="H204">
        <v>90.240333992274827</v>
      </c>
      <c r="I204">
        <v>89.662345212957192</v>
      </c>
      <c r="J204">
        <v>89.027257209390299</v>
      </c>
      <c r="K204">
        <v>88.328087713466005</v>
      </c>
      <c r="L204">
        <v>87.557149933989805</v>
      </c>
      <c r="M204">
        <v>86.705968046759779</v>
      </c>
      <c r="N204">
        <v>85.765184009879277</v>
      </c>
      <c r="O204">
        <v>84.724454679814741</v>
      </c>
      <c r="P204">
        <v>83.572338097074436</v>
      </c>
      <c r="Q204">
        <v>82.296167691313272</v>
      </c>
      <c r="R204">
        <v>80.881913022852586</v>
      </c>
      <c r="S204">
        <v>79.314025529583034</v>
      </c>
      <c r="T204">
        <v>77.575267583365061</v>
      </c>
      <c r="U204">
        <v>75.646522976543267</v>
      </c>
      <c r="V204">
        <v>73.506586755030526</v>
      </c>
      <c r="W204">
        <v>71.131932087349981</v>
      </c>
      <c r="X204">
        <v>68.496451606552739</v>
      </c>
    </row>
    <row r="205" spans="1:24">
      <c r="A205">
        <v>100</v>
      </c>
      <c r="B205">
        <v>6.3829490704070748</v>
      </c>
      <c r="C205">
        <v>7.9186607550268101E-2</v>
      </c>
      <c r="D205">
        <v>95.056023078997043</v>
      </c>
      <c r="E205">
        <v>94.400515504423126</v>
      </c>
      <c r="F205">
        <v>93.709877905761118</v>
      </c>
      <c r="G205">
        <v>92.979777363525997</v>
      </c>
      <c r="H205">
        <v>92.205633375770518</v>
      </c>
      <c r="I205">
        <v>91.382589120949959</v>
      </c>
      <c r="J205">
        <v>90.505480987213943</v>
      </c>
      <c r="K205">
        <v>89.568806176958446</v>
      </c>
      <c r="L205">
        <v>88.566688183395556</v>
      </c>
      <c r="M205">
        <v>87.492839922548058</v>
      </c>
      <c r="N205">
        <v>86.3405242893663</v>
      </c>
      <c r="O205">
        <v>85.102511890504758</v>
      </c>
      <c r="P205">
        <v>83.771035688582089</v>
      </c>
      <c r="Q205">
        <v>82.3377422733722</v>
      </c>
      <c r="R205">
        <v>80.793639454211572</v>
      </c>
      <c r="S205">
        <v>79.129039844828426</v>
      </c>
      <c r="T205">
        <v>77.333500086656272</v>
      </c>
      <c r="U205">
        <v>75.395755329331578</v>
      </c>
      <c r="V205">
        <v>73.303648557319249</v>
      </c>
      <c r="W205">
        <v>71.044054319275716</v>
      </c>
      <c r="X205">
        <v>68.60279638164333</v>
      </c>
    </row>
    <row r="206" spans="1:24">
      <c r="A206">
        <v>99.893284311134778</v>
      </c>
      <c r="B206">
        <v>6.4223347071698411</v>
      </c>
      <c r="C206">
        <v>7.8856246395773155E-2</v>
      </c>
      <c r="D206">
        <v>94.942932212190087</v>
      </c>
      <c r="E206">
        <v>94.287441703675768</v>
      </c>
      <c r="F206">
        <v>93.597074274161443</v>
      </c>
      <c r="G206">
        <v>92.867534781598707</v>
      </c>
      <c r="H206">
        <v>92.094284373752444</v>
      </c>
      <c r="I206">
        <v>91.272512249593063</v>
      </c>
      <c r="J206">
        <v>90.397105728750972</v>
      </c>
      <c r="K206">
        <v>89.462618442819419</v>
      </c>
      <c r="L206">
        <v>88.463236450607226</v>
      </c>
      <c r="M206">
        <v>87.392742066525983</v>
      </c>
      <c r="N206">
        <v>86.244475177069333</v>
      </c>
      <c r="O206">
        <v>85.011291804713295</v>
      </c>
      <c r="P206">
        <v>83.685519661442015</v>
      </c>
      <c r="Q206">
        <v>82.258910415373393</v>
      </c>
      <c r="R206">
        <v>80.722588373510533</v>
      </c>
      <c r="S206">
        <v>79.066995261346506</v>
      </c>
      <c r="T206">
        <v>77.281830755767658</v>
      </c>
      <c r="U206">
        <v>75.355988401278765</v>
      </c>
      <c r="V206">
        <v>73.277486510850878</v>
      </c>
      <c r="W206">
        <v>71.033393621489637</v>
      </c>
      <c r="X206">
        <v>68.609748040743142</v>
      </c>
    </row>
    <row r="207" spans="1:24">
      <c r="A207">
        <v>89.777343352816246</v>
      </c>
      <c r="B207">
        <v>0.14340070587259857</v>
      </c>
      <c r="C207">
        <v>0.20005810980047042</v>
      </c>
      <c r="D207">
        <v>89.355200374607193</v>
      </c>
      <c r="E207">
        <v>89.256935419145066</v>
      </c>
      <c r="F207">
        <v>89.137772487111917</v>
      </c>
      <c r="G207">
        <v>88.992926362909287</v>
      </c>
      <c r="H207">
        <v>88.816580473202805</v>
      </c>
      <c r="I207">
        <v>88.601653311287748</v>
      </c>
      <c r="J207">
        <v>88.339514065634219</v>
      </c>
      <c r="K207">
        <v>88.019636033131917</v>
      </c>
      <c r="L207">
        <v>87.629173899179889</v>
      </c>
      <c r="M207">
        <v>87.152447909494569</v>
      </c>
      <c r="N207">
        <v>86.570314219567337</v>
      </c>
      <c r="O207">
        <v>85.859396136949485</v>
      </c>
      <c r="P207">
        <v>84.991145385426904</v>
      </c>
      <c r="Q207">
        <v>83.930695694350916</v>
      </c>
      <c r="R207">
        <v>82.635462676810818</v>
      </c>
      <c r="S207">
        <v>81.053433772076403</v>
      </c>
      <c r="T207">
        <v>79.121079581676327</v>
      </c>
      <c r="U207">
        <v>76.760802724815477</v>
      </c>
      <c r="V207">
        <v>73.877821767037517</v>
      </c>
      <c r="W207">
        <v>70.356365090324772</v>
      </c>
      <c r="X207">
        <v>66.055021862204626</v>
      </c>
    </row>
    <row r="208" spans="1:24">
      <c r="A208">
        <v>93.635158117326313</v>
      </c>
      <c r="B208">
        <v>1.3075798808555379</v>
      </c>
      <c r="C208">
        <v>0.12902177639168053</v>
      </c>
      <c r="D208">
        <v>91.75182518674778</v>
      </c>
      <c r="E208">
        <v>91.439491630894679</v>
      </c>
      <c r="F208">
        <v>91.090556920510593</v>
      </c>
      <c r="G208">
        <v>90.699204410246608</v>
      </c>
      <c r="H208">
        <v>90.258910361733214</v>
      </c>
      <c r="I208">
        <v>89.762335194661489</v>
      </c>
      <c r="J208">
        <v>89.201201138004478</v>
      </c>
      <c r="K208">
        <v>88.56615424185803</v>
      </c>
      <c r="L208">
        <v>87.846608449676708</v>
      </c>
      <c r="M208">
        <v>87.030569131631935</v>
      </c>
      <c r="N208">
        <v>86.104433137442157</v>
      </c>
      <c r="O208">
        <v>85.052762035610783</v>
      </c>
      <c r="P208">
        <v>83.858024759032816</v>
      </c>
      <c r="Q208">
        <v>82.50030536694301</v>
      </c>
      <c r="R208">
        <v>80.956971051678309</v>
      </c>
      <c r="S208">
        <v>79.202294856018639</v>
      </c>
      <c r="T208">
        <v>77.20702681190825</v>
      </c>
      <c r="U208">
        <v>74.937906351558482</v>
      </c>
      <c r="V208">
        <v>72.357107862959509</v>
      </c>
      <c r="W208">
        <v>69.42161014736449</v>
      </c>
      <c r="X208">
        <v>66.08247926777625</v>
      </c>
    </row>
    <row r="209" spans="1:24">
      <c r="A209">
        <v>87.791820920450334</v>
      </c>
      <c r="B209">
        <v>5.5406361499702683E-2</v>
      </c>
      <c r="C209">
        <v>0.23254731573629253</v>
      </c>
      <c r="D209">
        <v>87.570603287176326</v>
      </c>
      <c r="E209">
        <v>87.511082901876506</v>
      </c>
      <c r="F209">
        <v>87.436312154034667</v>
      </c>
      <c r="G209">
        <v>87.342229317284279</v>
      </c>
      <c r="H209">
        <v>87.223723586267681</v>
      </c>
      <c r="I209">
        <v>87.074357445430365</v>
      </c>
      <c r="J209">
        <v>86.886016967735131</v>
      </c>
      <c r="K209">
        <v>86.648471046683568</v>
      </c>
      <c r="L209">
        <v>86.348815618070802</v>
      </c>
      <c r="M209">
        <v>85.970772680266549</v>
      </c>
      <c r="N209">
        <v>85.493806034122386</v>
      </c>
      <c r="O209">
        <v>84.892005707376242</v>
      </c>
      <c r="P209">
        <v>84.132680462811976</v>
      </c>
      <c r="Q209">
        <v>83.174581931841146</v>
      </c>
      <c r="R209">
        <v>81.965663904183742</v>
      </c>
      <c r="S209">
        <v>80.440255052888645</v>
      </c>
      <c r="T209">
        <v>78.51549151033565</v>
      </c>
      <c r="U209">
        <v>76.086815504190469</v>
      </c>
      <c r="V209">
        <v>73.02229552842131</v>
      </c>
      <c r="W209">
        <v>69.155459507442572</v>
      </c>
      <c r="X209">
        <v>64.276251633672302</v>
      </c>
    </row>
    <row r="210" spans="1:24">
      <c r="A210">
        <v>96.890952292801373</v>
      </c>
      <c r="B210">
        <v>3.0618622233675086</v>
      </c>
      <c r="C210">
        <v>0.10150425483654409</v>
      </c>
      <c r="D210">
        <v>93.68820479670795</v>
      </c>
      <c r="E210">
        <v>93.221166823268561</v>
      </c>
      <c r="F210">
        <v>92.716286157966849</v>
      </c>
      <c r="G210">
        <v>92.168356490078963</v>
      </c>
      <c r="H210">
        <v>91.57172758916056</v>
      </c>
      <c r="I210">
        <v>90.920247040079758</v>
      </c>
      <c r="J210">
        <v>90.207196799540043</v>
      </c>
      <c r="K210">
        <v>89.425223919866667</v>
      </c>
      <c r="L210">
        <v>88.56626472568243</v>
      </c>
      <c r="M210">
        <v>87.621461661585897</v>
      </c>
      <c r="N210">
        <v>86.581071953368067</v>
      </c>
      <c r="O210">
        <v>85.434367140885485</v>
      </c>
      <c r="P210">
        <v>84.169522446576607</v>
      </c>
      <c r="Q210">
        <v>82.773494838793454</v>
      </c>
      <c r="R210">
        <v>81.231888532542271</v>
      </c>
      <c r="S210">
        <v>79.528806540681742</v>
      </c>
      <c r="T210">
        <v>77.646686744780354</v>
      </c>
      <c r="U210">
        <v>75.566120795201428</v>
      </c>
      <c r="V210">
        <v>73.265653972920433</v>
      </c>
      <c r="W210">
        <v>70.721563949256876</v>
      </c>
      <c r="X210">
        <v>67.907616162099458</v>
      </c>
    </row>
    <row r="211" spans="1:24">
      <c r="A211">
        <v>87.82945490518776</v>
      </c>
      <c r="B211">
        <v>3.642340305420053E-3</v>
      </c>
      <c r="C211">
        <v>0.3373383045970561</v>
      </c>
      <c r="D211">
        <v>87.791620648110353</v>
      </c>
      <c r="E211">
        <v>87.776380918316889</v>
      </c>
      <c r="F211">
        <v>87.755044028612048</v>
      </c>
      <c r="G211">
        <v>87.72515878894562</v>
      </c>
      <c r="H211">
        <v>87.683291971554269</v>
      </c>
      <c r="I211">
        <v>87.62463390044293</v>
      </c>
      <c r="J211">
        <v>87.542445913966858</v>
      </c>
      <c r="K211">
        <v>87.427286224804547</v>
      </c>
      <c r="L211">
        <v>87.265925243818927</v>
      </c>
      <c r="M211">
        <v>87.039825759797267</v>
      </c>
      <c r="N211">
        <v>86.72301337753693</v>
      </c>
      <c r="O211">
        <v>86.279092569389945</v>
      </c>
      <c r="P211">
        <v>85.65706554312618</v>
      </c>
      <c r="Q211">
        <v>84.785473596056477</v>
      </c>
      <c r="R211">
        <v>83.564187911936259</v>
      </c>
      <c r="S211">
        <v>81.852906724258233</v>
      </c>
      <c r="T211">
        <v>79.455037395653633</v>
      </c>
      <c r="U211">
        <v>76.095111780518792</v>
      </c>
      <c r="V211">
        <v>71.38714033908758</v>
      </c>
      <c r="W211">
        <v>64.790269511470399</v>
      </c>
      <c r="X211">
        <v>55.546648253829048</v>
      </c>
    </row>
    <row r="212" spans="1:24">
      <c r="A212">
        <v>97.881695789732746</v>
      </c>
      <c r="B212">
        <v>2.3758984931280769</v>
      </c>
      <c r="C212">
        <v>0.11402915320516338</v>
      </c>
      <c r="D212">
        <v>94.992279816562544</v>
      </c>
      <c r="E212">
        <v>94.545988650068892</v>
      </c>
      <c r="F212">
        <v>94.056277441150442</v>
      </c>
      <c r="G212">
        <v>93.51677174487638</v>
      </c>
      <c r="H212">
        <v>92.920448954273169</v>
      </c>
      <c r="I212">
        <v>92.259546888854686</v>
      </c>
      <c r="J212">
        <v>91.525462756314084</v>
      </c>
      <c r="K212">
        <v>90.708641172187498</v>
      </c>
      <c r="L212">
        <v>89.79844977987068</v>
      </c>
      <c r="M212">
        <v>88.783040851965978</v>
      </c>
      <c r="N212">
        <v>87.649197071460222</v>
      </c>
      <c r="O212">
        <v>86.382159485306417</v>
      </c>
      <c r="P212">
        <v>84.965435390925762</v>
      </c>
      <c r="Q212">
        <v>83.380583654937311</v>
      </c>
      <c r="R212">
        <v>81.606974669664979</v>
      </c>
      <c r="S212">
        <v>79.621521822836996</v>
      </c>
      <c r="T212">
        <v>77.39838098508821</v>
      </c>
      <c r="U212">
        <v>74.908614103571153</v>
      </c>
      <c r="V212">
        <v>72.119812522760313</v>
      </c>
      <c r="W212">
        <v>68.995675129313526</v>
      </c>
      <c r="X212">
        <v>65.495535829810478</v>
      </c>
    </row>
    <row r="213" spans="1:24">
      <c r="A213">
        <v>96.174524652098725</v>
      </c>
      <c r="B213">
        <v>2.6387105342864756</v>
      </c>
      <c r="C213">
        <v>0.1025116770674947</v>
      </c>
      <c r="D213">
        <v>93.379663625333905</v>
      </c>
      <c r="E213">
        <v>92.970250898374573</v>
      </c>
      <c r="F213">
        <v>92.527136101379583</v>
      </c>
      <c r="G213">
        <v>92.045658619473315</v>
      </c>
      <c r="H213">
        <v>91.520754344822606</v>
      </c>
      <c r="I213">
        <v>90.94690241311126</v>
      </c>
      <c r="J213">
        <v>90.318067135918412</v>
      </c>
      <c r="K213">
        <v>89.627634518254325</v>
      </c>
      <c r="L213">
        <v>88.868342693554581</v>
      </c>
      <c r="M213">
        <v>88.03220554445835</v>
      </c>
      <c r="N213">
        <v>87.110428706025488</v>
      </c>
      <c r="O213">
        <v>86.093317067927188</v>
      </c>
      <c r="P213">
        <v>84.970172802731753</v>
      </c>
      <c r="Q213">
        <v>83.729182847762559</v>
      </c>
      <c r="R213">
        <v>82.357294657079265</v>
      </c>
      <c r="S213">
        <v>80.840078916760191</v>
      </c>
      <c r="T213">
        <v>79.161577779545865</v>
      </c>
      <c r="U213">
        <v>77.304137022598553</v>
      </c>
      <c r="V213">
        <v>75.248220363038257</v>
      </c>
      <c r="W213">
        <v>72.972203978253887</v>
      </c>
      <c r="X213">
        <v>70.452149069785008</v>
      </c>
    </row>
    <row r="214" spans="1:24">
      <c r="A214">
        <v>88.991526098509496</v>
      </c>
      <c r="B214">
        <v>0.14637063729232599</v>
      </c>
      <c r="C214">
        <v>0.19506638513447422</v>
      </c>
      <c r="D214">
        <v>88.580656384843465</v>
      </c>
      <c r="E214">
        <v>88.48719322520995</v>
      </c>
      <c r="F214">
        <v>88.374478820605646</v>
      </c>
      <c r="G214">
        <v>88.238210670183108</v>
      </c>
      <c r="H214">
        <v>88.073187186490088</v>
      </c>
      <c r="I214">
        <v>87.873109142014968</v>
      </c>
      <c r="J214">
        <v>87.630339216941053</v>
      </c>
      <c r="K214">
        <v>87.335610469637984</v>
      </c>
      <c r="L214">
        <v>86.977672601712257</v>
      </c>
      <c r="M214">
        <v>86.542862514951253</v>
      </c>
      <c r="N214">
        <v>86.014582767587498</v>
      </c>
      <c r="O214">
        <v>85.372668021670549</v>
      </c>
      <c r="P214">
        <v>84.592615297763132</v>
      </c>
      <c r="Q214">
        <v>83.644648654471951</v>
      </c>
      <c r="R214">
        <v>82.492582590037571</v>
      </c>
      <c r="S214">
        <v>81.092440780085482</v>
      </c>
      <c r="T214">
        <v>79.390777426405293</v>
      </c>
      <c r="U214">
        <v>77.322637139781193</v>
      </c>
      <c r="V214">
        <v>74.80907548212555</v>
      </c>
      <c r="W214">
        <v>71.754145522784995</v>
      </c>
      <c r="X214">
        <v>68.041235380739181</v>
      </c>
    </row>
    <row r="215" spans="1:24">
      <c r="A215">
        <v>95.152758483786769</v>
      </c>
      <c r="B215">
        <v>3.1268749046413573</v>
      </c>
      <c r="C215">
        <v>9.5929412425384067E-2</v>
      </c>
      <c r="D215">
        <v>92.105017303606715</v>
      </c>
      <c r="E215">
        <v>91.671467420052011</v>
      </c>
      <c r="F215">
        <v>91.205856546664378</v>
      </c>
      <c r="G215">
        <v>90.703896634784741</v>
      </c>
      <c r="H215">
        <v>90.160964878868612</v>
      </c>
      <c r="I215">
        <v>89.572061142705707</v>
      </c>
      <c r="J215">
        <v>88.931761910608287</v>
      </c>
      <c r="K215">
        <v>88.234170339481537</v>
      </c>
      <c r="L215">
        <v>87.47286195177962</v>
      </c>
      <c r="M215">
        <v>86.640825469206376</v>
      </c>
      <c r="N215">
        <v>85.730398242267668</v>
      </c>
      <c r="O215">
        <v>84.733195681013385</v>
      </c>
      <c r="P215">
        <v>83.640034037060374</v>
      </c>
      <c r="Q215">
        <v>82.440845825756895</v>
      </c>
      <c r="R215">
        <v>81.124587109567543</v>
      </c>
      <c r="S215">
        <v>79.679135788804416</v>
      </c>
      <c r="T215">
        <v>78.091179963011456</v>
      </c>
      <c r="U215">
        <v>76.34609533486514</v>
      </c>
      <c r="V215">
        <v>74.42781052754107</v>
      </c>
      <c r="W215">
        <v>72.318659075185536</v>
      </c>
      <c r="X215">
        <v>69.999216723396387</v>
      </c>
    </row>
    <row r="216" spans="1:24">
      <c r="A216">
        <v>89.953832674656653</v>
      </c>
      <c r="B216">
        <v>9.3832531925508805E-2</v>
      </c>
      <c r="C216">
        <v>0.21867327507811579</v>
      </c>
      <c r="D216">
        <v>89.624619013955339</v>
      </c>
      <c r="E216">
        <v>89.541261157270554</v>
      </c>
      <c r="F216">
        <v>89.438096215675628</v>
      </c>
      <c r="G216">
        <v>89.310171358759831</v>
      </c>
      <c r="H216">
        <v>89.151345061002672</v>
      </c>
      <c r="I216">
        <v>88.9539922541843</v>
      </c>
      <c r="J216">
        <v>88.708638256613952</v>
      </c>
      <c r="K216">
        <v>88.403503904539122</v>
      </c>
      <c r="L216">
        <v>88.023940048016442</v>
      </c>
      <c r="M216">
        <v>87.551724262040466</v>
      </c>
      <c r="N216">
        <v>86.964186008838752</v>
      </c>
      <c r="O216">
        <v>86.233118251379622</v>
      </c>
      <c r="P216">
        <v>85.323423265906513</v>
      </c>
      <c r="Q216">
        <v>84.191427640513155</v>
      </c>
      <c r="R216">
        <v>82.782785564775907</v>
      </c>
      <c r="S216">
        <v>81.029869749785234</v>
      </c>
      <c r="T216">
        <v>78.848524719642541</v>
      </c>
      <c r="U216">
        <v>76.134026603674272</v>
      </c>
      <c r="V216">
        <v>72.756055463625785</v>
      </c>
      <c r="W216">
        <v>68.552438783035413</v>
      </c>
      <c r="X216">
        <v>63.321365750896049</v>
      </c>
    </row>
    <row r="217" spans="1:24">
      <c r="A217">
        <v>91.35444823952048</v>
      </c>
      <c r="B217">
        <v>0.27821370148102492</v>
      </c>
      <c r="C217">
        <v>0.18049167412379025</v>
      </c>
      <c r="D217">
        <v>90.675818916991688</v>
      </c>
      <c r="E217">
        <v>90.531634401878662</v>
      </c>
      <c r="F217">
        <v>90.360572030751001</v>
      </c>
      <c r="G217">
        <v>90.157043917782815</v>
      </c>
      <c r="H217">
        <v>89.914401658359324</v>
      </c>
      <c r="I217">
        <v>89.624719153752608</v>
      </c>
      <c r="J217">
        <v>89.278533698922246</v>
      </c>
      <c r="K217">
        <v>88.864536875871792</v>
      </c>
      <c r="L217">
        <v>88.369205155351509</v>
      </c>
      <c r="M217">
        <v>87.776358140223437</v>
      </c>
      <c r="N217">
        <v>87.066630020164098</v>
      </c>
      <c r="O217">
        <v>86.216836972359829</v>
      </c>
      <c r="P217">
        <v>85.199219843845285</v>
      </c>
      <c r="Q217">
        <v>83.980537377112384</v>
      </c>
      <c r="R217">
        <v>82.520980358497084</v>
      </c>
      <c r="S217">
        <v>80.772871219153529</v>
      </c>
      <c r="T217">
        <v>78.679106610066796</v>
      </c>
      <c r="U217">
        <v>76.171292076601958</v>
      </c>
      <c r="V217">
        <v>73.167507900278011</v>
      </c>
      <c r="W217">
        <v>69.569633127245098</v>
      </c>
      <c r="X217">
        <v>65.260140370767161</v>
      </c>
    </row>
    <row r="218" spans="1:24">
      <c r="A218">
        <v>88.569971270584631</v>
      </c>
      <c r="B218">
        <v>0.11146193633528638</v>
      </c>
      <c r="C218">
        <v>0.20652310637978341</v>
      </c>
      <c r="D218">
        <v>88.221119458132577</v>
      </c>
      <c r="E218">
        <v>88.137480503730742</v>
      </c>
      <c r="F218">
        <v>88.035329384461036</v>
      </c>
      <c r="G218">
        <v>87.910293663947272</v>
      </c>
      <c r="H218">
        <v>87.75702136233248</v>
      </c>
      <c r="I218">
        <v>87.568951872235829</v>
      </c>
      <c r="J218">
        <v>87.338035141091765</v>
      </c>
      <c r="K218">
        <v>87.054387099862723</v>
      </c>
      <c r="L218">
        <v>86.70586658923132</v>
      </c>
      <c r="M218">
        <v>86.277555674186857</v>
      </c>
      <c r="N218">
        <v>85.751121102596173</v>
      </c>
      <c r="O218">
        <v>85.104029575881952</v>
      </c>
      <c r="P218">
        <v>84.308583242563429</v>
      </c>
      <c r="Q218">
        <v>83.330734130303398</v>
      </c>
      <c r="R218">
        <v>82.128626769877059</v>
      </c>
      <c r="S218">
        <v>80.650806630111489</v>
      </c>
      <c r="T218">
        <v>78.834017678348658</v>
      </c>
      <c r="U218">
        <v>76.600494794075587</v>
      </c>
      <c r="V218">
        <v>73.854635141258072</v>
      </c>
      <c r="W218">
        <v>70.478906022107537</v>
      </c>
      <c r="X218">
        <v>66.328814053661006</v>
      </c>
    </row>
    <row r="219" spans="1:24">
      <c r="A219">
        <v>90.989633295268675</v>
      </c>
      <c r="B219">
        <v>0.72164141577323504</v>
      </c>
      <c r="C219">
        <v>0.14240036671343465</v>
      </c>
      <c r="D219">
        <v>89.789969762924997</v>
      </c>
      <c r="E219">
        <v>89.577753019628574</v>
      </c>
      <c r="F219">
        <v>89.336857947319743</v>
      </c>
      <c r="G219">
        <v>89.062391448290214</v>
      </c>
      <c r="H219">
        <v>88.748778516855808</v>
      </c>
      <c r="I219">
        <v>88.389648998984768</v>
      </c>
      <c r="J219">
        <v>87.977708200750655</v>
      </c>
      <c r="K219">
        <v>87.504588717388913</v>
      </c>
      <c r="L219">
        <v>86.960680473286104</v>
      </c>
      <c r="M219">
        <v>86.334935520648003</v>
      </c>
      <c r="N219">
        <v>85.614643631887191</v>
      </c>
      <c r="O219">
        <v>84.785174127528023</v>
      </c>
      <c r="P219">
        <v>83.82967869559802</v>
      </c>
      <c r="Q219">
        <v>82.728749166127329</v>
      </c>
      <c r="R219">
        <v>81.460023289419297</v>
      </c>
      <c r="S219">
        <v>79.997730510599993</v>
      </c>
      <c r="T219">
        <v>78.312168514149505</v>
      </c>
      <c r="U219">
        <v>76.36909990590695</v>
      </c>
      <c r="V219">
        <v>74.12905677786182</v>
      </c>
      <c r="W219">
        <v>71.546539029944398</v>
      </c>
      <c r="X219">
        <v>68.569090165004809</v>
      </c>
    </row>
    <row r="220" spans="1:24">
      <c r="A220">
        <v>90.124862928684294</v>
      </c>
      <c r="B220">
        <v>0.33162608320777154</v>
      </c>
      <c r="C220">
        <v>0.16900224932570765</v>
      </c>
      <c r="D220">
        <v>89.402182787927899</v>
      </c>
      <c r="E220">
        <v>89.256817191240273</v>
      </c>
      <c r="F220">
        <v>89.086599613306973</v>
      </c>
      <c r="G220">
        <v>88.886656757857992</v>
      </c>
      <c r="H220">
        <v>88.651264299688464</v>
      </c>
      <c r="I220">
        <v>88.373682998337387</v>
      </c>
      <c r="J220">
        <v>88.045965754939147</v>
      </c>
      <c r="K220">
        <v>87.658730088323111</v>
      </c>
      <c r="L220">
        <v>87.200889516395932</v>
      </c>
      <c r="M220">
        <v>86.659336152307588</v>
      </c>
      <c r="N220">
        <v>86.01856542819111</v>
      </c>
      <c r="O220">
        <v>85.260232202389076</v>
      </c>
      <c r="P220">
        <v>84.362625541603094</v>
      </c>
      <c r="Q220">
        <v>83.300047141080796</v>
      </c>
      <c r="R220">
        <v>82.042075587130768</v>
      </c>
      <c r="S220">
        <v>80.552695397943964</v>
      </c>
      <c r="T220">
        <v>78.78926590732884</v>
      </c>
      <c r="U220">
        <v>76.701300470701582</v>
      </c>
      <c r="V220">
        <v>74.229021042235402</v>
      </c>
      <c r="W220">
        <v>71.301646740992851</v>
      </c>
      <c r="X220">
        <v>67.835367408021028</v>
      </c>
    </row>
    <row r="221" spans="1:24">
      <c r="A221">
        <v>93.195444777213766</v>
      </c>
      <c r="B221">
        <v>1.2732789932122095</v>
      </c>
      <c r="C221">
        <v>0.12681750700108546</v>
      </c>
      <c r="D221">
        <v>91.405449502172473</v>
      </c>
      <c r="E221">
        <v>91.111713777160176</v>
      </c>
      <c r="F221">
        <v>90.784421135476038</v>
      </c>
      <c r="G221">
        <v>90.418300775896682</v>
      </c>
      <c r="H221">
        <v>90.007456606077213</v>
      </c>
      <c r="I221">
        <v>89.54527229042948</v>
      </c>
      <c r="J221">
        <v>89.024304699026047</v>
      </c>
      <c r="K221">
        <v>88.43616404160467</v>
      </c>
      <c r="L221">
        <v>87.771378756321738</v>
      </c>
      <c r="M221">
        <v>87.019242977390206</v>
      </c>
      <c r="N221">
        <v>86.167644125183031</v>
      </c>
      <c r="O221">
        <v>85.202867842270848</v>
      </c>
      <c r="P221">
        <v>84.109377134035952</v>
      </c>
      <c r="Q221">
        <v>82.869562157088382</v>
      </c>
      <c r="R221">
        <v>81.463456626015684</v>
      </c>
      <c r="S221">
        <v>79.868416271410325</v>
      </c>
      <c r="T221">
        <v>78.05875417098423</v>
      </c>
      <c r="U221">
        <v>76.005327081052542</v>
      </c>
      <c r="V221">
        <v>73.675066106567527</v>
      </c>
      <c r="W221">
        <v>71.030444151496951</v>
      </c>
      <c r="X221">
        <v>68.02887157323697</v>
      </c>
    </row>
    <row r="222" spans="1:24">
      <c r="A222">
        <v>92.440952733284902</v>
      </c>
      <c r="B222">
        <v>1.3854201906763091</v>
      </c>
      <c r="C222">
        <v>0.1192885116201768</v>
      </c>
      <c r="D222">
        <v>90.650915880282838</v>
      </c>
      <c r="E222">
        <v>90.367509533561005</v>
      </c>
      <c r="F222">
        <v>90.054563607039583</v>
      </c>
      <c r="G222">
        <v>89.70761967563574</v>
      </c>
      <c r="H222">
        <v>89.321734957242398</v>
      </c>
      <c r="I222">
        <v>88.891411894736223</v>
      </c>
      <c r="J222">
        <v>88.410519834310932</v>
      </c>
      <c r="K222">
        <v>87.872207684315796</v>
      </c>
      <c r="L222">
        <v>87.268806310282102</v>
      </c>
      <c r="M222">
        <v>86.591719275595722</v>
      </c>
      <c r="N222">
        <v>85.831300371238214</v>
      </c>
      <c r="O222">
        <v>84.976716189808116</v>
      </c>
      <c r="P222">
        <v>84.015791785965163</v>
      </c>
      <c r="Q222">
        <v>82.934837224478656</v>
      </c>
      <c r="R222">
        <v>81.718452544774323</v>
      </c>
      <c r="S222">
        <v>80.349308363381255</v>
      </c>
      <c r="T222">
        <v>78.807898988603284</v>
      </c>
      <c r="U222">
        <v>77.072264530130298</v>
      </c>
      <c r="V222">
        <v>75.117678044588203</v>
      </c>
      <c r="W222">
        <v>72.916293259905245</v>
      </c>
      <c r="X222">
        <v>70.43674785975395</v>
      </c>
    </row>
    <row r="223" spans="1:24">
      <c r="A223">
        <v>94.539672197938131</v>
      </c>
      <c r="B223">
        <v>1.1854259917951901</v>
      </c>
      <c r="C223">
        <v>0.13284951097683229</v>
      </c>
      <c r="D223">
        <v>92.759646818116266</v>
      </c>
      <c r="E223">
        <v>92.458963870111873</v>
      </c>
      <c r="F223">
        <v>92.121504475056653</v>
      </c>
      <c r="G223">
        <v>91.741304049924693</v>
      </c>
      <c r="H223">
        <v>91.311642565475694</v>
      </c>
      <c r="I223">
        <v>90.824925769972708</v>
      </c>
      <c r="J223">
        <v>90.272550961047912</v>
      </c>
      <c r="K223">
        <v>89.644754933238573</v>
      </c>
      <c r="L223">
        <v>88.930441413671318</v>
      </c>
      <c r="M223">
        <v>88.116984935826522</v>
      </c>
      <c r="N223">
        <v>87.190007684858386</v>
      </c>
      <c r="O223">
        <v>86.133125370219517</v>
      </c>
      <c r="P223">
        <v>84.927657633897439</v>
      </c>
      <c r="Q223">
        <v>83.552297875739029</v>
      </c>
      <c r="R223">
        <v>81.982736660036608</v>
      </c>
      <c r="S223">
        <v>80.191232047100499</v>
      </c>
      <c r="T223">
        <v>78.146119255443693</v>
      </c>
      <c r="U223">
        <v>75.811250987874374</v>
      </c>
      <c r="V223">
        <v>73.14535852928023</v>
      </c>
      <c r="W223">
        <v>70.101322323529629</v>
      </c>
      <c r="X223">
        <v>66.625339136961941</v>
      </c>
    </row>
    <row r="224" spans="1:24">
      <c r="A224">
        <v>88.105318582307973</v>
      </c>
      <c r="B224">
        <v>2.7213239509212717E-2</v>
      </c>
      <c r="C224">
        <v>0.26111857159846091</v>
      </c>
      <c r="D224">
        <v>87.963933406929286</v>
      </c>
      <c r="E224">
        <v>87.921061307657411</v>
      </c>
      <c r="F224">
        <v>87.865554466123655</v>
      </c>
      <c r="G224">
        <v>87.793606711646973</v>
      </c>
      <c r="H224">
        <v>87.700284500431806</v>
      </c>
      <c r="I224">
        <v>87.579188616554433</v>
      </c>
      <c r="J224">
        <v>87.422015370053785</v>
      </c>
      <c r="K224">
        <v>87.217987202954134</v>
      </c>
      <c r="L224">
        <v>86.95311365919153</v>
      </c>
      <c r="M224">
        <v>86.609232042265774</v>
      </c>
      <c r="N224">
        <v>86.162761977362948</v>
      </c>
      <c r="O224">
        <v>85.583088476779665</v>
      </c>
      <c r="P224">
        <v>84.830462633506443</v>
      </c>
      <c r="Q224">
        <v>83.853275991011969</v>
      </c>
      <c r="R224">
        <v>82.584521689496157</v>
      </c>
      <c r="S224">
        <v>80.937199725167062</v>
      </c>
      <c r="T224">
        <v>78.79835125566099</v>
      </c>
      <c r="U224">
        <v>76.021312876775042</v>
      </c>
      <c r="V224">
        <v>72.415659736979805</v>
      </c>
      <c r="W224">
        <v>67.734147877015531</v>
      </c>
      <c r="X224">
        <v>61.65576041514062</v>
      </c>
    </row>
    <row r="225" spans="1:24">
      <c r="A225">
        <v>91.011429700880953</v>
      </c>
      <c r="B225">
        <v>0.37096725384350249</v>
      </c>
      <c r="C225">
        <v>0.16753963833320945</v>
      </c>
      <c r="D225">
        <v>90.214655977088114</v>
      </c>
      <c r="E225">
        <v>90.055506845060592</v>
      </c>
      <c r="F225">
        <v>89.86946258441948</v>
      </c>
      <c r="G225">
        <v>89.651288793364159</v>
      </c>
      <c r="H225">
        <v>89.394847097720572</v>
      </c>
      <c r="I225">
        <v>89.092922446248721</v>
      </c>
      <c r="J225">
        <v>88.737020113371656</v>
      </c>
      <c r="K225">
        <v>88.317126697946875</v>
      </c>
      <c r="L225">
        <v>87.821428393720979</v>
      </c>
      <c r="M225">
        <v>87.235978604936236</v>
      </c>
      <c r="N225">
        <v>86.544305555371096</v>
      </c>
      <c r="O225">
        <v>85.726948850796717</v>
      </c>
      <c r="P225">
        <v>84.760911955918573</v>
      </c>
      <c r="Q225">
        <v>83.619015181104785</v>
      </c>
      <c r="R225">
        <v>82.269130975020971</v>
      </c>
      <c r="S225">
        <v>80.6732800079388</v>
      </c>
      <c r="T225">
        <v>78.78656261379578</v>
      </c>
      <c r="U225">
        <v>76.555895526861846</v>
      </c>
      <c r="V225">
        <v>73.918518370782422</v>
      </c>
      <c r="W225">
        <v>70.800227879694191</v>
      </c>
      <c r="X225">
        <v>67.113290170782477</v>
      </c>
    </row>
    <row r="226" spans="1:24">
      <c r="A226">
        <v>89.587617310111185</v>
      </c>
      <c r="B226">
        <v>5.7328792301571348E-2</v>
      </c>
      <c r="C226">
        <v>0.23580912097943058</v>
      </c>
      <c r="D226">
        <v>89.3516974748877</v>
      </c>
      <c r="E226">
        <v>89.287324675813394</v>
      </c>
      <c r="F226">
        <v>89.206176302590137</v>
      </c>
      <c r="G226">
        <v>89.103719075354931</v>
      </c>
      <c r="H226">
        <v>88.974229314549007</v>
      </c>
      <c r="I226">
        <v>88.810473192779256</v>
      </c>
      <c r="J226">
        <v>88.603302623648176</v>
      </c>
      <c r="K226">
        <v>88.341144212250271</v>
      </c>
      <c r="L226">
        <v>88.009352718020608</v>
      </c>
      <c r="M226">
        <v>87.589392911727018</v>
      </c>
      <c r="N226">
        <v>87.057804121793154</v>
      </c>
      <c r="O226">
        <v>86.384889625276969</v>
      </c>
      <c r="P226">
        <v>85.533057667526847</v>
      </c>
      <c r="Q226">
        <v>84.454721433091635</v>
      </c>
      <c r="R226">
        <v>83.089640651674429</v>
      </c>
      <c r="S226">
        <v>81.361556330371513</v>
      </c>
      <c r="T226">
        <v>79.173930614581693</v>
      </c>
      <c r="U226">
        <v>76.404553788801365</v>
      </c>
      <c r="V226">
        <v>72.898717142322781</v>
      </c>
      <c r="W226">
        <v>68.460570308204325</v>
      </c>
      <c r="X226">
        <v>62.842180261136377</v>
      </c>
    </row>
    <row r="227" spans="1:24">
      <c r="A227">
        <v>92.306085570736414</v>
      </c>
      <c r="B227">
        <v>0.5247074707115863</v>
      </c>
      <c r="C227">
        <v>0.15857609301070943</v>
      </c>
      <c r="D227">
        <v>91.275830729038162</v>
      </c>
      <c r="E227">
        <v>91.078738734455371</v>
      </c>
      <c r="F227">
        <v>90.850718683973753</v>
      </c>
      <c r="G227">
        <v>90.586024673779548</v>
      </c>
      <c r="H227">
        <v>90.277986648676148</v>
      </c>
      <c r="I227">
        <v>89.918842322586215</v>
      </c>
      <c r="J227">
        <v>89.499541575800507</v>
      </c>
      <c r="K227">
        <v>89.009518399957201</v>
      </c>
      <c r="L227">
        <v>88.436424643966319</v>
      </c>
      <c r="M227">
        <v>87.76581885151198</v>
      </c>
      <c r="N227">
        <v>86.980802349112494</v>
      </c>
      <c r="O227">
        <v>86.06159341447875</v>
      </c>
      <c r="P227">
        <v>84.985028794589923</v>
      </c>
      <c r="Q227">
        <v>83.723980012182381</v>
      </c>
      <c r="R227">
        <v>82.246669752090966</v>
      </c>
      <c r="S227">
        <v>80.515871100982437</v>
      </c>
      <c r="T227">
        <v>78.487969462029938</v>
      </c>
      <c r="U227">
        <v>76.111863505606905</v>
      </c>
      <c r="V227">
        <v>73.327677460929195</v>
      </c>
      <c r="W227">
        <v>70.065252299532176</v>
      </c>
      <c r="X227">
        <v>66.242377789739862</v>
      </c>
    </row>
    <row r="228" spans="1:24">
      <c r="A228">
        <v>92.891288968837756</v>
      </c>
      <c r="B228">
        <v>1.5887040715605343</v>
      </c>
      <c r="C228">
        <v>0.11768566307304847</v>
      </c>
      <c r="D228">
        <v>90.87583043981418</v>
      </c>
      <c r="E228">
        <v>90.559139376210879</v>
      </c>
      <c r="F228">
        <v>90.210110941643308</v>
      </c>
      <c r="G228">
        <v>89.82390554005751</v>
      </c>
      <c r="H228">
        <v>89.39516808300678</v>
      </c>
      <c r="I228">
        <v>88.917953736489565</v>
      </c>
      <c r="J228">
        <v>88.385645490430022</v>
      </c>
      <c r="K228">
        <v>87.79086240782712</v>
      </c>
      <c r="L228">
        <v>87.12535728136352</v>
      </c>
      <c r="M228">
        <v>86.37990227839029</v>
      </c>
      <c r="N228">
        <v>85.544160988651186</v>
      </c>
      <c r="O228">
        <v>84.606545100572234</v>
      </c>
      <c r="P228">
        <v>83.554053718803203</v>
      </c>
      <c r="Q228">
        <v>82.372093095002853</v>
      </c>
      <c r="R228">
        <v>81.044274272271565</v>
      </c>
      <c r="S228">
        <v>79.552185837387924</v>
      </c>
      <c r="T228">
        <v>77.875138629852586</v>
      </c>
      <c r="U228">
        <v>75.989878867898668</v>
      </c>
      <c r="V228">
        <v>73.870265713700391</v>
      </c>
      <c r="W228">
        <v>71.486908806928909</v>
      </c>
      <c r="X228">
        <v>68.806760740729118</v>
      </c>
    </row>
    <row r="229" spans="1:24">
      <c r="A229">
        <v>93.824255195736399</v>
      </c>
      <c r="B229">
        <v>1.1785952694714499</v>
      </c>
      <c r="C229">
        <v>0.13227210690717031</v>
      </c>
      <c r="D229">
        <v>92.065512549899267</v>
      </c>
      <c r="E229">
        <v>91.769249435828399</v>
      </c>
      <c r="F229">
        <v>91.43697967385603</v>
      </c>
      <c r="G229">
        <v>91.062881421259817</v>
      </c>
      <c r="H229">
        <v>90.640399940177431</v>
      </c>
      <c r="I229">
        <v>90.162132749199301</v>
      </c>
      <c r="J229">
        <v>89.619699921278837</v>
      </c>
      <c r="K229">
        <v>89.003597255393245</v>
      </c>
      <c r="L229">
        <v>88.303029749312103</v>
      </c>
      <c r="M229">
        <v>87.50572245567767</v>
      </c>
      <c r="N229">
        <v>86.597705407324298</v>
      </c>
      <c r="O229">
        <v>85.563068843419899</v>
      </c>
      <c r="P229">
        <v>84.383684447640832</v>
      </c>
      <c r="Q229">
        <v>83.038887714072899</v>
      </c>
      <c r="R229">
        <v>81.505115875433717</v>
      </c>
      <c r="S229">
        <v>79.755495049599631</v>
      </c>
      <c r="T229">
        <v>77.759369370652408</v>
      </c>
      <c r="U229">
        <v>75.481763854146166</v>
      </c>
      <c r="V229">
        <v>72.882771585223878</v>
      </c>
      <c r="W229">
        <v>69.916854492240361</v>
      </c>
      <c r="X229">
        <v>66.532045454443207</v>
      </c>
    </row>
    <row r="230" spans="1:24">
      <c r="A230">
        <v>100</v>
      </c>
      <c r="B230">
        <v>6.1015733163632033</v>
      </c>
      <c r="C230">
        <v>7.8892212739015241E-2</v>
      </c>
      <c r="D230">
        <v>95.294397663722719</v>
      </c>
      <c r="E230">
        <v>94.671226091622486</v>
      </c>
      <c r="F230">
        <v>94.014871125019056</v>
      </c>
      <c r="G230">
        <v>93.32124550365981</v>
      </c>
      <c r="H230">
        <v>92.58602987509579</v>
      </c>
      <c r="I230">
        <v>91.804645897166665</v>
      </c>
      <c r="J230">
        <v>90.972227727702389</v>
      </c>
      <c r="K230">
        <v>90.083591723901833</v>
      </c>
      <c r="L230">
        <v>89.133204162700196</v>
      </c>
      <c r="M230">
        <v>88.115146781113069</v>
      </c>
      <c r="N230">
        <v>87.023079921969597</v>
      </c>
      <c r="O230">
        <v>85.850203055535559</v>
      </c>
      <c r="P230">
        <v>84.589212431186212</v>
      </c>
      <c r="Q230">
        <v>83.232255595416831</v>
      </c>
      <c r="R230">
        <v>81.770882492965285</v>
      </c>
      <c r="S230">
        <v>80.195992846542907</v>
      </c>
      <c r="T230">
        <v>78.497779487496118</v>
      </c>
      <c r="U230">
        <v>76.665667284507109</v>
      </c>
      <c r="V230">
        <v>74.68824729002975</v>
      </c>
      <c r="W230">
        <v>72.553205694376629</v>
      </c>
      <c r="X230">
        <v>70.24724714503931</v>
      </c>
    </row>
    <row r="231" spans="1:24">
      <c r="A231">
        <v>100</v>
      </c>
      <c r="B231">
        <v>10.035956170622153</v>
      </c>
      <c r="C231">
        <v>6.223148404360266E-2</v>
      </c>
      <c r="D231">
        <v>94.08050710502016</v>
      </c>
      <c r="E231">
        <v>93.343473802249122</v>
      </c>
      <c r="F231">
        <v>92.580653066252523</v>
      </c>
      <c r="G231">
        <v>91.789089723684924</v>
      </c>
      <c r="H231">
        <v>90.965717252124023</v>
      </c>
      <c r="I231">
        <v>90.107345900339311</v>
      </c>
      <c r="J231">
        <v>89.210650331171522</v>
      </c>
      <c r="K231">
        <v>88.272156739151185</v>
      </c>
      <c r="L231">
        <v>87.288229392949674</v>
      </c>
      <c r="M231">
        <v>86.255056550528394</v>
      </c>
      <c r="N231">
        <v>85.168635692421063</v>
      </c>
      <c r="O231">
        <v>84.024758015942751</v>
      </c>
      <c r="P231">
        <v>82.818992130256248</v>
      </c>
      <c r="Q231">
        <v>81.546666889130165</v>
      </c>
      <c r="R231">
        <v>80.2028532948828</v>
      </c>
      <c r="S231">
        <v>78.782345403407618</v>
      </c>
      <c r="T231">
        <v>77.279640156306058</v>
      </c>
      <c r="U231">
        <v>75.688916061997347</v>
      </c>
      <c r="V231">
        <v>74.004010643215778</v>
      </c>
      <c r="W231">
        <v>72.218396563526767</v>
      </c>
      <c r="X231">
        <v>70.325156340375827</v>
      </c>
    </row>
    <row r="232" spans="1:24">
      <c r="A232">
        <v>99.999999985563136</v>
      </c>
      <c r="B232">
        <v>7.7454800347785016</v>
      </c>
      <c r="C232">
        <v>7.0912645413937839E-2</v>
      </c>
      <c r="D232">
        <v>94.71424695502958</v>
      </c>
      <c r="E232">
        <v>94.035432788292709</v>
      </c>
      <c r="F232">
        <v>93.326612608519113</v>
      </c>
      <c r="G232">
        <v>92.584220546325241</v>
      </c>
      <c r="H232">
        <v>91.804521841893717</v>
      </c>
      <c r="I232">
        <v>90.983594056476448</v>
      </c>
      <c r="J232">
        <v>90.11730733973954</v>
      </c>
      <c r="K232">
        <v>89.201303653680171</v>
      </c>
      <c r="L232">
        <v>88.230974848597555</v>
      </c>
      <c r="M232">
        <v>87.20143948082405</v>
      </c>
      <c r="N232">
        <v>86.107518255593519</v>
      </c>
      <c r="O232">
        <v>84.943707971506797</v>
      </c>
      <c r="P232">
        <v>83.704153835516607</v>
      </c>
      <c r="Q232">
        <v>82.382620009156554</v>
      </c>
      <c r="R232">
        <v>80.972458237840726</v>
      </c>
      <c r="S232">
        <v>79.466574405417077</v>
      </c>
      <c r="T232">
        <v>77.85739284572027</v>
      </c>
      <c r="U232">
        <v>76.136818231585409</v>
      </c>
      <c r="V232">
        <v>74.296194849597811</v>
      </c>
      <c r="W232">
        <v>72.326263055701332</v>
      </c>
      <c r="X232">
        <v>70.217112692606406</v>
      </c>
    </row>
    <row r="233" spans="1:24">
      <c r="A233">
        <v>99.916217662740095</v>
      </c>
      <c r="B233">
        <v>6.2996835559881026</v>
      </c>
      <c r="C233">
        <v>7.8114155006603042E-2</v>
      </c>
      <c r="D233">
        <v>95.113420334568687</v>
      </c>
      <c r="E233">
        <v>94.479335834820418</v>
      </c>
      <c r="F233">
        <v>93.812059581841197</v>
      </c>
      <c r="G233">
        <v>93.107517904466789</v>
      </c>
      <c r="H233">
        <v>92.361409628929508</v>
      </c>
      <c r="I233">
        <v>91.569179820516922</v>
      </c>
      <c r="J233">
        <v>90.725991976039296</v>
      </c>
      <c r="K233">
        <v>89.826698497342576</v>
      </c>
      <c r="L233">
        <v>88.865809265610153</v>
      </c>
      <c r="M233">
        <v>87.837458124601852</v>
      </c>
      <c r="N233">
        <v>86.73536706821281</v>
      </c>
      <c r="O233">
        <v>85.552807913720017</v>
      </c>
      <c r="P233">
        <v>84.282561226734543</v>
      </c>
      <c r="Q233">
        <v>82.916872247099491</v>
      </c>
      <c r="R233">
        <v>81.447403546664546</v>
      </c>
      <c r="S233">
        <v>79.865184129916216</v>
      </c>
      <c r="T233">
        <v>78.160554666727407</v>
      </c>
      <c r="U233">
        <v>76.323108522875955</v>
      </c>
      <c r="V233">
        <v>74.341628228328062</v>
      </c>
      <c r="W233">
        <v>72.204016995430379</v>
      </c>
      <c r="X233">
        <v>69.897224868934387</v>
      </c>
    </row>
    <row r="234" spans="1:24">
      <c r="A234">
        <v>92.749890152534675</v>
      </c>
      <c r="B234">
        <v>0.64375687684836946</v>
      </c>
      <c r="C234">
        <v>0.15445854801248976</v>
      </c>
      <c r="D234">
        <v>91.537594237346994</v>
      </c>
      <c r="E234">
        <v>91.310247487936749</v>
      </c>
      <c r="F234">
        <v>91.048486206949676</v>
      </c>
      <c r="G234">
        <v>90.746053013931814</v>
      </c>
      <c r="H234">
        <v>90.395718269940872</v>
      </c>
      <c r="I234">
        <v>89.989107253661572</v>
      </c>
      <c r="J234">
        <v>89.516499964427581</v>
      </c>
      <c r="K234">
        <v>88.966598766458304</v>
      </c>
      <c r="L234">
        <v>88.32625831986698</v>
      </c>
      <c r="M234">
        <v>87.580171342464041</v>
      </c>
      <c r="N234">
        <v>86.710502690519505</v>
      </c>
      <c r="O234">
        <v>85.696463011217077</v>
      </c>
      <c r="P234">
        <v>84.513811774999198</v>
      </c>
      <c r="Q234">
        <v>83.134277807834934</v>
      </c>
      <c r="R234">
        <v>81.52488347128542</v>
      </c>
      <c r="S234">
        <v>79.647156334950537</v>
      </c>
      <c r="T234">
        <v>77.456209496395971</v>
      </c>
      <c r="U234">
        <v>74.899668563689104</v>
      </c>
      <c r="V234">
        <v>71.916419650155362</v>
      </c>
      <c r="W234">
        <v>68.435148452279691</v>
      </c>
      <c r="X234">
        <v>64.372635487538446</v>
      </c>
    </row>
    <row r="235" spans="1:24">
      <c r="A235">
        <v>91.215975593987224</v>
      </c>
      <c r="B235">
        <v>0.81734373532770943</v>
      </c>
      <c r="C235">
        <v>0.13640448123365365</v>
      </c>
      <c r="D235">
        <v>89.940844588559941</v>
      </c>
      <c r="E235">
        <v>89.721724181806664</v>
      </c>
      <c r="F235">
        <v>89.474758325920433</v>
      </c>
      <c r="G235">
        <v>89.195344799935242</v>
      </c>
      <c r="H235">
        <v>88.878276718944392</v>
      </c>
      <c r="I235">
        <v>88.517645503542212</v>
      </c>
      <c r="J235">
        <v>88.106730773153942</v>
      </c>
      <c r="K235">
        <v>87.63787511141058</v>
      </c>
      <c r="L235">
        <v>87.102341369815363</v>
      </c>
      <c r="M235">
        <v>86.490149850548349</v>
      </c>
      <c r="N235">
        <v>85.78989233430292</v>
      </c>
      <c r="O235">
        <v>84.988519487553532</v>
      </c>
      <c r="P235">
        <v>84.0710976875786</v>
      </c>
      <c r="Q235">
        <v>83.020530733660905</v>
      </c>
      <c r="R235">
        <v>81.817241258539752</v>
      </c>
      <c r="S235">
        <v>80.438805903201668</v>
      </c>
      <c r="T235">
        <v>78.859537456473745</v>
      </c>
      <c r="U235">
        <v>77.050006172570136</v>
      </c>
      <c r="V235">
        <v>74.976491346320557</v>
      </c>
      <c r="W235">
        <v>72.600352926157996</v>
      </c>
      <c r="X235">
        <v>69.87731145484247</v>
      </c>
    </row>
    <row r="236" spans="1:24">
      <c r="A236">
        <v>94.356173328259302</v>
      </c>
      <c r="B236">
        <v>1.036908757622768</v>
      </c>
      <c r="C236">
        <v>0.13864328668292478</v>
      </c>
      <c r="D236">
        <v>92.699453625043375</v>
      </c>
      <c r="E236">
        <v>92.4116642012781</v>
      </c>
      <c r="F236">
        <v>92.086437588598088</v>
      </c>
      <c r="G236">
        <v>91.717512273508746</v>
      </c>
      <c r="H236">
        <v>91.297785421405294</v>
      </c>
      <c r="I236">
        <v>90.819176127324766</v>
      </c>
      <c r="J236">
        <v>90.272469836133297</v>
      </c>
      <c r="K236">
        <v>89.647140936806395</v>
      </c>
      <c r="L236">
        <v>88.93115011525029</v>
      </c>
      <c r="M236">
        <v>88.110712564144777</v>
      </c>
      <c r="N236">
        <v>87.17003258720473</v>
      </c>
      <c r="O236">
        <v>86.090999488256827</v>
      </c>
      <c r="P236">
        <v>84.852838890153635</v>
      </c>
      <c r="Q236">
        <v>83.431712770447845</v>
      </c>
      <c r="R236">
        <v>81.800260513405235</v>
      </c>
      <c r="S236">
        <v>79.927072142335632</v>
      </c>
      <c r="T236">
        <v>77.776083590504911</v>
      </c>
      <c r="U236">
        <v>75.305882367917064</v>
      </c>
      <c r="V236">
        <v>72.468910256128027</v>
      </c>
      <c r="W236">
        <v>69.210547680757287</v>
      </c>
      <c r="X236">
        <v>65.468062133330434</v>
      </c>
    </row>
    <row r="237" spans="1:24">
      <c r="A237">
        <v>91.064506602118342</v>
      </c>
      <c r="B237">
        <v>0.40178000308210554</v>
      </c>
      <c r="C237">
        <v>0.16398454500774698</v>
      </c>
      <c r="D237">
        <v>90.231572744182301</v>
      </c>
      <c r="E237">
        <v>90.06801930785727</v>
      </c>
      <c r="F237">
        <v>89.877609298102755</v>
      </c>
      <c r="G237">
        <v>89.655210928052867</v>
      </c>
      <c r="H237">
        <v>89.394830284699154</v>
      </c>
      <c r="I237">
        <v>89.089449785471203</v>
      </c>
      <c r="J237">
        <v>88.730839045647912</v>
      </c>
      <c r="K237">
        <v>88.309333059240601</v>
      </c>
      <c r="L237">
        <v>87.81357171504655</v>
      </c>
      <c r="M237">
        <v>87.230193627506154</v>
      </c>
      <c r="N237">
        <v>86.543476030724236</v>
      </c>
      <c r="O237">
        <v>85.734911030350787</v>
      </c>
      <c r="P237">
        <v>84.782706792781809</v>
      </c>
      <c r="Q237">
        <v>83.66120022810793</v>
      </c>
      <c r="R237">
        <v>82.340165337885139</v>
      </c>
      <c r="S237">
        <v>80.783998586838536</v>
      </c>
      <c r="T237">
        <v>78.950759343252386</v>
      </c>
      <c r="U237">
        <v>76.791039526719871</v>
      </c>
      <c r="V237">
        <v>74.246631998852081</v>
      </c>
      <c r="W237">
        <v>71.248961808417533</v>
      </c>
      <c r="X237">
        <v>67.717238011015354</v>
      </c>
    </row>
    <row r="238" spans="1:24">
      <c r="A238">
        <v>92.478855469659848</v>
      </c>
      <c r="B238">
        <v>0.9473163989161737</v>
      </c>
      <c r="C238">
        <v>0.13909288118116941</v>
      </c>
      <c r="D238">
        <v>90.958044335401837</v>
      </c>
      <c r="E238">
        <v>90.693288744662368</v>
      </c>
      <c r="F238">
        <v>90.393932368059097</v>
      </c>
      <c r="G238">
        <v>90.054174265342169</v>
      </c>
      <c r="H238">
        <v>89.667430589941759</v>
      </c>
      <c r="I238">
        <v>89.226207006916795</v>
      </c>
      <c r="J238">
        <v>88.721953467422551</v>
      </c>
      <c r="K238">
        <v>88.144898525510285</v>
      </c>
      <c r="L238">
        <v>87.48385998664358</v>
      </c>
      <c r="M238">
        <v>86.726028218669853</v>
      </c>
      <c r="N238">
        <v>85.856717926238701</v>
      </c>
      <c r="O238">
        <v>84.859083578541046</v>
      </c>
      <c r="P238">
        <v>83.713792975916235</v>
      </c>
      <c r="Q238">
        <v>82.398652629687263</v>
      </c>
      <c r="R238">
        <v>80.88817769581911</v>
      </c>
      <c r="S238">
        <v>79.153098128556678</v>
      </c>
      <c r="T238">
        <v>77.15979148426733</v>
      </c>
      <c r="U238">
        <v>74.869631384337296</v>
      </c>
      <c r="V238">
        <v>72.238239011608854</v>
      </c>
      <c r="W238">
        <v>69.214623135825676</v>
      </c>
      <c r="X238">
        <v>65.740192003463349</v>
      </c>
    </row>
    <row r="239" spans="1:24">
      <c r="A239">
        <v>92.986287754718219</v>
      </c>
      <c r="B239">
        <v>2.1237113440920803</v>
      </c>
      <c r="C239">
        <v>0.10668775520050873</v>
      </c>
      <c r="D239">
        <v>90.619016460882165</v>
      </c>
      <c r="E239">
        <v>90.265591214103466</v>
      </c>
      <c r="F239">
        <v>89.881168860621742</v>
      </c>
      <c r="G239">
        <v>89.461369646748182</v>
      </c>
      <c r="H239">
        <v>89.001410767479712</v>
      </c>
      <c r="I239">
        <v>88.49605187563067</v>
      </c>
      <c r="J239">
        <v>87.939535378150836</v>
      </c>
      <c r="K239">
        <v>87.325520839421301</v>
      </c>
      <c r="L239">
        <v>86.64701274417969</v>
      </c>
      <c r="M239">
        <v>85.896280797072151</v>
      </c>
      <c r="N239">
        <v>85.064771850798934</v>
      </c>
      <c r="O239">
        <v>84.143012459443739</v>
      </c>
      <c r="P239">
        <v>83.120500946769681</v>
      </c>
      <c r="Q239">
        <v>81.985587759807416</v>
      </c>
      <c r="R239">
        <v>80.725342744594599</v>
      </c>
      <c r="S239">
        <v>79.325407831928985</v>
      </c>
      <c r="T239">
        <v>77.769833454772353</v>
      </c>
      <c r="U239">
        <v>76.040896833596207</v>
      </c>
      <c r="V239">
        <v>74.118900059380081</v>
      </c>
      <c r="W239">
        <v>71.98194567380628</v>
      </c>
      <c r="X239">
        <v>69.60568718981888</v>
      </c>
    </row>
    <row r="240" spans="1:24">
      <c r="A240">
        <v>94.869423485746637</v>
      </c>
      <c r="B240">
        <v>1.797558159809592</v>
      </c>
      <c r="C240">
        <v>0.11888639661186072</v>
      </c>
      <c r="D240">
        <v>92.557495949579192</v>
      </c>
      <c r="E240">
        <v>92.192156517224205</v>
      </c>
      <c r="F240">
        <v>91.788932069026572</v>
      </c>
      <c r="G240">
        <v>91.342116724777981</v>
      </c>
      <c r="H240">
        <v>90.845387765603306</v>
      </c>
      <c r="I240">
        <v>90.29171616350159</v>
      </c>
      <c r="J240">
        <v>89.673267116167381</v>
      </c>
      <c r="K240">
        <v>88.981289179597681</v>
      </c>
      <c r="L240">
        <v>88.205990429640764</v>
      </c>
      <c r="M240">
        <v>87.336399900094833</v>
      </c>
      <c r="N240">
        <v>86.36021233661809</v>
      </c>
      <c r="O240">
        <v>85.263614069620459</v>
      </c>
      <c r="P240">
        <v>84.031087542128091</v>
      </c>
      <c r="Q240">
        <v>82.645191726567148</v>
      </c>
      <c r="R240">
        <v>81.086315323225605</v>
      </c>
      <c r="S240">
        <v>79.332399247995824</v>
      </c>
      <c r="T240">
        <v>77.358624482424275</v>
      </c>
      <c r="U240">
        <v>75.137060868950073</v>
      </c>
      <c r="V240">
        <v>72.63627188156309</v>
      </c>
      <c r="W240">
        <v>69.820869779137723</v>
      </c>
      <c r="X240">
        <v>66.651014846580992</v>
      </c>
    </row>
    <row r="241" spans="1:24">
      <c r="A241">
        <v>92.632226164145351</v>
      </c>
      <c r="B241">
        <v>1.4729190522168432</v>
      </c>
      <c r="C241">
        <v>0.11514991208988941</v>
      </c>
      <c r="D241">
        <v>90.817472400279883</v>
      </c>
      <c r="E241">
        <v>90.535696365239886</v>
      </c>
      <c r="F241">
        <v>90.226090658348213</v>
      </c>
      <c r="G241">
        <v>89.88454552393587</v>
      </c>
      <c r="H241">
        <v>89.506527237264905</v>
      </c>
      <c r="I241">
        <v>89.087017923141005</v>
      </c>
      <c r="J241">
        <v>88.620448947835797</v>
      </c>
      <c r="K241">
        <v>88.100627000152002</v>
      </c>
      <c r="L241">
        <v>87.520651880420218</v>
      </c>
      <c r="M241">
        <v>86.872824906144871</v>
      </c>
      <c r="N241">
        <v>86.148546718461532</v>
      </c>
      <c r="O241">
        <v>85.338203132872039</v>
      </c>
      <c r="P241">
        <v>84.431037519021871</v>
      </c>
      <c r="Q241">
        <v>83.415008015468487</v>
      </c>
      <c r="R241">
        <v>82.276627684086648</v>
      </c>
      <c r="S241">
        <v>81.000785482294816</v>
      </c>
      <c r="T241">
        <v>79.570545676659137</v>
      </c>
      <c r="U241">
        <v>77.966923035259285</v>
      </c>
      <c r="V241">
        <v>76.168630814683652</v>
      </c>
      <c r="W241">
        <v>74.151798196392889</v>
      </c>
      <c r="X241">
        <v>71.889653421656845</v>
      </c>
    </row>
    <row r="242" spans="1:24">
      <c r="A242">
        <v>89.667692238426298</v>
      </c>
      <c r="B242">
        <v>0.19014823614471815</v>
      </c>
      <c r="C242">
        <v>0.19233508434058422</v>
      </c>
      <c r="D242">
        <v>89.147705081346857</v>
      </c>
      <c r="E242">
        <v>89.03091087214807</v>
      </c>
      <c r="F242">
        <v>88.890487639571759</v>
      </c>
      <c r="G242">
        <v>88.72122470375038</v>
      </c>
      <c r="H242">
        <v>88.516841230979807</v>
      </c>
      <c r="I242">
        <v>88.26975317104781</v>
      </c>
      <c r="J242">
        <v>87.970791836154092</v>
      </c>
      <c r="K242">
        <v>87.60886367874015</v>
      </c>
      <c r="L242">
        <v>87.170538643616879</v>
      </c>
      <c r="M242">
        <v>86.63955181938708</v>
      </c>
      <c r="N242">
        <v>85.996199896960235</v>
      </c>
      <c r="O242">
        <v>85.216610039566845</v>
      </c>
      <c r="P242">
        <v>84.271854034258567</v>
      </c>
      <c r="Q242">
        <v>83.12687485374525</v>
      </c>
      <c r="R242">
        <v>81.739185796537399</v>
      </c>
      <c r="S242">
        <v>80.057293934434</v>
      </c>
      <c r="T242">
        <v>78.018789366277943</v>
      </c>
      <c r="U242">
        <v>75.548029375986516</v>
      </c>
      <c r="V242">
        <v>72.553331560991793</v>
      </c>
      <c r="W242">
        <v>68.923571776608583</v>
      </c>
      <c r="X242">
        <v>64.524060656373052</v>
      </c>
    </row>
    <row r="243" spans="1:24">
      <c r="A243">
        <v>89.815022026758243</v>
      </c>
      <c r="B243">
        <v>0.35507616996252561</v>
      </c>
      <c r="C243">
        <v>0.1655361084162017</v>
      </c>
      <c r="D243">
        <v>89.067425682723993</v>
      </c>
      <c r="E243">
        <v>88.919529375080202</v>
      </c>
      <c r="F243">
        <v>88.747038510618069</v>
      </c>
      <c r="G243">
        <v>88.545215656418733</v>
      </c>
      <c r="H243">
        <v>88.308517781341124</v>
      </c>
      <c r="I243">
        <v>88.030444017593112</v>
      </c>
      <c r="J243">
        <v>87.703357115478269</v>
      </c>
      <c r="K243">
        <v>87.318273687602471</v>
      </c>
      <c r="L243">
        <v>86.864617481632507</v>
      </c>
      <c r="M243">
        <v>86.329928905283822</v>
      </c>
      <c r="N243">
        <v>85.699522825689627</v>
      </c>
      <c r="O243">
        <v>84.956085244667833</v>
      </c>
      <c r="P243">
        <v>84.079197772639205</v>
      </c>
      <c r="Q243">
        <v>83.044776840951641</v>
      </c>
      <c r="R243">
        <v>81.824412250670775</v>
      </c>
      <c r="S243">
        <v>80.384586891188775</v>
      </c>
      <c r="T243">
        <v>78.685756198353275</v>
      </c>
      <c r="U243">
        <v>76.681262069586438</v>
      </c>
      <c r="V243">
        <v>74.316051406853759</v>
      </c>
      <c r="W243">
        <v>71.525164092478221</v>
      </c>
      <c r="X243">
        <v>68.231948870306667</v>
      </c>
    </row>
    <row r="244" spans="1:24">
      <c r="A244">
        <v>100</v>
      </c>
      <c r="B244">
        <v>6.6877555563959925</v>
      </c>
      <c r="C244">
        <v>7.5460682327495948E-2</v>
      </c>
      <c r="D244">
        <v>95.100739938768527</v>
      </c>
      <c r="E244">
        <v>94.460599912708403</v>
      </c>
      <c r="F244">
        <v>93.788901829118657</v>
      </c>
      <c r="G244">
        <v>93.081819012469353</v>
      </c>
      <c r="H244">
        <v>92.335323199798026</v>
      </c>
      <c r="I244">
        <v>91.54516159162624</v>
      </c>
      <c r="J244">
        <v>90.706832623687973</v>
      </c>
      <c r="K244">
        <v>89.815560321440444</v>
      </c>
      <c r="L244">
        <v>88.866267091255196</v>
      </c>
      <c r="M244">
        <v>87.853544793279781</v>
      </c>
      <c r="N244">
        <v>86.771623931172087</v>
      </c>
      <c r="O244">
        <v>85.614340783180509</v>
      </c>
      <c r="P244">
        <v>84.375102287315158</v>
      </c>
      <c r="Q244">
        <v>83.046848480560328</v>
      </c>
      <c r="R244">
        <v>81.622012278143842</v>
      </c>
      <c r="S244">
        <v>80.092476363725027</v>
      </c>
      <c r="T244">
        <v>78.449526944903923</v>
      </c>
      <c r="U244">
        <v>76.683804110596242</v>
      </c>
      <c r="V244">
        <v>74.785248507458945</v>
      </c>
      <c r="W244">
        <v>72.743044031581363</v>
      </c>
      <c r="X244">
        <v>70.545556208955219</v>
      </c>
    </row>
    <row r="245" spans="1:24">
      <c r="A245">
        <v>99.825972599931163</v>
      </c>
      <c r="B245">
        <v>6.2525303275428046</v>
      </c>
      <c r="C245">
        <v>7.7941555614517724E-2</v>
      </c>
      <c r="D245">
        <v>95.071331911395347</v>
      </c>
      <c r="E245">
        <v>94.444033066321552</v>
      </c>
      <c r="F245">
        <v>93.784022996911048</v>
      </c>
      <c r="G245">
        <v>93.087290186997549</v>
      </c>
      <c r="H245">
        <v>92.349599920990997</v>
      </c>
      <c r="I245">
        <v>91.566468545436777</v>
      </c>
      <c r="J245">
        <v>90.733136217540121</v>
      </c>
      <c r="K245">
        <v>89.844537975022178</v>
      </c>
      <c r="L245">
        <v>88.89527295147137</v>
      </c>
      <c r="M245">
        <v>87.879571550082204</v>
      </c>
      <c r="N245">
        <v>86.791260376264816</v>
      </c>
      <c r="O245">
        <v>85.623724715986697</v>
      </c>
      <c r="P245">
        <v>84.369868331791849</v>
      </c>
      <c r="Q245">
        <v>83.022070332138583</v>
      </c>
      <c r="R245">
        <v>81.572138851909898</v>
      </c>
      <c r="S245">
        <v>80.011261262568013</v>
      </c>
      <c r="T245">
        <v>78.329950609332343</v>
      </c>
      <c r="U245">
        <v>76.517987949828239</v>
      </c>
      <c r="V245">
        <v>74.564360243742911</v>
      </c>
      <c r="W245">
        <v>72.457193415984079</v>
      </c>
      <c r="X245">
        <v>70.183680186501988</v>
      </c>
    </row>
    <row r="246" spans="1:24">
      <c r="A246">
        <v>90.19720600426362</v>
      </c>
      <c r="B246">
        <v>0.28378932354568287</v>
      </c>
      <c r="C246">
        <v>0.1773299616561545</v>
      </c>
      <c r="D246">
        <v>89.525987738058745</v>
      </c>
      <c r="E246">
        <v>89.385499714419979</v>
      </c>
      <c r="F246">
        <v>89.219419885708632</v>
      </c>
      <c r="G246">
        <v>89.022512019735743</v>
      </c>
      <c r="H246">
        <v>88.788567925452014</v>
      </c>
      <c r="I246">
        <v>88.510211718582951</v>
      </c>
      <c r="J246">
        <v>88.178667271758258</v>
      </c>
      <c r="K246">
        <v>87.783481517209196</v>
      </c>
      <c r="L246">
        <v>87.312194878209041</v>
      </c>
      <c r="M246">
        <v>86.749948438485347</v>
      </c>
      <c r="N246">
        <v>86.079015464282051</v>
      </c>
      <c r="O246">
        <v>85.278242508709056</v>
      </c>
      <c r="P246">
        <v>84.322382477290404</v>
      </c>
      <c r="Q246">
        <v>83.181298627331287</v>
      </c>
      <c r="R246">
        <v>81.819014404473336</v>
      </c>
      <c r="S246">
        <v>80.192579159299285</v>
      </c>
      <c r="T246">
        <v>78.250713981840747</v>
      </c>
      <c r="U246">
        <v>75.932194959309854</v>
      </c>
      <c r="V246">
        <v>73.163922883749095</v>
      </c>
      <c r="W246">
        <v>69.858618550559385</v>
      </c>
      <c r="X246">
        <v>65.912070984343615</v>
      </c>
    </row>
    <row r="247" spans="1:24">
      <c r="A247">
        <v>92.5555350318065</v>
      </c>
      <c r="B247">
        <v>1.1866329697767344</v>
      </c>
      <c r="C247">
        <v>0.12827019461346217</v>
      </c>
      <c r="D247">
        <v>90.860439519089482</v>
      </c>
      <c r="E247">
        <v>90.580334781023424</v>
      </c>
      <c r="F247">
        <v>90.267687010415983</v>
      </c>
      <c r="G247">
        <v>89.917345080656631</v>
      </c>
      <c r="H247">
        <v>89.523536823168442</v>
      </c>
      <c r="I247">
        <v>89.079773926230388</v>
      </c>
      <c r="J247">
        <v>88.578745034758356</v>
      </c>
      <c r="K247">
        <v>88.012195289776457</v>
      </c>
      <c r="L247">
        <v>87.370790322893441</v>
      </c>
      <c r="M247">
        <v>86.643962464982508</v>
      </c>
      <c r="N247">
        <v>85.819736635227116</v>
      </c>
      <c r="O247">
        <v>84.884533041913201</v>
      </c>
      <c r="P247">
        <v>83.822943444302652</v>
      </c>
      <c r="Q247">
        <v>82.617477289320178</v>
      </c>
      <c r="R247">
        <v>81.248273540448821</v>
      </c>
      <c r="S247">
        <v>79.692773450980397</v>
      </c>
      <c r="T247">
        <v>77.925348890293918</v>
      </c>
      <c r="U247">
        <v>75.916880099534509</v>
      </c>
      <c r="V247">
        <v>73.634275919874028</v>
      </c>
      <c r="W247">
        <v>71.039928588723171</v>
      </c>
      <c r="X247">
        <v>68.091094121218703</v>
      </c>
    </row>
    <row r="248" spans="1:24">
      <c r="A248">
        <v>89.005898759425065</v>
      </c>
      <c r="B248">
        <v>5.5588252336050768E-2</v>
      </c>
      <c r="C248">
        <v>0.23379193963915956</v>
      </c>
      <c r="D248">
        <v>88.781378001568669</v>
      </c>
      <c r="E248">
        <v>88.720643987297976</v>
      </c>
      <c r="F248">
        <v>88.644247178532254</v>
      </c>
      <c r="G248">
        <v>88.547992772475226</v>
      </c>
      <c r="H248">
        <v>88.426595623605692</v>
      </c>
      <c r="I248">
        <v>88.273390046435395</v>
      </c>
      <c r="J248">
        <v>88.07996381545513</v>
      </c>
      <c r="K248">
        <v>87.835696265905455</v>
      </c>
      <c r="L248">
        <v>87.527175133367919</v>
      </c>
      <c r="M248">
        <v>87.137460111952905</v>
      </c>
      <c r="N248">
        <v>86.645152694471449</v>
      </c>
      <c r="O248">
        <v>86.023221221292133</v>
      </c>
      <c r="P248">
        <v>85.237516623560623</v>
      </c>
      <c r="Q248">
        <v>84.244897363078309</v>
      </c>
      <c r="R248">
        <v>82.990860612871273</v>
      </c>
      <c r="S248">
        <v>81.406549611100871</v>
      </c>
      <c r="T248">
        <v>79.404972867837301</v>
      </c>
      <c r="U248">
        <v>76.876227628564067</v>
      </c>
      <c r="V248">
        <v>73.681465323921088</v>
      </c>
      <c r="W248">
        <v>69.645267660062061</v>
      </c>
      <c r="X248">
        <v>64.546014735314927</v>
      </c>
    </row>
    <row r="249" spans="1:24">
      <c r="A249">
        <v>87.132723090221575</v>
      </c>
      <c r="B249">
        <v>4.5395922271320999E-2</v>
      </c>
      <c r="C249">
        <v>0.23438299384501612</v>
      </c>
      <c r="D249">
        <v>86.948361720546629</v>
      </c>
      <c r="E249">
        <v>86.898364079340496</v>
      </c>
      <c r="F249">
        <v>86.835432787675558</v>
      </c>
      <c r="G249">
        <v>86.75609483495046</v>
      </c>
      <c r="H249">
        <v>86.655971770578631</v>
      </c>
      <c r="I249">
        <v>86.529538068946266</v>
      </c>
      <c r="J249">
        <v>86.369816190350576</v>
      </c>
      <c r="K249">
        <v>86.167991509142638</v>
      </c>
      <c r="L249">
        <v>85.91292585798297</v>
      </c>
      <c r="M249">
        <v>85.590542842011644</v>
      </c>
      <c r="N249">
        <v>85.183051000056565</v>
      </c>
      <c r="O249">
        <v>84.667961941213363</v>
      </c>
      <c r="P249">
        <v>84.016849270366322</v>
      </c>
      <c r="Q249">
        <v>83.193779811051002</v>
      </c>
      <c r="R249">
        <v>82.153330549020694</v>
      </c>
      <c r="S249">
        <v>80.838081856907053</v>
      </c>
      <c r="T249">
        <v>79.175448657711172</v>
      </c>
      <c r="U249">
        <v>77.07367464746703</v>
      </c>
      <c r="V249">
        <v>74.416768508880352</v>
      </c>
      <c r="W249">
        <v>71.058102659042717</v>
      </c>
      <c r="X249">
        <v>66.812321263133114</v>
      </c>
    </row>
    <row r="250" spans="1:24">
      <c r="A250">
        <v>92.987679686967624</v>
      </c>
      <c r="B250">
        <v>0.79255688066295216</v>
      </c>
      <c r="C250">
        <v>0.14507205429340636</v>
      </c>
      <c r="D250">
        <v>91.632770192538246</v>
      </c>
      <c r="E250">
        <v>91.389969800062801</v>
      </c>
      <c r="F250">
        <v>91.113485149398699</v>
      </c>
      <c r="G250">
        <v>90.79748715953788</v>
      </c>
      <c r="H250">
        <v>90.4353136961562</v>
      </c>
      <c r="I250">
        <v>90.019329114916943</v>
      </c>
      <c r="J250">
        <v>89.540763280420833</v>
      </c>
      <c r="K250">
        <v>88.989526666864975</v>
      </c>
      <c r="L250">
        <v>88.35399764220827</v>
      </c>
      <c r="M250">
        <v>87.620777451189596</v>
      </c>
      <c r="N250">
        <v>86.774407731545651</v>
      </c>
      <c r="O250">
        <v>85.79704460786877</v>
      </c>
      <c r="P250">
        <v>84.668082492078256</v>
      </c>
      <c r="Q250">
        <v>83.36371965915184</v>
      </c>
      <c r="R250">
        <v>81.856456439220736</v>
      </c>
      <c r="S250">
        <v>80.11451544649384</v>
      </c>
      <c r="T250">
        <v>78.101171621791551</v>
      </c>
      <c r="U250">
        <v>75.773977964084679</v>
      </c>
      <c r="V250">
        <v>73.083870627262201</v>
      </c>
      <c r="W250">
        <v>69.974134515028197</v>
      </c>
      <c r="X250">
        <v>66.379207565733324</v>
      </c>
    </row>
    <row r="251" spans="1:24">
      <c r="A251">
        <v>88.846184341041578</v>
      </c>
      <c r="B251">
        <v>0.10972626787477514</v>
      </c>
      <c r="C251">
        <v>0.21016535802656156</v>
      </c>
      <c r="D251">
        <v>88.490760113651362</v>
      </c>
      <c r="E251">
        <v>88.404128458002631</v>
      </c>
      <c r="F251">
        <v>88.29789945017194</v>
      </c>
      <c r="G251">
        <v>88.167363714358018</v>
      </c>
      <c r="H251">
        <v>88.006734301703872</v>
      </c>
      <c r="I251">
        <v>87.808890141568128</v>
      </c>
      <c r="J251">
        <v>87.565060348114642</v>
      </c>
      <c r="K251">
        <v>87.264435386806937</v>
      </c>
      <c r="L251">
        <v>86.893687862925304</v>
      </c>
      <c r="M251">
        <v>86.436381687561394</v>
      </c>
      <c r="N251">
        <v>85.872243428062319</v>
      </c>
      <c r="O251">
        <v>85.176263540216823</v>
      </c>
      <c r="P251">
        <v>84.317587637742562</v>
      </c>
      <c r="Q251">
        <v>83.258148646505703</v>
      </c>
      <c r="R251">
        <v>81.950979203728863</v>
      </c>
      <c r="S251">
        <v>80.338129486969976</v>
      </c>
      <c r="T251">
        <v>78.348098165450239</v>
      </c>
      <c r="U251">
        <v>75.892662581905469</v>
      </c>
      <c r="V251">
        <v>72.862967639645191</v>
      </c>
      <c r="W251">
        <v>69.124700006202971</v>
      </c>
      <c r="X251">
        <v>64.512133694947053</v>
      </c>
    </row>
    <row r="252" spans="1:24">
      <c r="A252">
        <v>92.446888367036578</v>
      </c>
      <c r="B252">
        <v>1.7585957827774021</v>
      </c>
      <c r="C252">
        <v>0.11205157429474527</v>
      </c>
      <c r="D252">
        <v>90.357141363320238</v>
      </c>
      <c r="E252">
        <v>90.03732749268309</v>
      </c>
      <c r="F252">
        <v>89.687228579990489</v>
      </c>
      <c r="G252">
        <v>89.302444337867556</v>
      </c>
      <c r="H252">
        <v>88.878138529521507</v>
      </c>
      <c r="I252">
        <v>88.40897818354378</v>
      </c>
      <c r="J252">
        <v>87.889066565404917</v>
      </c>
      <c r="K252">
        <v>87.311869063181177</v>
      </c>
      <c r="L252">
        <v>86.670131055993238</v>
      </c>
      <c r="M252">
        <v>85.955786732869839</v>
      </c>
      <c r="N252">
        <v>85.15985771600856</v>
      </c>
      <c r="O252">
        <v>84.272340214260012</v>
      </c>
      <c r="P252">
        <v>83.282079288501677</v>
      </c>
      <c r="Q252">
        <v>82.176628648581016</v>
      </c>
      <c r="R252">
        <v>80.942094219657832</v>
      </c>
      <c r="S252">
        <v>79.562959511778828</v>
      </c>
      <c r="T252">
        <v>78.021890597806973</v>
      </c>
      <c r="U252">
        <v>76.299518248532607</v>
      </c>
      <c r="V252">
        <v>74.37419448668814</v>
      </c>
      <c r="W252">
        <v>72.221720500067406</v>
      </c>
      <c r="X252">
        <v>69.815042493972015</v>
      </c>
    </row>
    <row r="253" spans="1:24">
      <c r="A253">
        <v>88.460050100242043</v>
      </c>
      <c r="B253">
        <v>5.2794702770185518E-2</v>
      </c>
      <c r="C253">
        <v>0.23699204714386951</v>
      </c>
      <c r="D253">
        <v>88.240396276115064</v>
      </c>
      <c r="E253">
        <v>88.180157573656103</v>
      </c>
      <c r="F253">
        <v>88.104124927543239</v>
      </c>
      <c r="G253">
        <v>88.008007921940049</v>
      </c>
      <c r="H253">
        <v>87.88638280870579</v>
      </c>
      <c r="I253">
        <v>87.732386452876668</v>
      </c>
      <c r="J253">
        <v>87.53732905556258</v>
      </c>
      <c r="K253">
        <v>87.290203800754426</v>
      </c>
      <c r="L253">
        <v>86.977065756097275</v>
      </c>
      <c r="M253">
        <v>86.580244979869093</v>
      </c>
      <c r="N253">
        <v>86.077349430892909</v>
      </c>
      <c r="O253">
        <v>85.440001416983748</v>
      </c>
      <c r="P253">
        <v>84.632236281484339</v>
      </c>
      <c r="Q253">
        <v>83.6084729680111</v>
      </c>
      <c r="R253">
        <v>82.310941945218744</v>
      </c>
      <c r="S253">
        <v>80.666425352976702</v>
      </c>
      <c r="T253">
        <v>78.58212542096723</v>
      </c>
      <c r="U253">
        <v>75.940428020347738</v>
      </c>
      <c r="V253">
        <v>72.592265863023911</v>
      </c>
      <c r="W253">
        <v>68.348706843155369</v>
      </c>
      <c r="X253">
        <v>62.97029286277391</v>
      </c>
    </row>
    <row r="254" spans="1:24">
      <c r="A254">
        <v>100</v>
      </c>
      <c r="B254">
        <v>4.8496514333488481</v>
      </c>
      <c r="C254">
        <v>8.9036366136997946E-2</v>
      </c>
      <c r="D254">
        <v>95.684382793414173</v>
      </c>
      <c r="E254">
        <v>95.088493845914215</v>
      </c>
      <c r="F254">
        <v>94.453643329941954</v>
      </c>
      <c r="G254">
        <v>93.774795158588034</v>
      </c>
      <c r="H254">
        <v>93.046564224172513</v>
      </c>
      <c r="I254">
        <v>92.263173679731366</v>
      </c>
      <c r="J254">
        <v>91.41840911294787</v>
      </c>
      <c r="K254">
        <v>90.505569249003401</v>
      </c>
      <c r="L254">
        <v>89.517412791288024</v>
      </c>
      <c r="M254">
        <v>88.446100978273037</v>
      </c>
      <c r="N254">
        <v>87.283135400865888</v>
      </c>
      <c r="O254">
        <v>86.019290586970314</v>
      </c>
      <c r="P254">
        <v>84.644540818464421</v>
      </c>
      <c r="Q254">
        <v>83.147980600056599</v>
      </c>
      <c r="R254">
        <v>81.517738149121897</v>
      </c>
      <c r="S254">
        <v>79.740881220258231</v>
      </c>
      <c r="T254">
        <v>77.803314517495764</v>
      </c>
      <c r="U254">
        <v>75.689667880360105</v>
      </c>
      <c r="V254">
        <v>73.383174356801206</v>
      </c>
      <c r="W254">
        <v>70.865537195775701</v>
      </c>
      <c r="X254">
        <v>68.11678470437306</v>
      </c>
    </row>
    <row r="255" spans="1:24">
      <c r="A255">
        <v>99.872848113276987</v>
      </c>
      <c r="B255">
        <v>6.7571809083130319</v>
      </c>
      <c r="C255">
        <v>7.7027164073203314E-2</v>
      </c>
      <c r="D255">
        <v>94.804140598875975</v>
      </c>
      <c r="E255">
        <v>94.137806696991547</v>
      </c>
      <c r="F255">
        <v>93.437428911714008</v>
      </c>
      <c r="G255">
        <v>92.698849717766336</v>
      </c>
      <c r="H255">
        <v>91.917684821796456</v>
      </c>
      <c r="I255">
        <v>91.089297136693915</v>
      </c>
      <c r="J255">
        <v>90.208769255293049</v>
      </c>
      <c r="K255">
        <v>89.270874260063053</v>
      </c>
      <c r="L255">
        <v>88.270044695507963</v>
      </c>
      <c r="M255">
        <v>87.200339519093134</v>
      </c>
      <c r="N255">
        <v>86.055408834514878</v>
      </c>
      <c r="O255">
        <v>84.828456197965764</v>
      </c>
      <c r="P255">
        <v>83.512198273641303</v>
      </c>
      <c r="Q255">
        <v>82.0988215989981</v>
      </c>
      <c r="R255">
        <v>80.579936203117128</v>
      </c>
      <c r="S255">
        <v>78.94652580284513</v>
      </c>
      <c r="T255">
        <v>77.188894281072649</v>
      </c>
      <c r="U255">
        <v>75.296608129437317</v>
      </c>
      <c r="V255">
        <v>73.25843451378563</v>
      </c>
      <c r="W255">
        <v>71.062274594742348</v>
      </c>
      <c r="X255">
        <v>68.695091707570512</v>
      </c>
    </row>
    <row r="256" spans="1:24">
      <c r="A256">
        <v>92.072409568557006</v>
      </c>
      <c r="B256">
        <v>0.82930916613914674</v>
      </c>
      <c r="C256">
        <v>0.13725766780824369</v>
      </c>
      <c r="D256">
        <v>90.766772760458153</v>
      </c>
      <c r="E256">
        <v>90.541483761860931</v>
      </c>
      <c r="F256">
        <v>90.287307320499067</v>
      </c>
      <c r="G256">
        <v>89.999447314072</v>
      </c>
      <c r="H256">
        <v>89.672472036207367</v>
      </c>
      <c r="I256">
        <v>89.300211704160972</v>
      </c>
      <c r="J256">
        <v>88.875642039559239</v>
      </c>
      <c r="K256">
        <v>88.390751725438179</v>
      </c>
      <c r="L256">
        <v>87.836391238590949</v>
      </c>
      <c r="M256">
        <v>87.202100204801695</v>
      </c>
      <c r="N256">
        <v>86.475910019285905</v>
      </c>
      <c r="O256">
        <v>85.644118007930601</v>
      </c>
      <c r="P256">
        <v>84.69102886792291</v>
      </c>
      <c r="Q256">
        <v>83.59865850894235</v>
      </c>
      <c r="R256">
        <v>82.346394706618014</v>
      </c>
      <c r="S256">
        <v>80.910608165031249</v>
      </c>
      <c r="T256">
        <v>79.264206649299823</v>
      </c>
      <c r="U256">
        <v>77.37612377505333</v>
      </c>
      <c r="V256">
        <v>75.210732808634205</v>
      </c>
      <c r="W256">
        <v>72.727174416865154</v>
      </c>
      <c r="X256">
        <v>69.878585681516455</v>
      </c>
    </row>
    <row r="257" spans="1:24">
      <c r="A257">
        <v>89.63517871969789</v>
      </c>
      <c r="B257">
        <v>0.12709062897885906</v>
      </c>
      <c r="C257">
        <v>0.20871143330583433</v>
      </c>
      <c r="D257">
        <v>89.229110649776075</v>
      </c>
      <c r="E257">
        <v>89.130783093103361</v>
      </c>
      <c r="F257">
        <v>89.010403955665168</v>
      </c>
      <c r="G257">
        <v>88.862710403821154</v>
      </c>
      <c r="H257">
        <v>88.68124545000974</v>
      </c>
      <c r="I257">
        <v>88.458075660882031</v>
      </c>
      <c r="J257">
        <v>88.183444316970409</v>
      </c>
      <c r="K257">
        <v>87.845344860442722</v>
      </c>
      <c r="L257">
        <v>87.428995982581625</v>
      </c>
      <c r="M257">
        <v>86.916195402434042</v>
      </c>
      <c r="N257">
        <v>86.284524084597081</v>
      </c>
      <c r="O257">
        <v>85.506366105482002</v>
      </c>
      <c r="P257">
        <v>84.547701317767974</v>
      </c>
      <c r="Q257">
        <v>83.366618029761668</v>
      </c>
      <c r="R257">
        <v>81.911480675762292</v>
      </c>
      <c r="S257">
        <v>80.118672370145347</v>
      </c>
      <c r="T257">
        <v>77.909813652297302</v>
      </c>
      <c r="U257">
        <v>75.1883358292162</v>
      </c>
      <c r="V257">
        <v>71.83525910636601</v>
      </c>
      <c r="W257">
        <v>67.703990931654346</v>
      </c>
      <c r="X257">
        <v>62.613917142279028</v>
      </c>
    </row>
    <row r="258" spans="1:24">
      <c r="A258">
        <v>90.169161638472389</v>
      </c>
      <c r="B258">
        <v>0.51385700570250825</v>
      </c>
      <c r="C258">
        <v>0.15291796635401106</v>
      </c>
      <c r="D258">
        <v>89.216586575462756</v>
      </c>
      <c r="E258">
        <v>89.039273187829565</v>
      </c>
      <c r="F258">
        <v>88.835487070589238</v>
      </c>
      <c r="G258">
        <v>88.600453615437488</v>
      </c>
      <c r="H258">
        <v>88.328666104340911</v>
      </c>
      <c r="I258">
        <v>88.01375668984717</v>
      </c>
      <c r="J258">
        <v>87.648347199557151</v>
      </c>
      <c r="K258">
        <v>87.22387626918146</v>
      </c>
      <c r="L258">
        <v>86.730398753994052</v>
      </c>
      <c r="M258">
        <v>86.156352718992139</v>
      </c>
      <c r="N258">
        <v>85.488288548456552</v>
      </c>
      <c r="O258">
        <v>84.710553828083277</v>
      </c>
      <c r="P258">
        <v>83.804926616629544</v>
      </c>
      <c r="Q258">
        <v>82.750188514809949</v>
      </c>
      <c r="R258">
        <v>81.521627528657405</v>
      </c>
      <c r="S258">
        <v>80.090459079682077</v>
      </c>
      <c r="T258">
        <v>78.423151596381985</v>
      </c>
      <c r="U258">
        <v>76.480640886046587</v>
      </c>
      <c r="V258">
        <v>74.217414879971784</v>
      </c>
      <c r="W258">
        <v>71.580447308117741</v>
      </c>
      <c r="X258">
        <v>68.507955319732517</v>
      </c>
    </row>
    <row r="259" spans="1:24">
      <c r="A259">
        <v>94.515672192080402</v>
      </c>
      <c r="B259">
        <v>1.7395694114723077</v>
      </c>
      <c r="C259">
        <v>0.11651519506873532</v>
      </c>
      <c r="D259">
        <v>92.338302763293996</v>
      </c>
      <c r="E259">
        <v>91.998050098359329</v>
      </c>
      <c r="F259">
        <v>91.623580038443762</v>
      </c>
      <c r="G259">
        <v>91.209803102492685</v>
      </c>
      <c r="H259">
        <v>90.751095583561863</v>
      </c>
      <c r="I259">
        <v>90.241223116138258</v>
      </c>
      <c r="J259">
        <v>89.673255943904877</v>
      </c>
      <c r="K259">
        <v>89.039474736340708</v>
      </c>
      <c r="L259">
        <v>88.331265674094226</v>
      </c>
      <c r="M259">
        <v>87.539003377219643</v>
      </c>
      <c r="N259">
        <v>86.651920085135174</v>
      </c>
      <c r="O259">
        <v>85.657959310307632</v>
      </c>
      <c r="P259">
        <v>84.543611976647881</v>
      </c>
      <c r="Q259">
        <v>83.293732815548339</v>
      </c>
      <c r="R259">
        <v>81.891334524172578</v>
      </c>
      <c r="S259">
        <v>80.317356888370014</v>
      </c>
      <c r="T259">
        <v>78.550407732329347</v>
      </c>
      <c r="U259">
        <v>76.566472174176795</v>
      </c>
      <c r="V259">
        <v>74.338586235967</v>
      </c>
      <c r="W259">
        <v>71.836470372048382</v>
      </c>
      <c r="X259">
        <v>69.026117935030484</v>
      </c>
    </row>
    <row r="260" spans="1:24">
      <c r="A260">
        <v>99.955239153237017</v>
      </c>
      <c r="B260">
        <v>9.6118465462546503</v>
      </c>
      <c r="C260">
        <v>6.2902484066761952E-2</v>
      </c>
      <c r="D260">
        <v>94.218403653013866</v>
      </c>
      <c r="E260">
        <v>93.502474544460782</v>
      </c>
      <c r="F260">
        <v>92.761005217350856</v>
      </c>
      <c r="G260">
        <v>91.991060915836684</v>
      </c>
      <c r="H260">
        <v>91.189594179344439</v>
      </c>
      <c r="I260">
        <v>90.353432780641768</v>
      </c>
      <c r="J260">
        <v>89.479267170075687</v>
      </c>
      <c r="K260">
        <v>88.563637376284731</v>
      </c>
      <c r="L260">
        <v>87.602919311537761</v>
      </c>
      <c r="M260">
        <v>86.593310427495766</v>
      </c>
      <c r="N260">
        <v>85.530814664621644</v>
      </c>
      <c r="O260">
        <v>84.411226635667532</v>
      </c>
      <c r="P260">
        <v>83.230114980637055</v>
      </c>
      <c r="Q260">
        <v>81.982804827341567</v>
      </c>
      <c r="R260">
        <v>80.66435928812831</v>
      </c>
      <c r="S260">
        <v>79.269559919544207</v>
      </c>
      <c r="T260">
        <v>77.792886067594182</v>
      </c>
      <c r="U260">
        <v>76.228493016841938</v>
      </c>
      <c r="V260">
        <v>74.570188856866508</v>
      </c>
      <c r="W260">
        <v>72.811409974511761</v>
      </c>
      <c r="X260">
        <v>70.945195074926289</v>
      </c>
    </row>
    <row r="261" spans="1:24">
      <c r="A261">
        <v>99.847096893347725</v>
      </c>
      <c r="B261">
        <v>7.0612735760823773</v>
      </c>
      <c r="C261">
        <v>7.511368021406388E-2</v>
      </c>
      <c r="D261">
        <v>94.701519682313801</v>
      </c>
      <c r="E261">
        <v>94.030096955249974</v>
      </c>
      <c r="F261">
        <v>93.325838902791418</v>
      </c>
      <c r="G261">
        <v>92.584770186694954</v>
      </c>
      <c r="H261">
        <v>91.802707682894606</v>
      </c>
      <c r="I261">
        <v>90.975236868945018</v>
      </c>
      <c r="J261">
        <v>90.097686905286324</v>
      </c>
      <c r="K261">
        <v>89.165104269671048</v>
      </c>
      <c r="L261">
        <v>88.172224795926965</v>
      </c>
      <c r="M261">
        <v>87.11344395922255</v>
      </c>
      <c r="N261">
        <v>85.982785240103624</v>
      </c>
      <c r="O261">
        <v>84.77386638872531</v>
      </c>
      <c r="P261">
        <v>83.479863398850142</v>
      </c>
      <c r="Q261">
        <v>82.093471988255928</v>
      </c>
      <c r="R261">
        <v>80.606866368120976</v>
      </c>
      <c r="S261">
        <v>79.01165506865155</v>
      </c>
      <c r="T261">
        <v>77.298833571599587</v>
      </c>
      <c r="U261">
        <v>75.458733482294775</v>
      </c>
      <c r="V261">
        <v>73.480967954281169</v>
      </c>
      <c r="W261">
        <v>71.354373058496037</v>
      </c>
      <c r="X261">
        <v>69.066944766036357</v>
      </c>
    </row>
    <row r="262" spans="1:24">
      <c r="A262">
        <v>99.910830501100804</v>
      </c>
      <c r="B262">
        <v>6.5532047919241343</v>
      </c>
      <c r="C262">
        <v>7.5611774670853005E-2</v>
      </c>
      <c r="D262">
        <v>95.099087494005687</v>
      </c>
      <c r="E262">
        <v>94.470014436249471</v>
      </c>
      <c r="F262">
        <v>93.809820646222747</v>
      </c>
      <c r="G262">
        <v>93.114729904707431</v>
      </c>
      <c r="H262">
        <v>92.380766386641156</v>
      </c>
      <c r="I262">
        <v>91.603731919935456</v>
      </c>
      <c r="J262">
        <v>90.779181972498947</v>
      </c>
      <c r="K262">
        <v>89.902400230114836</v>
      </c>
      <c r="L262">
        <v>88.968371619761101</v>
      </c>
      <c r="M262">
        <v>87.971753624071013</v>
      </c>
      <c r="N262">
        <v>86.906845722856019</v>
      </c>
      <c r="O262">
        <v>85.767556786901039</v>
      </c>
      <c r="P262">
        <v>84.547370237528924</v>
      </c>
      <c r="Q262">
        <v>83.239306772651403</v>
      </c>
      <c r="R262">
        <v>81.835884446104913</v>
      </c>
      <c r="S262">
        <v>80.329075871929973</v>
      </c>
      <c r="T262">
        <v>78.710262308808979</v>
      </c>
      <c r="U262">
        <v>76.970184362031034</v>
      </c>
      <c r="V262">
        <v>75.098889021006173</v>
      </c>
      <c r="W262">
        <v>73.085672729390453</v>
      </c>
      <c r="X262">
        <v>70.91902016219089</v>
      </c>
    </row>
    <row r="263" spans="1:24">
      <c r="A263">
        <v>99.906095975366327</v>
      </c>
      <c r="B263">
        <v>4.8105721184305938</v>
      </c>
      <c r="C263">
        <v>8.7456470796304531E-2</v>
      </c>
      <c r="D263">
        <v>95.716388744308688</v>
      </c>
      <c r="E263">
        <v>95.141734708208247</v>
      </c>
      <c r="F263">
        <v>94.530616582356188</v>
      </c>
      <c r="G263">
        <v>93.878357167661093</v>
      </c>
      <c r="H263">
        <v>93.179964389738785</v>
      </c>
      <c r="I263">
        <v>92.430093092017771</v>
      </c>
      <c r="J263">
        <v>91.62300412652651</v>
      </c>
      <c r="K263">
        <v>90.7525204292631</v>
      </c>
      <c r="L263">
        <v>89.811979743970227</v>
      </c>
      <c r="M263">
        <v>88.794183632485797</v>
      </c>
      <c r="N263">
        <v>87.691342381419702</v>
      </c>
      <c r="O263">
        <v>86.495015383499378</v>
      </c>
      <c r="P263">
        <v>85.196046537292077</v>
      </c>
      <c r="Q263">
        <v>83.784494170884884</v>
      </c>
      <c r="R263">
        <v>82.249554953192757</v>
      </c>
      <c r="S263">
        <v>80.579481210548934</v>
      </c>
      <c r="T263">
        <v>78.761491015759219</v>
      </c>
      <c r="U263">
        <v>76.781670361485993</v>
      </c>
      <c r="V263">
        <v>74.624866669244682</v>
      </c>
      <c r="W263">
        <v>72.274572818982762</v>
      </c>
      <c r="X263">
        <v>69.712800811660486</v>
      </c>
    </row>
    <row r="264" spans="1:24">
      <c r="A264">
        <v>96.087802457830875</v>
      </c>
      <c r="B264">
        <v>3.0695545878577364</v>
      </c>
      <c r="C264">
        <v>9.9788931944340201E-2</v>
      </c>
      <c r="D264">
        <v>92.945203928306711</v>
      </c>
      <c r="E264">
        <v>92.490447601051031</v>
      </c>
      <c r="F264">
        <v>91.999839686775118</v>
      </c>
      <c r="G264">
        <v>91.468490739474447</v>
      </c>
      <c r="H264">
        <v>90.891105284062249</v>
      </c>
      <c r="I264">
        <v>90.261929041151859</v>
      </c>
      <c r="J264">
        <v>89.574691579350826</v>
      </c>
      <c r="K264">
        <v>88.822543823534147</v>
      </c>
      <c r="L264">
        <v>87.997989796298086</v>
      </c>
      <c r="M264">
        <v>87.092811912323072</v>
      </c>
      <c r="N264">
        <v>86.097989081122321</v>
      </c>
      <c r="O264">
        <v>85.003606801980041</v>
      </c>
      <c r="P264">
        <v>83.798758355076771</v>
      </c>
      <c r="Q264">
        <v>82.471436104063017</v>
      </c>
      <c r="R264">
        <v>81.008411826792042</v>
      </c>
      <c r="S264">
        <v>79.39510488157643</v>
      </c>
      <c r="T264">
        <v>77.615436895100373</v>
      </c>
      <c r="U264">
        <v>75.651671523793524</v>
      </c>
      <c r="V264">
        <v>73.484237691712693</v>
      </c>
      <c r="W264">
        <v>71.091534543302885</v>
      </c>
      <c r="X264">
        <v>68.449716167178053</v>
      </c>
    </row>
    <row r="265" spans="1:24">
      <c r="A265">
        <v>92.314069775548262</v>
      </c>
      <c r="B265">
        <v>0.99513596181316322</v>
      </c>
      <c r="C265">
        <v>0.13476443755886153</v>
      </c>
      <c r="D265">
        <v>90.788617562402209</v>
      </c>
      <c r="E265">
        <v>90.528548108140271</v>
      </c>
      <c r="F265">
        <v>90.236001877388361</v>
      </c>
      <c r="G265">
        <v>89.905657759390735</v>
      </c>
      <c r="H265">
        <v>89.531507139253023</v>
      </c>
      <c r="I265">
        <v>89.106744607505505</v>
      </c>
      <c r="J265">
        <v>88.623644176804135</v>
      </c>
      <c r="K265">
        <v>88.073418754280524</v>
      </c>
      <c r="L265">
        <v>87.44606031348917</v>
      </c>
      <c r="M265">
        <v>86.730157858846795</v>
      </c>
      <c r="N265">
        <v>85.912689871526482</v>
      </c>
      <c r="O265">
        <v>84.978787461614118</v>
      </c>
      <c r="P265">
        <v>83.911463918512055</v>
      </c>
      <c r="Q265">
        <v>82.691305740393602</v>
      </c>
      <c r="R265">
        <v>81.296119522856856</v>
      </c>
      <c r="S265">
        <v>79.700528284050591</v>
      </c>
      <c r="T265">
        <v>77.875509883847371</v>
      </c>
      <c r="U265">
        <v>75.78786914139036</v>
      </c>
      <c r="V265">
        <v>73.399634049382357</v>
      </c>
      <c r="W265">
        <v>70.667365102885171</v>
      </c>
      <c r="X265">
        <v>67.541365180040515</v>
      </c>
    </row>
    <row r="266" spans="1:24">
      <c r="A266">
        <v>92.274614378166419</v>
      </c>
      <c r="B266">
        <v>0.78780573465214887</v>
      </c>
      <c r="C266">
        <v>0.14160340001690616</v>
      </c>
      <c r="D266">
        <v>90.975887414090749</v>
      </c>
      <c r="E266">
        <v>90.747031266120075</v>
      </c>
      <c r="F266">
        <v>90.487493534053883</v>
      </c>
      <c r="G266">
        <v>90.192061389411947</v>
      </c>
      <c r="H266">
        <v>89.854801062621377</v>
      </c>
      <c r="I266">
        <v>89.468938662954443</v>
      </c>
      <c r="J266">
        <v>89.026724124590629</v>
      </c>
      <c r="K266">
        <v>88.519275546152471</v>
      </c>
      <c r="L266">
        <v>87.936400797266998</v>
      </c>
      <c r="M266">
        <v>87.266392809111551</v>
      </c>
      <c r="N266">
        <v>86.495794437344074</v>
      </c>
      <c r="O266">
        <v>85.60912817467819</v>
      </c>
      <c r="P266">
        <v>84.588585284366204</v>
      </c>
      <c r="Q266">
        <v>83.413668110820481</v>
      </c>
      <c r="R266">
        <v>82.060778383163907</v>
      </c>
      <c r="S266">
        <v>80.502743242765234</v>
      </c>
      <c r="T266">
        <v>78.70826947499873</v>
      </c>
      <c r="U266">
        <v>76.641314983445042</v>
      </c>
      <c r="V266">
        <v>74.260364882561035</v>
      </c>
      <c r="W266">
        <v>71.517597669103168</v>
      </c>
      <c r="X266">
        <v>68.357924724815177</v>
      </c>
    </row>
    <row r="267" spans="1:24">
      <c r="A267">
        <v>97.053665194342216</v>
      </c>
      <c r="B267">
        <v>3.6776763640504244</v>
      </c>
      <c r="C267">
        <v>9.3295185566892813E-2</v>
      </c>
      <c r="D267">
        <v>93.589821682315844</v>
      </c>
      <c r="E267">
        <v>93.10271729721758</v>
      </c>
      <c r="F267">
        <v>92.581198943898485</v>
      </c>
      <c r="G267">
        <v>92.02072403751437</v>
      </c>
      <c r="H267">
        <v>91.416410669693093</v>
      </c>
      <c r="I267">
        <v>90.762995085615017</v>
      </c>
      <c r="J267">
        <v>90.054785835093753</v>
      </c>
      <c r="K267">
        <v>89.285614198299101</v>
      </c>
      <c r="L267">
        <v>88.4487804543149</v>
      </c>
      <c r="M267">
        <v>87.53699552451458</v>
      </c>
      <c r="N267">
        <v>86.542317482450287</v>
      </c>
      <c r="O267">
        <v>85.456082377237067</v>
      </c>
      <c r="P267">
        <v>84.268828767882937</v>
      </c>
      <c r="Q267">
        <v>82.970215311235265</v>
      </c>
      <c r="R267">
        <v>81.54893068570945</v>
      </c>
      <c r="S267">
        <v>79.992595066208082</v>
      </c>
      <c r="T267">
        <v>78.287652292046374</v>
      </c>
      <c r="U267">
        <v>76.419251788634128</v>
      </c>
      <c r="V267">
        <v>74.371119214415245</v>
      </c>
      <c r="W267">
        <v>72.12541470636026</v>
      </c>
      <c r="X267">
        <v>69.662577489286633</v>
      </c>
    </row>
    <row r="268" spans="1:24">
      <c r="A268">
        <v>89.582264635197106</v>
      </c>
      <c r="B268">
        <v>0.16957373969714484</v>
      </c>
      <c r="C268">
        <v>0.19629961442132093</v>
      </c>
      <c r="D268">
        <v>89.100624803422733</v>
      </c>
      <c r="E268">
        <v>88.990435958007524</v>
      </c>
      <c r="F268">
        <v>88.857368534684326</v>
      </c>
      <c r="G268">
        <v>88.696278488345385</v>
      </c>
      <c r="H268">
        <v>88.500938491188904</v>
      </c>
      <c r="I268">
        <v>88.263797200206795</v>
      </c>
      <c r="J268">
        <v>87.9756873416422</v>
      </c>
      <c r="K268">
        <v>87.625471327711239</v>
      </c>
      <c r="L268">
        <v>87.199610706040488</v>
      </c>
      <c r="M268">
        <v>86.681642797840695</v>
      </c>
      <c r="N268">
        <v>86.051544292991352</v>
      </c>
      <c r="O268">
        <v>85.284957200255221</v>
      </c>
      <c r="P268">
        <v>84.352247229844778</v>
      </c>
      <c r="Q268">
        <v>83.21735820782645</v>
      </c>
      <c r="R268">
        <v>81.836418236963937</v>
      </c>
      <c r="S268">
        <v>80.156043721755111</v>
      </c>
      <c r="T268">
        <v>78.11127569562305</v>
      </c>
      <c r="U268">
        <v>75.62306867396606</v>
      </c>
      <c r="V268">
        <v>72.595234958569591</v>
      </c>
      <c r="W268">
        <v>68.910726268030544</v>
      </c>
      <c r="X268">
        <v>64.427108951567547</v>
      </c>
    </row>
    <row r="269" spans="1:24">
      <c r="A269">
        <v>92.07216902473742</v>
      </c>
      <c r="B269">
        <v>0.61690686823162666</v>
      </c>
      <c r="C269">
        <v>0.1533489380905963</v>
      </c>
      <c r="D269">
        <v>90.923514133366595</v>
      </c>
      <c r="E269">
        <v>90.709255761868462</v>
      </c>
      <c r="F269">
        <v>90.462884406170701</v>
      </c>
      <c r="G269">
        <v>90.178595060431547</v>
      </c>
      <c r="H269">
        <v>89.849689294518598</v>
      </c>
      <c r="I269">
        <v>89.468417425490415</v>
      </c>
      <c r="J269">
        <v>89.025795919442487</v>
      </c>
      <c r="K269">
        <v>88.511395721337081</v>
      </c>
      <c r="L269">
        <v>87.913096525440821</v>
      </c>
      <c r="M269">
        <v>87.216801196486244</v>
      </c>
      <c r="N269">
        <v>86.406103612744133</v>
      </c>
      <c r="O269">
        <v>85.461902104719698</v>
      </c>
      <c r="P269">
        <v>84.361949381309003</v>
      </c>
      <c r="Q269">
        <v>83.080328338768496</v>
      </c>
      <c r="R269">
        <v>81.586841401500166</v>
      </c>
      <c r="S269">
        <v>79.846299006290053</v>
      </c>
      <c r="T269">
        <v>77.817690465254401</v>
      </c>
      <c r="U269">
        <v>75.453217671352689</v>
      </c>
      <c r="V269">
        <v>72.697168878621596</v>
      </c>
      <c r="W269">
        <v>69.484606021121323</v>
      </c>
      <c r="X269">
        <v>65.739834641182512</v>
      </c>
    </row>
    <row r="270" spans="1:24">
      <c r="A270">
        <v>95.89029038934774</v>
      </c>
      <c r="B270">
        <v>2.5243181104263699</v>
      </c>
      <c r="C270">
        <v>0.10648007101580427</v>
      </c>
      <c r="D270">
        <v>93.08352918834396</v>
      </c>
      <c r="E270">
        <v>92.664887892526821</v>
      </c>
      <c r="F270">
        <v>92.20964240010052</v>
      </c>
      <c r="G270">
        <v>91.712626256482551</v>
      </c>
      <c r="H270">
        <v>91.168198963577908</v>
      </c>
      <c r="I270">
        <v>90.570181967333724</v>
      </c>
      <c r="J270">
        <v>89.911788539046313</v>
      </c>
      <c r="K270">
        <v>89.185546754663093</v>
      </c>
      <c r="L270">
        <v>88.383214697992969</v>
      </c>
      <c r="M270">
        <v>87.495686925489878</v>
      </c>
      <c r="N270">
        <v>86.512891131104325</v>
      </c>
      <c r="O270">
        <v>85.423673838481093</v>
      </c>
      <c r="P270">
        <v>84.215673823255599</v>
      </c>
      <c r="Q270">
        <v>82.875181828953743</v>
      </c>
      <c r="R270">
        <v>81.386984984449896</v>
      </c>
      <c r="S270">
        <v>79.734194157320104</v>
      </c>
      <c r="T270">
        <v>77.898052283771648</v>
      </c>
      <c r="U270">
        <v>75.857721499938592</v>
      </c>
      <c r="V270">
        <v>73.590046658755483</v>
      </c>
      <c r="W270">
        <v>71.06929254862807</v>
      </c>
      <c r="X270">
        <v>68.26685183166866</v>
      </c>
    </row>
    <row r="271" spans="1:24">
      <c r="A271">
        <v>90.585599864892387</v>
      </c>
      <c r="B271">
        <v>0.24783781312571837</v>
      </c>
      <c r="C271">
        <v>0.18403303893157494</v>
      </c>
      <c r="D271">
        <v>89.959929691787522</v>
      </c>
      <c r="E271">
        <v>89.824755876891416</v>
      </c>
      <c r="F271">
        <v>89.66374086704721</v>
      </c>
      <c r="G271">
        <v>89.471415971794599</v>
      </c>
      <c r="H271">
        <v>89.241249096262663</v>
      </c>
      <c r="I271">
        <v>88.965422886046269</v>
      </c>
      <c r="J271">
        <v>88.634569219713953</v>
      </c>
      <c r="K271">
        <v>88.237451031289211</v>
      </c>
      <c r="L271">
        <v>87.760580656170134</v>
      </c>
      <c r="M271">
        <v>87.187761738043548</v>
      </c>
      <c r="N271">
        <v>86.499539138186236</v>
      </c>
      <c r="O271">
        <v>85.672538163952822</v>
      </c>
      <c r="P271">
        <v>84.678670674102179</v>
      </c>
      <c r="Q271">
        <v>83.484181097238775</v>
      </c>
      <c r="R271">
        <v>82.048499962477678</v>
      </c>
      <c r="S271">
        <v>80.322866003814596</v>
      </c>
      <c r="T271">
        <v>78.248670039553758</v>
      </c>
      <c r="U271">
        <v>75.755464378554336</v>
      </c>
      <c r="V271">
        <v>72.75857014505776</v>
      </c>
      <c r="W271">
        <v>69.156201257622953</v>
      </c>
      <c r="X271">
        <v>64.826007381406924</v>
      </c>
    </row>
    <row r="272" spans="1:24">
      <c r="A272">
        <v>92.663866019378787</v>
      </c>
      <c r="B272">
        <v>1.3296518382654454</v>
      </c>
      <c r="C272">
        <v>0.12520571311381984</v>
      </c>
      <c r="D272">
        <v>90.827701300672516</v>
      </c>
      <c r="E272">
        <v>90.528701513237849</v>
      </c>
      <c r="F272">
        <v>90.196186132650922</v>
      </c>
      <c r="G272">
        <v>89.824935678079882</v>
      </c>
      <c r="H272">
        <v>89.409122645762281</v>
      </c>
      <c r="I272">
        <v>88.942220034908004</v>
      </c>
      <c r="J272">
        <v>88.416898893625003</v>
      </c>
      <c r="K272">
        <v>87.824913276650108</v>
      </c>
      <c r="L272">
        <v>87.156970809070998</v>
      </c>
      <c r="M272">
        <v>86.402586824283247</v>
      </c>
      <c r="N272">
        <v>85.549919786591573</v>
      </c>
      <c r="O272">
        <v>84.585585415090492</v>
      </c>
      <c r="P272">
        <v>83.494446591134079</v>
      </c>
      <c r="Q272">
        <v>82.259375751580876</v>
      </c>
      <c r="R272">
        <v>80.860986038109843</v>
      </c>
      <c r="S272">
        <v>79.27732698246885</v>
      </c>
      <c r="T272">
        <v>77.483539950839273</v>
      </c>
      <c r="U272">
        <v>75.451467938839926</v>
      </c>
      <c r="V272">
        <v>73.149213592138423</v>
      </c>
      <c r="W272">
        <v>70.540638514936632</v>
      </c>
      <c r="X272">
        <v>67.584796006995163</v>
      </c>
    </row>
    <row r="273" spans="1:24">
      <c r="A273">
        <v>90.293617797525229</v>
      </c>
      <c r="B273">
        <v>0.44783619759444615</v>
      </c>
      <c r="C273">
        <v>0.15531883091750953</v>
      </c>
      <c r="D273">
        <v>89.44285294555074</v>
      </c>
      <c r="E273">
        <v>89.28264024645155</v>
      </c>
      <c r="F273">
        <v>89.0979897174809</v>
      </c>
      <c r="G273">
        <v>88.884437898290074</v>
      </c>
      <c r="H273">
        <v>88.636822712806648</v>
      </c>
      <c r="I273">
        <v>88.34915868907828</v>
      </c>
      <c r="J273">
        <v>88.014492275599721</v>
      </c>
      <c r="K273">
        <v>87.624733756760975</v>
      </c>
      <c r="L273">
        <v>87.170461704396587</v>
      </c>
      <c r="M273">
        <v>86.640695238546101</v>
      </c>
      <c r="N273">
        <v>86.022628592404601</v>
      </c>
      <c r="O273">
        <v>85.301321565241039</v>
      </c>
      <c r="P273">
        <v>84.459338380765203</v>
      </c>
      <c r="Q273">
        <v>83.476326221256286</v>
      </c>
      <c r="R273">
        <v>82.328523249579376</v>
      </c>
      <c r="S273">
        <v>80.988184226764517</v>
      </c>
      <c r="T273">
        <v>79.422909840903273</v>
      </c>
      <c r="U273">
        <v>77.594863535582306</v>
      </c>
      <c r="V273">
        <v>75.459856906658345</v>
      </c>
      <c r="W273">
        <v>72.966281559151057</v>
      </c>
      <c r="X273">
        <v>70.053861604590537</v>
      </c>
    </row>
    <row r="274" spans="1:24">
      <c r="A274">
        <v>88.018356371009105</v>
      </c>
      <c r="B274">
        <v>0.11464999282949899</v>
      </c>
      <c r="C274">
        <v>0.20395560756442432</v>
      </c>
      <c r="D274">
        <v>87.668136207314575</v>
      </c>
      <c r="E274">
        <v>87.585145098238897</v>
      </c>
      <c r="F274">
        <v>87.484070759166926</v>
      </c>
      <c r="G274">
        <v>87.360694115861591</v>
      </c>
      <c r="H274">
        <v>87.209865144864821</v>
      </c>
      <c r="I274">
        <v>87.025287899731836</v>
      </c>
      <c r="J274">
        <v>86.799257703817261</v>
      </c>
      <c r="K274">
        <v>86.522339539438661</v>
      </c>
      <c r="L274">
        <v>86.182974208644893</v>
      </c>
      <c r="M274">
        <v>85.766995825838706</v>
      </c>
      <c r="N274">
        <v>85.257040501291016</v>
      </c>
      <c r="O274">
        <v>84.631821532643755</v>
      </c>
      <c r="P274">
        <v>83.865240849235477</v>
      </c>
      <c r="Q274">
        <v>82.925299618902514</v>
      </c>
      <c r="R274">
        <v>81.772762543490188</v>
      </c>
      <c r="S274">
        <v>80.359520087711829</v>
      </c>
      <c r="T274">
        <v>78.626580277039764</v>
      </c>
      <c r="U274">
        <v>76.501606237676313</v>
      </c>
      <c r="V274">
        <v>73.895896689887422</v>
      </c>
      <c r="W274">
        <v>70.700683353579876</v>
      </c>
      <c r="X274">
        <v>66.7825907113574</v>
      </c>
    </row>
    <row r="275" spans="1:24">
      <c r="A275">
        <v>91.905678867848579</v>
      </c>
      <c r="B275">
        <v>0.69484630832912642</v>
      </c>
      <c r="C275">
        <v>0.14586783532513531</v>
      </c>
      <c r="D275">
        <v>90.707923006220668</v>
      </c>
      <c r="E275">
        <v>90.492455656860088</v>
      </c>
      <c r="F275">
        <v>90.246865201008475</v>
      </c>
      <c r="G275">
        <v>89.965916834002769</v>
      </c>
      <c r="H275">
        <v>89.643622090955063</v>
      </c>
      <c r="I275">
        <v>89.273111201548218</v>
      </c>
      <c r="J275">
        <v>88.846486659648093</v>
      </c>
      <c r="K275">
        <v>88.354654886542264</v>
      </c>
      <c r="L275">
        <v>87.787132399676992</v>
      </c>
      <c r="M275">
        <v>87.131822355344227</v>
      </c>
      <c r="N275">
        <v>86.374756702285964</v>
      </c>
      <c r="O275">
        <v>85.499798450173685</v>
      </c>
      <c r="P275">
        <v>84.488297706762012</v>
      </c>
      <c r="Q275">
        <v>83.318694152086849</v>
      </c>
      <c r="R275">
        <v>81.966057476374203</v>
      </c>
      <c r="S275">
        <v>80.401555986010948</v>
      </c>
      <c r="T275">
        <v>78.591842050818641</v>
      </c>
      <c r="U275">
        <v>76.49834129332865</v>
      </c>
      <c r="V275">
        <v>74.076430369000207</v>
      </c>
      <c r="W275">
        <v>71.274485811619257</v>
      </c>
      <c r="X275">
        <v>68.032783669846964</v>
      </c>
    </row>
    <row r="276" spans="1:24">
      <c r="A276">
        <v>91.220200311613553</v>
      </c>
      <c r="B276">
        <v>0.44050260447987144</v>
      </c>
      <c r="C276">
        <v>0.16003590366484141</v>
      </c>
      <c r="D276">
        <v>90.342452912011723</v>
      </c>
      <c r="E276">
        <v>90.173348730691472</v>
      </c>
      <c r="F276">
        <v>89.977375847827844</v>
      </c>
      <c r="G276">
        <v>89.749504384308793</v>
      </c>
      <c r="H276">
        <v>89.483885745686834</v>
      </c>
      <c r="I276">
        <v>89.173702510986942</v>
      </c>
      <c r="J276">
        <v>88.810993455419663</v>
      </c>
      <c r="K276">
        <v>88.386449215997246</v>
      </c>
      <c r="L276">
        <v>87.889173355565745</v>
      </c>
      <c r="M276">
        <v>87.306402692675036</v>
      </c>
      <c r="N276">
        <v>86.623179719217177</v>
      </c>
      <c r="O276">
        <v>85.821968698038987</v>
      </c>
      <c r="P276">
        <v>84.882205587213576</v>
      </c>
      <c r="Q276">
        <v>83.779770239237322</v>
      </c>
      <c r="R276">
        <v>82.486367328511548</v>
      </c>
      <c r="S276">
        <v>80.968800117870302</v>
      </c>
      <c r="T276">
        <v>79.1881184245008</v>
      </c>
      <c r="U276">
        <v>77.098618916780055</v>
      </c>
      <c r="V276">
        <v>74.646672083446703</v>
      </c>
      <c r="W276">
        <v>71.769345767864905</v>
      </c>
      <c r="X276">
        <v>68.392789938735831</v>
      </c>
    </row>
    <row r="277" spans="1:24">
      <c r="A277">
        <v>89.977767123380374</v>
      </c>
      <c r="B277">
        <v>0.11327307839349272</v>
      </c>
      <c r="C277">
        <v>0.2115455051146633</v>
      </c>
      <c r="D277">
        <v>89.606055886898659</v>
      </c>
      <c r="E277">
        <v>89.514889125779021</v>
      </c>
      <c r="F277">
        <v>89.402930513924332</v>
      </c>
      <c r="G277">
        <v>89.265151022609444</v>
      </c>
      <c r="H277">
        <v>89.095361784286951</v>
      </c>
      <c r="I277">
        <v>88.885936097065809</v>
      </c>
      <c r="J277">
        <v>88.627466843624958</v>
      </c>
      <c r="K277">
        <v>88.308343936284729</v>
      </c>
      <c r="L277">
        <v>87.91423280764306</v>
      </c>
      <c r="M277">
        <v>87.427430521284307</v>
      </c>
      <c r="N277">
        <v>86.826070579928654</v>
      </c>
      <c r="O277">
        <v>86.083140712084472</v>
      </c>
      <c r="P277">
        <v>85.165269517514886</v>
      </c>
      <c r="Q277">
        <v>84.031227469281063</v>
      </c>
      <c r="R277">
        <v>82.630074939411259</v>
      </c>
      <c r="S277">
        <v>80.898874060024454</v>
      </c>
      <c r="T277">
        <v>78.759861639819462</v>
      </c>
      <c r="U277">
        <v>76.116956147179451</v>
      </c>
      <c r="V277">
        <v>72.851441858318537</v>
      </c>
      <c r="W277">
        <v>68.816636308269878</v>
      </c>
      <c r="X277">
        <v>63.831301513858101</v>
      </c>
    </row>
    <row r="278" spans="1:24">
      <c r="A278">
        <v>89.26523019408981</v>
      </c>
      <c r="B278">
        <v>0.16610713690694115</v>
      </c>
      <c r="C278">
        <v>0.19468731645920953</v>
      </c>
      <c r="D278">
        <v>88.800645092523169</v>
      </c>
      <c r="E278">
        <v>88.695148447118939</v>
      </c>
      <c r="F278">
        <v>88.567975570171598</v>
      </c>
      <c r="G278">
        <v>88.414290964418925</v>
      </c>
      <c r="H278">
        <v>88.228251076516855</v>
      </c>
      <c r="I278">
        <v>88.002782107474545</v>
      </c>
      <c r="J278">
        <v>87.729311045430606</v>
      </c>
      <c r="K278">
        <v>87.397439693823387</v>
      </c>
      <c r="L278">
        <v>86.994549300520973</v>
      </c>
      <c r="M278">
        <v>86.505320754714887</v>
      </c>
      <c r="N278">
        <v>85.911152108013127</v>
      </c>
      <c r="O278">
        <v>85.18945127212308</v>
      </c>
      <c r="P278">
        <v>84.312776999352238</v>
      </c>
      <c r="Q278">
        <v>83.247795483407998</v>
      </c>
      <c r="R278">
        <v>81.95401290730463</v>
      </c>
      <c r="S278">
        <v>80.382235746016875</v>
      </c>
      <c r="T278">
        <v>78.472700279932084</v>
      </c>
      <c r="U278">
        <v>76.152800197547464</v>
      </c>
      <c r="V278">
        <v>73.334325883996598</v>
      </c>
      <c r="W278">
        <v>69.910110424808977</v>
      </c>
      <c r="X278">
        <v>65.749954795824877</v>
      </c>
    </row>
    <row r="279" spans="1:24">
      <c r="A279">
        <v>93.574245660367538</v>
      </c>
      <c r="B279">
        <v>1.2297164747494111</v>
      </c>
      <c r="C279">
        <v>0.13083354137497591</v>
      </c>
      <c r="D279">
        <v>91.767664768131652</v>
      </c>
      <c r="E279">
        <v>91.465441751472241</v>
      </c>
      <c r="F279">
        <v>91.127069941603168</v>
      </c>
      <c r="G279">
        <v>90.746749020850856</v>
      </c>
      <c r="H279">
        <v>90.317959586316036</v>
      </c>
      <c r="I279">
        <v>89.833351395269133</v>
      </c>
      <c r="J279">
        <v>89.284617368416548</v>
      </c>
      <c r="K279">
        <v>88.662351191221347</v>
      </c>
      <c r="L279">
        <v>87.955886072301965</v>
      </c>
      <c r="M279">
        <v>87.153111894930177</v>
      </c>
      <c r="N279">
        <v>86.240267627267315</v>
      </c>
      <c r="O279">
        <v>85.20170543286676</v>
      </c>
      <c r="P279">
        <v>84.019622437861287</v>
      </c>
      <c r="Q279">
        <v>82.673755556829434</v>
      </c>
      <c r="R279">
        <v>81.141034146092608</v>
      </c>
      <c r="S279">
        <v>79.395184530279195</v>
      </c>
      <c r="T279">
        <v>77.406279623010505</v>
      </c>
      <c r="U279">
        <v>75.140225921375617</v>
      </c>
      <c r="V279">
        <v>72.558179080332835</v>
      </c>
      <c r="W279">
        <v>69.615878048904051</v>
      </c>
      <c r="X279">
        <v>66.262886354026492</v>
      </c>
    </row>
    <row r="280" spans="1:24">
      <c r="A280">
        <v>93.240076713395638</v>
      </c>
      <c r="B280">
        <v>1.5051645882271392</v>
      </c>
      <c r="C280">
        <v>0.12118891668197852</v>
      </c>
      <c r="D280">
        <v>91.252976186986899</v>
      </c>
      <c r="E280">
        <v>90.935525635159948</v>
      </c>
      <c r="F280">
        <v>90.584187264926925</v>
      </c>
      <c r="G280">
        <v>90.19379473781872</v>
      </c>
      <c r="H280">
        <v>89.758607434245391</v>
      </c>
      <c r="I280">
        <v>89.272226039192674</v>
      </c>
      <c r="J280">
        <v>88.727498441975186</v>
      </c>
      <c r="K280">
        <v>88.116414566327052</v>
      </c>
      <c r="L280">
        <v>87.429988584333927</v>
      </c>
      <c r="M280">
        <v>86.658126782193307</v>
      </c>
      <c r="N280">
        <v>85.789479134803756</v>
      </c>
      <c r="O280">
        <v>84.811272406626415</v>
      </c>
      <c r="P280">
        <v>83.709122324610846</v>
      </c>
      <c r="Q280">
        <v>82.466822061237224</v>
      </c>
      <c r="R280">
        <v>81.066103917373781</v>
      </c>
      <c r="S280">
        <v>79.486370700558339</v>
      </c>
      <c r="T280">
        <v>77.704392848692223</v>
      </c>
      <c r="U280">
        <v>75.693966845429884</v>
      </c>
      <c r="V280">
        <v>73.425529904352402</v>
      </c>
      <c r="W280">
        <v>70.86572525595669</v>
      </c>
      <c r="X280">
        <v>67.976911645119742</v>
      </c>
    </row>
    <row r="281" spans="1:24">
      <c r="A281">
        <v>94.1544262675162</v>
      </c>
      <c r="B281">
        <v>0.85132814761516862</v>
      </c>
      <c r="C281">
        <v>0.14199383944592281</v>
      </c>
      <c r="D281">
        <v>92.74520352587534</v>
      </c>
      <c r="E281">
        <v>92.496406524406865</v>
      </c>
      <c r="F281">
        <v>92.214123908203021</v>
      </c>
      <c r="G281">
        <v>91.892654655323639</v>
      </c>
      <c r="H281">
        <v>91.52550632465281</v>
      </c>
      <c r="I281">
        <v>91.105263933586912</v>
      </c>
      <c r="J281">
        <v>90.623440203936909</v>
      </c>
      <c r="K281">
        <v>90.070304151588488</v>
      </c>
      <c r="L281">
        <v>89.434684558091362</v>
      </c>
      <c r="M281">
        <v>88.703744355060437</v>
      </c>
      <c r="N281">
        <v>87.862721364822633</v>
      </c>
      <c r="O281">
        <v>86.894630161268424</v>
      </c>
      <c r="P281">
        <v>85.779919029645555</v>
      </c>
      <c r="Q281">
        <v>84.496075097203331</v>
      </c>
      <c r="R281">
        <v>83.017169659847141</v>
      </c>
      <c r="S281">
        <v>81.313334522152189</v>
      </c>
      <c r="T281">
        <v>79.350158774821111</v>
      </c>
      <c r="U281">
        <v>77.087993826812564</v>
      </c>
      <c r="V281">
        <v>74.481152656466151</v>
      </c>
      <c r="W281">
        <v>71.476987109579028</v>
      </c>
      <c r="X281">
        <v>68.014824609408777</v>
      </c>
    </row>
    <row r="282" spans="1:24">
      <c r="A282">
        <v>95.310748648770755</v>
      </c>
      <c r="B282">
        <v>3.0953730913258442</v>
      </c>
      <c r="C282">
        <v>9.9257043265573899E-2</v>
      </c>
      <c r="D282">
        <v>92.162886969472524</v>
      </c>
      <c r="E282">
        <v>91.70844908752251</v>
      </c>
      <c r="F282">
        <v>91.21849234558087</v>
      </c>
      <c r="G282">
        <v>90.688185744830548</v>
      </c>
      <c r="H282">
        <v>90.112300434759689</v>
      </c>
      <c r="I282">
        <v>89.485158156425129</v>
      </c>
      <c r="J282">
        <v>88.800575254525512</v>
      </c>
      <c r="K282">
        <v>88.051801706240184</v>
      </c>
      <c r="L282">
        <v>87.231454565655042</v>
      </c>
      <c r="M282">
        <v>86.331445167534056</v>
      </c>
      <c r="N282">
        <v>85.342899372661549</v>
      </c>
      <c r="O282">
        <v>84.256070068370619</v>
      </c>
      <c r="P282">
        <v>83.060241061508108</v>
      </c>
      <c r="Q282">
        <v>81.743621416215802</v>
      </c>
      <c r="R282">
        <v>80.293229194693069</v>
      </c>
      <c r="S282">
        <v>78.69476345461868</v>
      </c>
      <c r="T282">
        <v>76.932463241119834</v>
      </c>
      <c r="U282">
        <v>74.988952182941929</v>
      </c>
      <c r="V282">
        <v>72.845067160529283</v>
      </c>
      <c r="W282">
        <v>70.479669356675117</v>
      </c>
      <c r="X282">
        <v>67.869435826690591</v>
      </c>
    </row>
    <row r="283" spans="1:24">
      <c r="A283">
        <v>92.987321369625406</v>
      </c>
      <c r="B283">
        <v>1.7595329729383722</v>
      </c>
      <c r="C283">
        <v>0.10955869247931491</v>
      </c>
      <c r="D283">
        <v>90.957250286082427</v>
      </c>
      <c r="E283">
        <v>90.650138728588558</v>
      </c>
      <c r="F283">
        <v>90.314945645600375</v>
      </c>
      <c r="G283">
        <v>89.947643652633587</v>
      </c>
      <c r="H283">
        <v>89.543819572857913</v>
      </c>
      <c r="I283">
        <v>89.098621412256122</v>
      </c>
      <c r="J283">
        <v>88.606700062342881</v>
      </c>
      <c r="K283">
        <v>88.06214502999444</v>
      </c>
      <c r="L283">
        <v>87.458413422175639</v>
      </c>
      <c r="M283">
        <v>86.78825133230724</v>
      </c>
      <c r="N283">
        <v>86.043606683721592</v>
      </c>
      <c r="O283">
        <v>85.215532483010335</v>
      </c>
      <c r="P283">
        <v>84.294079320841831</v>
      </c>
      <c r="Q283">
        <v>83.268175828632863</v>
      </c>
      <c r="R283">
        <v>82.125495654747354</v>
      </c>
      <c r="S283">
        <v>80.852309361925478</v>
      </c>
      <c r="T283">
        <v>79.433319466473364</v>
      </c>
      <c r="U283">
        <v>77.851476637189563</v>
      </c>
      <c r="V283">
        <v>76.087774845636858</v>
      </c>
      <c r="W283">
        <v>74.121023006465649</v>
      </c>
      <c r="X283">
        <v>71.927590364020375</v>
      </c>
    </row>
    <row r="284" spans="1:24">
      <c r="A284">
        <v>92.021460471317852</v>
      </c>
      <c r="B284">
        <v>1.0147053656826159</v>
      </c>
      <c r="C284">
        <v>0.13326929975989818</v>
      </c>
      <c r="D284">
        <v>90.49086050993921</v>
      </c>
      <c r="E284">
        <v>90.231787343512693</v>
      </c>
      <c r="F284">
        <v>89.940881245562309</v>
      </c>
      <c r="G284">
        <v>89.612967866788139</v>
      </c>
      <c r="H284">
        <v>89.242214609063666</v>
      </c>
      <c r="I284">
        <v>88.822026880962127</v>
      </c>
      <c r="J284">
        <v>88.344930799701189</v>
      </c>
      <c r="K284">
        <v>87.802440253124914</v>
      </c>
      <c r="L284">
        <v>87.184905957152736</v>
      </c>
      <c r="M284">
        <v>86.481343823879499</v>
      </c>
      <c r="N284">
        <v>85.679239587508093</v>
      </c>
      <c r="O284">
        <v>84.764326212994689</v>
      </c>
      <c r="P284">
        <v>83.720330128171994</v>
      </c>
      <c r="Q284">
        <v>82.528681765579336</v>
      </c>
      <c r="R284">
        <v>81.168185265404333</v>
      </c>
      <c r="S284">
        <v>79.614641464539659</v>
      </c>
      <c r="T284">
        <v>77.840417465857939</v>
      </c>
      <c r="U284">
        <v>75.813955131629683</v>
      </c>
      <c r="V284">
        <v>73.499209758652398</v>
      </c>
      <c r="W284">
        <v>70.855008950800567</v>
      </c>
      <c r="X284">
        <v>67.834320285256879</v>
      </c>
    </row>
    <row r="285" spans="1:24">
      <c r="A285">
        <v>91.637899647788899</v>
      </c>
      <c r="B285">
        <v>0.65702987043561889</v>
      </c>
      <c r="C285">
        <v>0.15041267704653888</v>
      </c>
      <c r="D285">
        <v>90.450810993728751</v>
      </c>
      <c r="E285">
        <v>90.232509162115662</v>
      </c>
      <c r="F285">
        <v>89.982351823212809</v>
      </c>
      <c r="G285">
        <v>89.694668745853619</v>
      </c>
      <c r="H285">
        <v>89.36293911574387</v>
      </c>
      <c r="I285">
        <v>88.979643730385817</v>
      </c>
      <c r="J285">
        <v>88.536094563877114</v>
      </c>
      <c r="K285">
        <v>88.022237838387952</v>
      </c>
      <c r="L285">
        <v>87.426426138604498</v>
      </c>
      <c r="M285">
        <v>86.735154403734569</v>
      </c>
      <c r="N285">
        <v>85.932753812896095</v>
      </c>
      <c r="O285">
        <v>85.00103662529294</v>
      </c>
      <c r="P285">
        <v>83.918883924891247</v>
      </c>
      <c r="Q285">
        <v>82.661766925145415</v>
      </c>
      <c r="R285">
        <v>81.201190983350955</v>
      </c>
      <c r="S285">
        <v>79.504049722287149</v>
      </c>
      <c r="T285">
        <v>77.531874619244661</v>
      </c>
      <c r="U285">
        <v>75.239963053128378</v>
      </c>
      <c r="V285">
        <v>72.576365045376306</v>
      </c>
      <c r="W285">
        <v>69.48070572749603</v>
      </c>
      <c r="X285">
        <v>65.882816844491728</v>
      </c>
    </row>
    <row r="286" spans="1:24">
      <c r="A286">
        <v>93.158519519021624</v>
      </c>
      <c r="B286">
        <v>1.0415855166423982</v>
      </c>
      <c r="C286">
        <v>0.13457577794475695</v>
      </c>
      <c r="D286">
        <v>91.565098974038676</v>
      </c>
      <c r="E286">
        <v>91.293688875470394</v>
      </c>
      <c r="F286">
        <v>90.98845449835315</v>
      </c>
      <c r="G286">
        <v>90.643859504773332</v>
      </c>
      <c r="H286">
        <v>90.253653634370977</v>
      </c>
      <c r="I286">
        <v>89.810759337183271</v>
      </c>
      <c r="J286">
        <v>89.307143401117941</v>
      </c>
      <c r="K286">
        <v>88.733671245637012</v>
      </c>
      <c r="L286">
        <v>88.079941238831381</v>
      </c>
      <c r="M286">
        <v>87.334096032730869</v>
      </c>
      <c r="N286">
        <v>86.482607494851806</v>
      </c>
      <c r="O286">
        <v>85.510031335072711</v>
      </c>
      <c r="P286">
        <v>84.398726977262854</v>
      </c>
      <c r="Q286">
        <v>83.128537594698457</v>
      </c>
      <c r="R286">
        <v>81.676424505752124</v>
      </c>
      <c r="S286">
        <v>80.016049298528387</v>
      </c>
      <c r="T286">
        <v>78.117296105026512</v>
      </c>
      <c r="U286">
        <v>75.945725359844189</v>
      </c>
      <c r="V286">
        <v>73.46194913570352</v>
      </c>
      <c r="W286">
        <v>70.62091672564128</v>
      </c>
      <c r="X286">
        <v>67.3710975137611</v>
      </c>
    </row>
    <row r="287" spans="1:24">
      <c r="A287">
        <v>88.993520137457978</v>
      </c>
      <c r="B287">
        <v>0.10490938724033612</v>
      </c>
      <c r="C287">
        <v>0.20824266349372514</v>
      </c>
      <c r="D287">
        <v>88.659802329845377</v>
      </c>
      <c r="E287">
        <v>88.579165352885326</v>
      </c>
      <c r="F287">
        <v>88.480494850229007</v>
      </c>
      <c r="G287">
        <v>88.359496489793457</v>
      </c>
      <c r="H287">
        <v>88.210904187721653</v>
      </c>
      <c r="I287">
        <v>88.028250918176184</v>
      </c>
      <c r="J287">
        <v>87.803587255803478</v>
      </c>
      <c r="K287">
        <v>87.527135401289371</v>
      </c>
      <c r="L287">
        <v>87.186863632525714</v>
      </c>
      <c r="M287">
        <v>86.767962660675522</v>
      </c>
      <c r="N287">
        <v>86.252201101134816</v>
      </c>
      <c r="O287">
        <v>85.617132008234236</v>
      </c>
      <c r="P287">
        <v>84.83511594052861</v>
      </c>
      <c r="Q287">
        <v>83.87211803857636</v>
      </c>
      <c r="R287">
        <v>82.686226761695707</v>
      </c>
      <c r="S287">
        <v>81.225829816241557</v>
      </c>
      <c r="T287">
        <v>79.427367888255986</v>
      </c>
      <c r="U287">
        <v>77.212568418570825</v>
      </c>
      <c r="V287">
        <v>74.485039028877054</v>
      </c>
      <c r="W287">
        <v>71.126072338042093</v>
      </c>
      <c r="X287">
        <v>66.989479586125412</v>
      </c>
    </row>
    <row r="288" spans="1:24">
      <c r="A288">
        <v>88.446652832996449</v>
      </c>
      <c r="B288">
        <v>5.9036068757047765E-3</v>
      </c>
      <c r="C288">
        <v>0.31622352139297283</v>
      </c>
      <c r="D288">
        <v>88.395997245080366</v>
      </c>
      <c r="E288">
        <v>88.377046329082773</v>
      </c>
      <c r="F288">
        <v>88.351076753566645</v>
      </c>
      <c r="G288">
        <v>88.315469918284265</v>
      </c>
      <c r="H288">
        <v>88.266635465448246</v>
      </c>
      <c r="I288">
        <v>88.1996492517967</v>
      </c>
      <c r="J288">
        <v>88.107756830552049</v>
      </c>
      <c r="K288">
        <v>87.98169237767793</v>
      </c>
      <c r="L288">
        <v>87.808744387461971</v>
      </c>
      <c r="M288">
        <v>87.57147392834618</v>
      </c>
      <c r="N288">
        <v>87.245956216399293</v>
      </c>
      <c r="O288">
        <v>86.799368198329532</v>
      </c>
      <c r="P288">
        <v>86.18667889186284</v>
      </c>
      <c r="Q288">
        <v>85.346108759298559</v>
      </c>
      <c r="R288">
        <v>84.192900267500875</v>
      </c>
      <c r="S288">
        <v>82.610771498793412</v>
      </c>
      <c r="T288">
        <v>80.440191051400362</v>
      </c>
      <c r="U288">
        <v>77.46229194793743</v>
      </c>
      <c r="V288">
        <v>73.376802536868652</v>
      </c>
      <c r="W288">
        <v>67.771769084983987</v>
      </c>
      <c r="X288">
        <v>60.082017087360008</v>
      </c>
    </row>
    <row r="289" spans="1:24">
      <c r="A289">
        <v>89.565298912209968</v>
      </c>
      <c r="B289">
        <v>0.13701820597979888</v>
      </c>
      <c r="C289">
        <v>0.20276301451387949</v>
      </c>
      <c r="D289">
        <v>89.151453792043682</v>
      </c>
      <c r="E289">
        <v>89.053918446665762</v>
      </c>
      <c r="F289">
        <v>88.935286668480501</v>
      </c>
      <c r="G289">
        <v>88.79066443531471</v>
      </c>
      <c r="H289">
        <v>88.614085517658296</v>
      </c>
      <c r="I289">
        <v>88.398265348496011</v>
      </c>
      <c r="J289">
        <v>88.134300506590691</v>
      </c>
      <c r="K289">
        <v>87.811301415734462</v>
      </c>
      <c r="L289">
        <v>87.415943107383953</v>
      </c>
      <c r="M289">
        <v>86.931915513891056</v>
      </c>
      <c r="N289">
        <v>86.339250614787559</v>
      </c>
      <c r="O289">
        <v>85.613498678291293</v>
      </c>
      <c r="P289">
        <v>84.724719614792448</v>
      </c>
      <c r="Q289">
        <v>83.636247831729293</v>
      </c>
      <c r="R289">
        <v>82.303179635313583</v>
      </c>
      <c r="S289">
        <v>80.670520778544969</v>
      </c>
      <c r="T289">
        <v>78.670917734666261</v>
      </c>
      <c r="U289">
        <v>76.221879102267252</v>
      </c>
      <c r="V289">
        <v>73.2223725141925</v>
      </c>
      <c r="W289">
        <v>69.548656659511835</v>
      </c>
      <c r="X289">
        <v>65.049176473252103</v>
      </c>
    </row>
    <row r="290" spans="1:24">
      <c r="A290">
        <v>93.269357613868493</v>
      </c>
      <c r="B290">
        <v>0.97520071097863925</v>
      </c>
      <c r="C290">
        <v>0.13568585221048768</v>
      </c>
      <c r="D290">
        <v>91.759611382678656</v>
      </c>
      <c r="E290">
        <v>91.501072797203747</v>
      </c>
      <c r="F290">
        <v>91.209928960359818</v>
      </c>
      <c r="G290">
        <v>90.880811496025899</v>
      </c>
      <c r="H290">
        <v>90.507651835635798</v>
      </c>
      <c r="I290">
        <v>90.083569320365129</v>
      </c>
      <c r="J290">
        <v>89.600744329256159</v>
      </c>
      <c r="K290">
        <v>89.050274093900782</v>
      </c>
      <c r="L290">
        <v>88.422008541060933</v>
      </c>
      <c r="M290">
        <v>87.704363136342707</v>
      </c>
      <c r="N290">
        <v>86.884105277964935</v>
      </c>
      <c r="O290">
        <v>85.946110301955045</v>
      </c>
      <c r="P290">
        <v>84.873082599773369</v>
      </c>
      <c r="Q290">
        <v>83.645236706077554</v>
      </c>
      <c r="R290">
        <v>82.239932476231914</v>
      </c>
      <c r="S290">
        <v>80.63125762663131</v>
      </c>
      <c r="T290">
        <v>78.789549940336542</v>
      </c>
      <c r="U290">
        <v>76.680850328012014</v>
      </c>
      <c r="V290">
        <v>74.266276659203584</v>
      </c>
      <c r="W290">
        <v>71.50130681808551</v>
      </c>
      <c r="X290">
        <v>68.334957764002922</v>
      </c>
    </row>
    <row r="291" spans="1:24">
      <c r="A291">
        <v>90.185748714504399</v>
      </c>
      <c r="B291">
        <v>0.11087110246328011</v>
      </c>
      <c r="C291">
        <v>0.21494500670919936</v>
      </c>
      <c r="D291">
        <v>89.810110647806951</v>
      </c>
      <c r="E291">
        <v>89.716564917217525</v>
      </c>
      <c r="F291">
        <v>89.601258671766061</v>
      </c>
      <c r="G291">
        <v>89.458844064228629</v>
      </c>
      <c r="H291">
        <v>89.282715974816767</v>
      </c>
      <c r="I291">
        <v>89.064705668954716</v>
      </c>
      <c r="J291">
        <v>88.794701935368323</v>
      </c>
      <c r="K291">
        <v>88.460182133055298</v>
      </c>
      <c r="L291">
        <v>88.045631397325124</v>
      </c>
      <c r="M291">
        <v>87.531823067968986</v>
      </c>
      <c r="N291">
        <v>86.894926966170289</v>
      </c>
      <c r="O291">
        <v>86.105404162475551</v>
      </c>
      <c r="P291">
        <v>85.126636975705111</v>
      </c>
      <c r="Q291">
        <v>83.913230662823594</v>
      </c>
      <c r="R291">
        <v>82.408908032977777</v>
      </c>
      <c r="S291">
        <v>80.543899338931382</v>
      </c>
      <c r="T291">
        <v>78.231706390339156</v>
      </c>
      <c r="U291">
        <v>75.365090810017762</v>
      </c>
      <c r="V291">
        <v>71.811100370503155</v>
      </c>
      <c r="W291">
        <v>67.404902734818194</v>
      </c>
      <c r="X291">
        <v>61.942140613365744</v>
      </c>
    </row>
    <row r="292" spans="1:24">
      <c r="A292">
        <v>94.46123111465964</v>
      </c>
      <c r="B292">
        <v>2.4520382454823153</v>
      </c>
      <c r="C292">
        <v>0.1046610187708049</v>
      </c>
      <c r="D292">
        <v>91.794505955900874</v>
      </c>
      <c r="E292">
        <v>91.400039589339201</v>
      </c>
      <c r="F292">
        <v>90.972010528437792</v>
      </c>
      <c r="G292">
        <v>90.505725891872288</v>
      </c>
      <c r="H292">
        <v>89.996073366805376</v>
      </c>
      <c r="I292">
        <v>89.43746515783883</v>
      </c>
      <c r="J292">
        <v>88.823776722807239</v>
      </c>
      <c r="K292">
        <v>88.148279623716945</v>
      </c>
      <c r="L292">
        <v>87.403567756612517</v>
      </c>
      <c r="M292">
        <v>86.581476151559798</v>
      </c>
      <c r="N292">
        <v>85.672991452474633</v>
      </c>
      <c r="O292">
        <v>84.668153095303609</v>
      </c>
      <c r="P292">
        <v>83.555944101081622</v>
      </c>
      <c r="Q292">
        <v>82.32417028652867</v>
      </c>
      <c r="R292">
        <v>80.95932656785908</v>
      </c>
      <c r="S292">
        <v>79.446448891967279</v>
      </c>
      <c r="T292">
        <v>77.768950171573891</v>
      </c>
      <c r="U292">
        <v>75.908438425536261</v>
      </c>
      <c r="V292">
        <v>73.844515130426089</v>
      </c>
      <c r="W292">
        <v>71.554551572514939</v>
      </c>
      <c r="X292">
        <v>69.013440748105864</v>
      </c>
    </row>
    <row r="293" spans="1:24">
      <c r="A293">
        <v>94.485990877989408</v>
      </c>
      <c r="B293">
        <v>1.2376630193567479</v>
      </c>
      <c r="C293">
        <v>0.13162029224145058</v>
      </c>
      <c r="D293">
        <v>92.652115751470276</v>
      </c>
      <c r="E293">
        <v>92.344163843117173</v>
      </c>
      <c r="F293">
        <v>91.999053536946107</v>
      </c>
      <c r="G293">
        <v>91.610797539940862</v>
      </c>
      <c r="H293">
        <v>91.1726600277062</v>
      </c>
      <c r="I293">
        <v>90.677039785151649</v>
      </c>
      <c r="J293">
        <v>90.115338333576744</v>
      </c>
      <c r="K293">
        <v>89.477810756303924</v>
      </c>
      <c r="L293">
        <v>88.753396634844435</v>
      </c>
      <c r="M293">
        <v>87.929528162521123</v>
      </c>
      <c r="N293">
        <v>86.991912106525817</v>
      </c>
      <c r="O293">
        <v>85.92428183568714</v>
      </c>
      <c r="P293">
        <v>84.70811511189693</v>
      </c>
      <c r="Q293">
        <v>83.322312749179972</v>
      </c>
      <c r="R293">
        <v>81.742832565486765</v>
      </c>
      <c r="S293">
        <v>79.942272276666571</v>
      </c>
      <c r="T293">
        <v>77.889394096279204</v>
      </c>
      <c r="U293">
        <v>75.548582793562929</v>
      </c>
      <c r="V293">
        <v>72.879227807446767</v>
      </c>
      <c r="W293">
        <v>69.835018696949007</v>
      </c>
      <c r="X293">
        <v>66.363141704783345</v>
      </c>
    </row>
    <row r="294" spans="1:24">
      <c r="A294">
        <v>88.673297871308577</v>
      </c>
      <c r="B294">
        <v>0.15382517747719351</v>
      </c>
      <c r="C294">
        <v>0.19853684884061748</v>
      </c>
      <c r="D294">
        <v>88.226972907142283</v>
      </c>
      <c r="E294">
        <v>88.12380356278797</v>
      </c>
      <c r="F294">
        <v>87.998903628141051</v>
      </c>
      <c r="G294">
        <v>87.847333744840043</v>
      </c>
      <c r="H294">
        <v>87.663099850737893</v>
      </c>
      <c r="I294">
        <v>87.438916135574772</v>
      </c>
      <c r="J294">
        <v>87.165916912501984</v>
      </c>
      <c r="K294">
        <v>86.833306010977267</v>
      </c>
      <c r="L294">
        <v>86.427929825738801</v>
      </c>
      <c r="M294">
        <v>85.933757137428714</v>
      </c>
      <c r="N294">
        <v>85.331245133579372</v>
      </c>
      <c r="O294">
        <v>84.596566558295649</v>
      </c>
      <c r="P294">
        <v>83.700667427089115</v>
      </c>
      <c r="Q294">
        <v>82.608118042760225</v>
      </c>
      <c r="R294">
        <v>81.275711873999853</v>
      </c>
      <c r="S294">
        <v>79.650756887227843</v>
      </c>
      <c r="T294">
        <v>77.668991759780937</v>
      </c>
      <c r="U294">
        <v>75.252044567923164</v>
      </c>
      <c r="V294">
        <v>72.304333449621211</v>
      </c>
      <c r="W294">
        <v>68.709286674068153</v>
      </c>
      <c r="X294">
        <v>64.324732634841723</v>
      </c>
    </row>
    <row r="295" spans="1:24">
      <c r="A295">
        <v>91.901478067875118</v>
      </c>
      <c r="B295">
        <v>0.70365821905305426</v>
      </c>
      <c r="C295">
        <v>0.14515179523377533</v>
      </c>
      <c r="D295">
        <v>90.697544125008307</v>
      </c>
      <c r="E295">
        <v>90.481715273194254</v>
      </c>
      <c r="F295">
        <v>90.235920820237737</v>
      </c>
      <c r="G295">
        <v>89.954973013249372</v>
      </c>
      <c r="H295">
        <v>89.632942150480673</v>
      </c>
      <c r="I295">
        <v>89.26303142867306</v>
      </c>
      <c r="J295">
        <v>88.83743348930895</v>
      </c>
      <c r="K295">
        <v>88.347165636021131</v>
      </c>
      <c r="L295">
        <v>87.781880245249098</v>
      </c>
      <c r="M295">
        <v>87.129646368657674</v>
      </c>
      <c r="N295">
        <v>86.376697917805345</v>
      </c>
      <c r="O295">
        <v>85.507143116232243</v>
      </c>
      <c r="P295">
        <v>84.50262908664574</v>
      </c>
      <c r="Q295">
        <v>83.341954493959847</v>
      </c>
      <c r="R295">
        <v>82.000622068608877</v>
      </c>
      <c r="S295">
        <v>80.450321565664538</v>
      </c>
      <c r="T295">
        <v>78.658332247059676</v>
      </c>
      <c r="U295">
        <v>76.586832275671881</v>
      </c>
      <c r="V295">
        <v>74.192100445295594</v>
      </c>
      <c r="W295">
        <v>71.423593398166304</v>
      </c>
      <c r="X295">
        <v>68.222878853733221</v>
      </c>
    </row>
    <row r="296" spans="1:24">
      <c r="A296">
        <v>94.148132033668958</v>
      </c>
      <c r="B296">
        <v>1.3054435175693873</v>
      </c>
      <c r="C296">
        <v>0.12521227386652556</v>
      </c>
      <c r="D296">
        <v>92.34526604049023</v>
      </c>
      <c r="E296">
        <v>92.051679398615804</v>
      </c>
      <c r="F296">
        <v>91.725181368972144</v>
      </c>
      <c r="G296">
        <v>91.360646387031906</v>
      </c>
      <c r="H296">
        <v>90.95235176107029</v>
      </c>
      <c r="I296">
        <v>90.493887833871838</v>
      </c>
      <c r="J296">
        <v>89.978057360035478</v>
      </c>
      <c r="K296">
        <v>89.396762519241392</v>
      </c>
      <c r="L296">
        <v>88.740877791745561</v>
      </c>
      <c r="M296">
        <v>88.000106700423899</v>
      </c>
      <c r="N296">
        <v>87.162820170415827</v>
      </c>
      <c r="O296">
        <v>86.215873968838466</v>
      </c>
      <c r="P296">
        <v>85.144402358629307</v>
      </c>
      <c r="Q296">
        <v>83.931584727169835</v>
      </c>
      <c r="R296">
        <v>82.558381526084389</v>
      </c>
      <c r="S296">
        <v>81.003235376836898</v>
      </c>
      <c r="T296">
        <v>79.241732649899106</v>
      </c>
      <c r="U296">
        <v>77.246220204754735</v>
      </c>
      <c r="V296">
        <v>74.985371274091079</v>
      </c>
      <c r="W296">
        <v>72.423693677164067</v>
      </c>
      <c r="X296">
        <v>69.520972641971397</v>
      </c>
    </row>
    <row r="297" spans="1:24">
      <c r="A297">
        <v>92.764633386266269</v>
      </c>
      <c r="B297">
        <v>1.0816692383519109</v>
      </c>
      <c r="C297">
        <v>0.13342936529914234</v>
      </c>
      <c r="D297">
        <v>91.130202127858837</v>
      </c>
      <c r="E297">
        <v>90.853340793869705</v>
      </c>
      <c r="F297">
        <v>90.542401448176406</v>
      </c>
      <c r="G297">
        <v>90.191840096780354</v>
      </c>
      <c r="H297">
        <v>89.795406292270485</v>
      </c>
      <c r="I297">
        <v>89.346031689442256</v>
      </c>
      <c r="J297">
        <v>88.835704017942234</v>
      </c>
      <c r="K297">
        <v>88.255324224893059</v>
      </c>
      <c r="L297">
        <v>87.594544240376479</v>
      </c>
      <c r="M297">
        <v>86.841582473161623</v>
      </c>
      <c r="N297">
        <v>85.98301374699966</v>
      </c>
      <c r="O297">
        <v>85.003529932086025</v>
      </c>
      <c r="P297">
        <v>83.885667003790758</v>
      </c>
      <c r="Q297">
        <v>82.609493662162393</v>
      </c>
      <c r="R297">
        <v>81.152255960345499</v>
      </c>
      <c r="S297">
        <v>79.487971605699073</v>
      </c>
      <c r="T297">
        <v>77.586966700075692</v>
      </c>
      <c r="U297">
        <v>75.415346659422042</v>
      </c>
      <c r="V297">
        <v>72.93439187928989</v>
      </c>
      <c r="W297">
        <v>70.099867371079839</v>
      </c>
      <c r="X297">
        <v>66.861234059952821</v>
      </c>
    </row>
    <row r="298" spans="1:24">
      <c r="A298">
        <v>91.389207536237265</v>
      </c>
      <c r="B298">
        <v>0.54595760004740379</v>
      </c>
      <c r="C298">
        <v>0.15539442613725074</v>
      </c>
      <c r="D298">
        <v>90.351241493696634</v>
      </c>
      <c r="E298">
        <v>90.155704323234303</v>
      </c>
      <c r="F298">
        <v>89.930321237085636</v>
      </c>
      <c r="G298">
        <v>89.669638852952659</v>
      </c>
      <c r="H298">
        <v>89.367349684664489</v>
      </c>
      <c r="I298">
        <v>89.016139525874109</v>
      </c>
      <c r="J298">
        <v>88.607510475094955</v>
      </c>
      <c r="K298">
        <v>88.131575319980982</v>
      </c>
      <c r="L298">
        <v>87.576818305759929</v>
      </c>
      <c r="M298">
        <v>86.929816499359347</v>
      </c>
      <c r="N298">
        <v>86.174915007334931</v>
      </c>
      <c r="O298">
        <v>85.293848189155781</v>
      </c>
      <c r="P298">
        <v>84.265297700700714</v>
      </c>
      <c r="Q298">
        <v>83.064376674360503</v>
      </c>
      <c r="R298">
        <v>81.66202755493768</v>
      </c>
      <c r="S298">
        <v>80.024319021346216</v>
      </c>
      <c r="T298">
        <v>78.111624982387397</v>
      </c>
      <c r="U298">
        <v>75.877665781536024</v>
      </c>
      <c r="V298">
        <v>73.268388411671879</v>
      </c>
      <c r="W298">
        <v>70.220658645366711</v>
      </c>
      <c r="X298">
        <v>66.660733435435134</v>
      </c>
    </row>
    <row r="299" spans="1:24">
      <c r="A299">
        <v>93.819568570571136</v>
      </c>
      <c r="B299">
        <v>1.5579545514113728</v>
      </c>
      <c r="C299">
        <v>0.11994599065386138</v>
      </c>
      <c r="D299">
        <v>91.791510659539426</v>
      </c>
      <c r="E299">
        <v>91.469419598760084</v>
      </c>
      <c r="F299">
        <v>91.113476292176117</v>
      </c>
      <c r="G299">
        <v>90.718553626378309</v>
      </c>
      <c r="H299">
        <v>90.278963017656963</v>
      </c>
      <c r="I299">
        <v>89.788372471947739</v>
      </c>
      <c r="J299">
        <v>89.239715376903064</v>
      </c>
      <c r="K299">
        <v>88.625088712303096</v>
      </c>
      <c r="L299">
        <v>87.935639212598431</v>
      </c>
      <c r="M299">
        <v>87.161435841836067</v>
      </c>
      <c r="N299">
        <v>86.291326744059589</v>
      </c>
      <c r="O299">
        <v>85.312778608654185</v>
      </c>
      <c r="P299">
        <v>84.211696136807419</v>
      </c>
      <c r="Q299">
        <v>82.972219008626695</v>
      </c>
      <c r="R299">
        <v>81.576493426367435</v>
      </c>
      <c r="S299">
        <v>80.004414943012364</v>
      </c>
      <c r="T299">
        <v>78.233338871828408</v>
      </c>
      <c r="U299">
        <v>76.237754105554046</v>
      </c>
      <c r="V299">
        <v>73.988915646811577</v>
      </c>
      <c r="W299">
        <v>71.454430556602929</v>
      </c>
      <c r="X299">
        <v>68.597791356767758</v>
      </c>
    </row>
    <row r="300" spans="1:24">
      <c r="A300">
        <v>91.367931801885248</v>
      </c>
      <c r="B300">
        <v>0.3846262311238558</v>
      </c>
      <c r="C300">
        <v>0.16951860086598805</v>
      </c>
      <c r="D300">
        <v>90.525458897071687</v>
      </c>
      <c r="E300">
        <v>90.355577464594774</v>
      </c>
      <c r="F300">
        <v>90.156534722228088</v>
      </c>
      <c r="G300">
        <v>89.922597156637735</v>
      </c>
      <c r="H300">
        <v>89.647026093830092</v>
      </c>
      <c r="I300">
        <v>89.321883588697219</v>
      </c>
      <c r="J300">
        <v>88.93780376903284</v>
      </c>
      <c r="K300">
        <v>88.483723047483139</v>
      </c>
      <c r="L300">
        <v>87.946561430069394</v>
      </c>
      <c r="M300">
        <v>87.310845741235084</v>
      </c>
      <c r="N300">
        <v>86.558263912249913</v>
      </c>
      <c r="O300">
        <v>85.667137494053023</v>
      </c>
      <c r="P300">
        <v>84.611797200037188</v>
      </c>
      <c r="Q300">
        <v>83.361843491010077</v>
      </c>
      <c r="R300">
        <v>81.88127090315912</v>
      </c>
      <c r="S300">
        <v>80.127430894903299</v>
      </c>
      <c r="T300">
        <v>78.049803336981626</v>
      </c>
      <c r="U300">
        <v>75.588541258012256</v>
      </c>
      <c r="V300">
        <v>72.672746926281164</v>
      </c>
      <c r="W300">
        <v>69.218429609541246</v>
      </c>
      <c r="X300">
        <v>65.126086185199426</v>
      </c>
    </row>
    <row r="301" spans="1:24">
      <c r="A301">
        <v>94.997570216224119</v>
      </c>
      <c r="B301">
        <v>2.0454988854052729</v>
      </c>
      <c r="C301">
        <v>0.11356483071793634</v>
      </c>
      <c r="D301">
        <v>92.523402018399239</v>
      </c>
      <c r="E301">
        <v>92.142076902281502</v>
      </c>
      <c r="F301">
        <v>91.723884975365124</v>
      </c>
      <c r="G301">
        <v>91.263427029544161</v>
      </c>
      <c r="H301">
        <v>90.754758167001327</v>
      </c>
      <c r="I301">
        <v>90.191311046597022</v>
      </c>
      <c r="J301">
        <v>89.565811093993574</v>
      </c>
      <c r="K301">
        <v>88.870182580806471</v>
      </c>
      <c r="L301">
        <v>88.095444360185681</v>
      </c>
      <c r="M301">
        <v>87.231593912686108</v>
      </c>
      <c r="N301">
        <v>86.267478205362153</v>
      </c>
      <c r="O301">
        <v>85.190649696769285</v>
      </c>
      <c r="P301">
        <v>83.987205628776351</v>
      </c>
      <c r="Q301">
        <v>82.64160853031143</v>
      </c>
      <c r="R301">
        <v>81.136485615594196</v>
      </c>
      <c r="S301">
        <v>79.452404486917871</v>
      </c>
      <c r="T301">
        <v>77.567622246115846</v>
      </c>
      <c r="U301">
        <v>75.457804775531841</v>
      </c>
      <c r="V301">
        <v>73.095712564175585</v>
      </c>
      <c r="W301">
        <v>70.450849022816868</v>
      </c>
      <c r="X301">
        <v>67.489066747470744</v>
      </c>
    </row>
    <row r="302" spans="1:24">
      <c r="A302">
        <v>100</v>
      </c>
      <c r="B302">
        <v>7.0826664587566697</v>
      </c>
      <c r="C302">
        <v>7.4571193039290065E-2</v>
      </c>
      <c r="D302">
        <v>94.881559944342953</v>
      </c>
      <c r="E302">
        <v>94.215072221378819</v>
      </c>
      <c r="F302">
        <v>93.51640039841422</v>
      </c>
      <c r="G302">
        <v>92.781657456513358</v>
      </c>
      <c r="H302">
        <v>92.006755697225742</v>
      </c>
      <c r="I302">
        <v>91.18738400092019</v>
      </c>
      <c r="J302">
        <v>90.318983842128333</v>
      </c>
      <c r="K302">
        <v>89.396723928460631</v>
      </c>
      <c r="L302">
        <v>88.415473321999826</v>
      </c>
      <c r="M302">
        <v>87.369772893634476</v>
      </c>
      <c r="N302">
        <v>86.253804951520365</v>
      </c>
      <c r="O302">
        <v>85.061360874699602</v>
      </c>
      <c r="P302">
        <v>83.785806571808891</v>
      </c>
      <c r="Q302">
        <v>82.420045572708716</v>
      </c>
      <c r="R302">
        <v>80.956479547695778</v>
      </c>
      <c r="S302">
        <v>79.386966034649745</v>
      </c>
      <c r="T302">
        <v>77.702773138931803</v>
      </c>
      <c r="U302">
        <v>75.894530954010705</v>
      </c>
      <c r="V302">
        <v>73.952179432547609</v>
      </c>
      <c r="W302">
        <v>71.864912417923989</v>
      </c>
      <c r="X302">
        <v>69.621117524834943</v>
      </c>
    </row>
    <row r="303" spans="1:24">
      <c r="A303">
        <v>99.847704267304636</v>
      </c>
      <c r="B303">
        <v>7.9543693456872324</v>
      </c>
      <c r="C303">
        <v>6.8100306226000731E-2</v>
      </c>
      <c r="D303">
        <v>94.66143341082568</v>
      </c>
      <c r="E303">
        <v>94.002238808332947</v>
      </c>
      <c r="F303">
        <v>93.315924494418496</v>
      </c>
      <c r="G303">
        <v>92.5993063520486</v>
      </c>
      <c r="H303">
        <v>91.849059671265266</v>
      </c>
      <c r="I303">
        <v>91.061703724379512</v>
      </c>
      <c r="J303">
        <v>90.233585617329169</v>
      </c>
      <c r="K303">
        <v>89.360863342280297</v>
      </c>
      <c r="L303">
        <v>88.439487952845894</v>
      </c>
      <c r="M303">
        <v>87.465184779224543</v>
      </c>
      <c r="N303">
        <v>86.43343359610806</v>
      </c>
      <c r="O303">
        <v>85.339447651347868</v>
      </c>
      <c r="P303">
        <v>84.17815145808504</v>
      </c>
      <c r="Q303">
        <v>82.944157247311693</v>
      </c>
      <c r="R303">
        <v>81.631739971616796</v>
      </c>
      <c r="S303">
        <v>80.234810744147524</v>
      </c>
      <c r="T303">
        <v>78.746888589557898</v>
      </c>
      <c r="U303">
        <v>77.16107037588452</v>
      </c>
      <c r="V303">
        <v>75.4699987878505</v>
      </c>
      <c r="W303">
        <v>73.665828193010839</v>
      </c>
      <c r="X303">
        <v>71.740188242377755</v>
      </c>
    </row>
    <row r="304" spans="1:24">
      <c r="A304">
        <v>92.537964583576894</v>
      </c>
      <c r="B304">
        <v>0.94760370946012384</v>
      </c>
      <c r="C304">
        <v>0.13510348503991362</v>
      </c>
      <c r="D304">
        <v>91.080075942935707</v>
      </c>
      <c r="E304">
        <v>90.831118356712111</v>
      </c>
      <c r="F304">
        <v>90.550958370761151</v>
      </c>
      <c r="G304">
        <v>90.234474455250961</v>
      </c>
      <c r="H304">
        <v>89.875881052300826</v>
      </c>
      <c r="I304">
        <v>89.468622811743671</v>
      </c>
      <c r="J304">
        <v>89.005254754521545</v>
      </c>
      <c r="K304">
        <v>88.477306173013133</v>
      </c>
      <c r="L304">
        <v>87.875125780291441</v>
      </c>
      <c r="M304">
        <v>87.187705277526746</v>
      </c>
      <c r="N304">
        <v>86.402478114217644</v>
      </c>
      <c r="O304">
        <v>85.50508976243961</v>
      </c>
      <c r="P304">
        <v>84.479135305556269</v>
      </c>
      <c r="Q304">
        <v>83.305859544322416</v>
      </c>
      <c r="R304">
        <v>81.963814138098897</v>
      </c>
      <c r="S304">
        <v>80.42846551346932</v>
      </c>
      <c r="T304">
        <v>78.671746372540909</v>
      </c>
      <c r="U304">
        <v>76.661542602172588</v>
      </c>
      <c r="V304">
        <v>74.361106204454927</v>
      </c>
      <c r="W304">
        <v>71.728383516381172</v>
      </c>
      <c r="X304">
        <v>68.715246438072299</v>
      </c>
    </row>
    <row r="305" spans="1:24">
      <c r="A305">
        <v>99.22012883760226</v>
      </c>
      <c r="B305">
        <v>5.7019356207756626</v>
      </c>
      <c r="C305">
        <v>8.1369997452567372E-2</v>
      </c>
      <c r="D305">
        <v>94.661050206767754</v>
      </c>
      <c r="E305">
        <v>94.051251638225494</v>
      </c>
      <c r="F305">
        <v>93.407210651182822</v>
      </c>
      <c r="G305">
        <v>92.724660647661281</v>
      </c>
      <c r="H305">
        <v>91.99907991782591</v>
      </c>
      <c r="I305">
        <v>91.225661684876158</v>
      </c>
      <c r="J305">
        <v>90.399282261444952</v>
      </c>
      <c r="K305">
        <v>89.514467106550583</v>
      </c>
      <c r="L305">
        <v>88.565354558238113</v>
      </c>
      <c r="M305">
        <v>87.545657001648507</v>
      </c>
      <c r="N305">
        <v>86.448619215264642</v>
      </c>
      <c r="O305">
        <v>85.266973619389205</v>
      </c>
      <c r="P305">
        <v>83.992892130387688</v>
      </c>
      <c r="Q305">
        <v>82.617934301743929</v>
      </c>
      <c r="R305">
        <v>81.132991408376469</v>
      </c>
      <c r="S305">
        <v>79.528226103789635</v>
      </c>
      <c r="T305">
        <v>77.793007250303987</v>
      </c>
      <c r="U305">
        <v>75.915839490634227</v>
      </c>
      <c r="V305">
        <v>73.884287094244883</v>
      </c>
      <c r="W305">
        <v>71.68489157398696</v>
      </c>
      <c r="X305">
        <v>69.303082527247369</v>
      </c>
    </row>
    <row r="306" spans="1:24">
      <c r="A306">
        <v>92.738730100085306</v>
      </c>
      <c r="B306">
        <v>1.000658448669062</v>
      </c>
      <c r="C306">
        <v>0.13587373690442012</v>
      </c>
      <c r="D306">
        <v>91.186451002035227</v>
      </c>
      <c r="E306">
        <v>90.920387651515895</v>
      </c>
      <c r="F306">
        <v>90.620702980664333</v>
      </c>
      <c r="G306">
        <v>90.281855792152555</v>
      </c>
      <c r="H306">
        <v>89.897580770072892</v>
      </c>
      <c r="I306">
        <v>89.460772633666366</v>
      </c>
      <c r="J306">
        <v>88.963354760023265</v>
      </c>
      <c r="K306">
        <v>88.396129846577224</v>
      </c>
      <c r="L306">
        <v>87.748609852128752</v>
      </c>
      <c r="M306">
        <v>87.008822071991759</v>
      </c>
      <c r="N306">
        <v>86.163087761574772</v>
      </c>
      <c r="O306">
        <v>85.195769215126106</v>
      </c>
      <c r="P306">
        <v>84.08898062310584</v>
      </c>
      <c r="Q306">
        <v>82.822257361910417</v>
      </c>
      <c r="R306">
        <v>81.372177601086236</v>
      </c>
      <c r="S306">
        <v>79.711929231514731</v>
      </c>
      <c r="T306">
        <v>77.810814107030779</v>
      </c>
      <c r="U306">
        <v>75.633680432856139</v>
      </c>
      <c r="V306">
        <v>73.14027280565729</v>
      </c>
      <c r="W306">
        <v>70.284487887408545</v>
      </c>
      <c r="X306">
        <v>67.013521950400687</v>
      </c>
    </row>
    <row r="307" spans="1:24">
      <c r="A307">
        <v>89.465984221117964</v>
      </c>
      <c r="B307">
        <v>6.5586924411422429E-2</v>
      </c>
      <c r="C307">
        <v>0.2290853793743923</v>
      </c>
      <c r="D307">
        <v>89.212404569376133</v>
      </c>
      <c r="E307">
        <v>89.145192264249189</v>
      </c>
      <c r="F307">
        <v>89.061071006600159</v>
      </c>
      <c r="G307">
        <v>88.955606762715831</v>
      </c>
      <c r="H307">
        <v>88.823240509514605</v>
      </c>
      <c r="I307">
        <v>88.656995218293062</v>
      </c>
      <c r="J307">
        <v>88.448108095358606</v>
      </c>
      <c r="K307">
        <v>88.185568694942418</v>
      </c>
      <c r="L307">
        <v>87.855538558312091</v>
      </c>
      <c r="M307">
        <v>87.440621788246247</v>
      </c>
      <c r="N307">
        <v>86.918948110832346</v>
      </c>
      <c r="O307">
        <v>86.263020092750921</v>
      </c>
      <c r="P307">
        <v>85.438263750838857</v>
      </c>
      <c r="Q307">
        <v>84.401206156523372</v>
      </c>
      <c r="R307">
        <v>83.097183976608363</v>
      </c>
      <c r="S307">
        <v>81.457462167537386</v>
      </c>
      <c r="T307">
        <v>79.39561094943177</v>
      </c>
      <c r="U307">
        <v>76.802950090109746</v>
      </c>
      <c r="V307">
        <v>73.542820367176617</v>
      </c>
      <c r="W307">
        <v>69.443380256801859</v>
      </c>
      <c r="X307">
        <v>64.288548162457687</v>
      </c>
    </row>
    <row r="308" spans="1:24">
      <c r="A308">
        <v>92.676103089660046</v>
      </c>
      <c r="B308">
        <v>0.62576042900825779</v>
      </c>
      <c r="C308">
        <v>0.15333967902897414</v>
      </c>
      <c r="D308">
        <v>91.511073442658059</v>
      </c>
      <c r="E308">
        <v>91.293770429203022</v>
      </c>
      <c r="F308">
        <v>91.043900812131454</v>
      </c>
      <c r="G308">
        <v>90.755577871836863</v>
      </c>
      <c r="H308">
        <v>90.422008960515484</v>
      </c>
      <c r="I308">
        <v>90.035335473053962</v>
      </c>
      <c r="J308">
        <v>89.586447704852688</v>
      </c>
      <c r="K308">
        <v>89.064770234789449</v>
      </c>
      <c r="L308">
        <v>88.458012777125319</v>
      </c>
      <c r="M308">
        <v>87.751880632631696</v>
      </c>
      <c r="N308">
        <v>86.929737917408517</v>
      </c>
      <c r="O308">
        <v>85.972215635345933</v>
      </c>
      <c r="P308">
        <v>84.856755360743705</v>
      </c>
      <c r="Q308">
        <v>83.557077780631715</v>
      </c>
      <c r="R308">
        <v>82.04256357609232</v>
      </c>
      <c r="S308">
        <v>80.277532056665265</v>
      </c>
      <c r="T308">
        <v>78.220400553063911</v>
      </c>
      <c r="U308">
        <v>75.822704764196857</v>
      </c>
      <c r="V308">
        <v>73.027956978688394</v>
      </c>
      <c r="W308">
        <v>69.770315271550089</v>
      </c>
      <c r="X308">
        <v>65.973032323387827</v>
      </c>
    </row>
    <row r="309" spans="1:24">
      <c r="A309">
        <v>92.409494316311338</v>
      </c>
      <c r="B309">
        <v>0.82264988014570206</v>
      </c>
      <c r="C309">
        <v>0.14063860612971563</v>
      </c>
      <c r="D309">
        <v>91.067047509070264</v>
      </c>
      <c r="E309">
        <v>90.831589164556561</v>
      </c>
      <c r="F309">
        <v>90.564869614868059</v>
      </c>
      <c r="G309">
        <v>90.261604654830776</v>
      </c>
      <c r="H309">
        <v>89.915786047430259</v>
      </c>
      <c r="I309">
        <v>89.520562489578253</v>
      </c>
      <c r="J309">
        <v>89.068103875188712</v>
      </c>
      <c r="K309">
        <v>88.549446166365058</v>
      </c>
      <c r="L309">
        <v>87.954313799311223</v>
      </c>
      <c r="M309">
        <v>87.270916106500721</v>
      </c>
      <c r="N309">
        <v>86.485713721852392</v>
      </c>
      <c r="O309">
        <v>85.583150340969297</v>
      </c>
      <c r="P309">
        <v>84.545344522117304</v>
      </c>
      <c r="Q309">
        <v>83.351735421953805</v>
      </c>
      <c r="R309">
        <v>81.978675447379032</v>
      </c>
      <c r="S309">
        <v>80.398961753193575</v>
      </c>
      <c r="T309">
        <v>78.581297303668492</v>
      </c>
      <c r="U309">
        <v>76.489670820665566</v>
      </c>
      <c r="V309">
        <v>74.082643333939018</v>
      </c>
      <c r="W309">
        <v>71.312527198866931</v>
      </c>
      <c r="X309">
        <v>68.124441316442699</v>
      </c>
    </row>
    <row r="310" spans="1:24">
      <c r="A310">
        <v>90.811206248689672</v>
      </c>
      <c r="B310">
        <v>0.47573759690789374</v>
      </c>
      <c r="C310">
        <v>0.15756541844746755</v>
      </c>
      <c r="D310">
        <v>89.886599630691734</v>
      </c>
      <c r="E310">
        <v>89.71058002225071</v>
      </c>
      <c r="F310">
        <v>89.50717873954099</v>
      </c>
      <c r="G310">
        <v>89.27133551093246</v>
      </c>
      <c r="H310">
        <v>88.997182965369319</v>
      </c>
      <c r="I310">
        <v>88.677900662340349</v>
      </c>
      <c r="J310">
        <v>88.305545411131646</v>
      </c>
      <c r="K310">
        <v>87.870853657999078</v>
      </c>
      <c r="L310">
        <v>87.363011024995188</v>
      </c>
      <c r="M310">
        <v>86.76938326697605</v>
      </c>
      <c r="N310">
        <v>86.075201953464088</v>
      </c>
      <c r="O310">
        <v>85.263197055676258</v>
      </c>
      <c r="P310">
        <v>84.313167298118884</v>
      </c>
      <c r="Q310">
        <v>83.20147758584136</v>
      </c>
      <c r="R310">
        <v>81.900471004208867</v>
      </c>
      <c r="S310">
        <v>80.377780762767074</v>
      </c>
      <c r="T310">
        <v>78.595524965553693</v>
      </c>
      <c r="U310">
        <v>76.509364175137094</v>
      </c>
      <c r="V310">
        <v>74.067398324207247</v>
      </c>
      <c r="W310">
        <v>71.20887553179017</v>
      </c>
      <c r="X310">
        <v>67.862680701669319</v>
      </c>
    </row>
    <row r="311" spans="1:24">
      <c r="A311">
        <v>94.985935813035184</v>
      </c>
      <c r="B311">
        <v>3.1542118062787234</v>
      </c>
      <c r="C311">
        <v>9.4978549738207102E-2</v>
      </c>
      <c r="D311">
        <v>91.949131363801484</v>
      </c>
      <c r="E311">
        <v>91.518934877108038</v>
      </c>
      <c r="F311">
        <v>91.057439317033655</v>
      </c>
      <c r="G311">
        <v>90.560478436246228</v>
      </c>
      <c r="H311">
        <v>90.023565816840858</v>
      </c>
      <c r="I311">
        <v>89.441854368267386</v>
      </c>
      <c r="J311">
        <v>88.81009256921044</v>
      </c>
      <c r="K311">
        <v>88.122577058386483</v>
      </c>
      <c r="L311">
        <v>87.373101146261391</v>
      </c>
      <c r="M311">
        <v>86.554898782867383</v>
      </c>
      <c r="N311">
        <v>85.660583475877061</v>
      </c>
      <c r="O311">
        <v>84.682081607504756</v>
      </c>
      <c r="P311">
        <v>83.610559548239678</v>
      </c>
      <c r="Q311">
        <v>82.436343909414788</v>
      </c>
      <c r="R311">
        <v>81.148834214674906</v>
      </c>
      <c r="S311">
        <v>79.736407201967594</v>
      </c>
      <c r="T311">
        <v>78.186311892123015</v>
      </c>
      <c r="U311">
        <v>76.484554476732384</v>
      </c>
      <c r="V311">
        <v>74.615771986126774</v>
      </c>
      <c r="W311">
        <v>72.563093596967093</v>
      </c>
      <c r="X311">
        <v>70.307988327371007</v>
      </c>
    </row>
    <row r="312" spans="1:24">
      <c r="A312">
        <v>92.787005158932146</v>
      </c>
      <c r="B312">
        <v>1.1007179100144637</v>
      </c>
      <c r="C312">
        <v>0.13110611024852445</v>
      </c>
      <c r="D312">
        <v>91.165133000916057</v>
      </c>
      <c r="E312">
        <v>90.893454157051153</v>
      </c>
      <c r="F312">
        <v>90.589180772374249</v>
      </c>
      <c r="G312">
        <v>90.2470752529441</v>
      </c>
      <c r="H312">
        <v>89.861248783353048</v>
      </c>
      <c r="I312">
        <v>89.425059959911991</v>
      </c>
      <c r="J312">
        <v>88.931000469196391</v>
      </c>
      <c r="K312">
        <v>88.370565844087267</v>
      </c>
      <c r="L312">
        <v>87.734109072572537</v>
      </c>
      <c r="M312">
        <v>87.010674539412065</v>
      </c>
      <c r="N312">
        <v>86.187809442229522</v>
      </c>
      <c r="O312">
        <v>85.251349435852134</v>
      </c>
      <c r="P312">
        <v>84.185174815098279</v>
      </c>
      <c r="Q312">
        <v>82.97093303907819</v>
      </c>
      <c r="R312">
        <v>81.587722820694353</v>
      </c>
      <c r="S312">
        <v>80.011734343432749</v>
      </c>
      <c r="T312">
        <v>78.215839412335683</v>
      </c>
      <c r="U312">
        <v>76.169124484241365</v>
      </c>
      <c r="V312">
        <v>73.836358539130771</v>
      </c>
      <c r="W312">
        <v>71.17738663281321</v>
      </c>
      <c r="X312">
        <v>68.146438691901494</v>
      </c>
    </row>
    <row r="313" spans="1:24">
      <c r="A313">
        <v>86.973346871306077</v>
      </c>
      <c r="B313">
        <v>1.6288060600255984E-3</v>
      </c>
      <c r="C313">
        <v>0.36219830914078049</v>
      </c>
      <c r="D313">
        <v>86.952167884998261</v>
      </c>
      <c r="E313">
        <v>86.942900450284853</v>
      </c>
      <c r="F313">
        <v>86.929594965088128</v>
      </c>
      <c r="G313">
        <v>86.910486748400345</v>
      </c>
      <c r="H313">
        <v>86.883041514054426</v>
      </c>
      <c r="I313">
        <v>86.843619253205375</v>
      </c>
      <c r="J313">
        <v>86.786991466931624</v>
      </c>
      <c r="K313">
        <v>86.705647720441078</v>
      </c>
      <c r="L313">
        <v>86.588799548495032</v>
      </c>
      <c r="M313">
        <v>86.420949601934637</v>
      </c>
      <c r="N313">
        <v>86.179836263955735</v>
      </c>
      <c r="O313">
        <v>85.833481134526224</v>
      </c>
      <c r="P313">
        <v>85.335947796462037</v>
      </c>
      <c r="Q313">
        <v>84.621249356432102</v>
      </c>
      <c r="R313">
        <v>83.594596729729886</v>
      </c>
      <c r="S313">
        <v>82.119826945588827</v>
      </c>
      <c r="T313">
        <v>80.001344113264054</v>
      </c>
      <c r="U313">
        <v>76.958177913813415</v>
      </c>
      <c r="V313">
        <v>72.586719045048198</v>
      </c>
      <c r="W313">
        <v>66.307189293117347</v>
      </c>
      <c r="X313">
        <v>57.286746658885889</v>
      </c>
    </row>
    <row r="314" spans="1:24">
      <c r="A314">
        <v>88.767832964623679</v>
      </c>
      <c r="B314">
        <v>1.5683461451485001E-2</v>
      </c>
      <c r="C314">
        <v>0.27758170510517222</v>
      </c>
      <c r="D314">
        <v>88.673114384749908</v>
      </c>
      <c r="E314">
        <v>88.642448096016267</v>
      </c>
      <c r="F314">
        <v>88.602058508981216</v>
      </c>
      <c r="G314">
        <v>88.548813507246834</v>
      </c>
      <c r="H314">
        <v>88.478584067585118</v>
      </c>
      <c r="I314">
        <v>88.385924064008478</v>
      </c>
      <c r="J314">
        <v>88.263647933654397</v>
      </c>
      <c r="K314">
        <v>88.102273453478091</v>
      </c>
      <c r="L314">
        <v>87.889286416411224</v>
      </c>
      <c r="M314">
        <v>87.608170184371872</v>
      </c>
      <c r="N314">
        <v>87.237124862270221</v>
      </c>
      <c r="O314">
        <v>86.747376768000848</v>
      </c>
      <c r="P314">
        <v>86.10094710184076</v>
      </c>
      <c r="Q314">
        <v>85.247706780872932</v>
      </c>
      <c r="R314">
        <v>84.121489047850517</v>
      </c>
      <c r="S314">
        <v>82.634958396566546</v>
      </c>
      <c r="T314">
        <v>80.67283791109665</v>
      </c>
      <c r="U314">
        <v>78.082969815184057</v>
      </c>
      <c r="V314">
        <v>74.664515998635878</v>
      </c>
      <c r="W314">
        <v>70.152383499621124</v>
      </c>
      <c r="X314">
        <v>64.196667176070164</v>
      </c>
    </row>
    <row r="315" spans="1:24">
      <c r="A315">
        <v>90.908189805149561</v>
      </c>
      <c r="B315">
        <v>0.43371543262493839</v>
      </c>
      <c r="C315">
        <v>0.16401830520182212</v>
      </c>
      <c r="D315">
        <v>90.008746951132494</v>
      </c>
      <c r="E315">
        <v>89.832105227339085</v>
      </c>
      <c r="F315">
        <v>89.626449714762174</v>
      </c>
      <c r="G315">
        <v>89.386235453714477</v>
      </c>
      <c r="H315">
        <v>89.104985698802068</v>
      </c>
      <c r="I315">
        <v>88.775117290529181</v>
      </c>
      <c r="J315">
        <v>88.387736195358571</v>
      </c>
      <c r="K315">
        <v>87.932397701502921</v>
      </c>
      <c r="L315">
        <v>87.396824804758154</v>
      </c>
      <c r="M315">
        <v>86.766577191393608</v>
      </c>
      <c r="N315">
        <v>86.024661893093835</v>
      </c>
      <c r="O315">
        <v>85.151075116287217</v>
      </c>
      <c r="P315">
        <v>84.122262892494902</v>
      </c>
      <c r="Q315">
        <v>82.910486007556131</v>
      </c>
      <c r="R315">
        <v>81.483072086717698</v>
      </c>
      <c r="S315">
        <v>79.801534670030449</v>
      </c>
      <c r="T315">
        <v>77.8205355262388</v>
      </c>
      <c r="U315">
        <v>75.486662226688509</v>
      </c>
      <c r="V315">
        <v>72.73698801974966</v>
      </c>
      <c r="W315">
        <v>69.497375176559117</v>
      </c>
      <c r="X315">
        <v>65.680476062264702</v>
      </c>
    </row>
    <row r="316" spans="1:24">
      <c r="A316">
        <v>92.650448839520948</v>
      </c>
      <c r="B316">
        <v>0.53901841086446878</v>
      </c>
      <c r="C316">
        <v>0.15910950424912665</v>
      </c>
      <c r="D316">
        <v>91.586380635504668</v>
      </c>
      <c r="E316">
        <v>91.382295034561011</v>
      </c>
      <c r="F316">
        <v>91.146037275711009</v>
      </c>
      <c r="G316">
        <v>90.871613668051694</v>
      </c>
      <c r="H316">
        <v>90.552062280306032</v>
      </c>
      <c r="I316">
        <v>90.179276321589867</v>
      </c>
      <c r="J316">
        <v>89.743798477906921</v>
      </c>
      <c r="K316">
        <v>89.23458098683524</v>
      </c>
      <c r="L316">
        <v>88.638705363671022</v>
      </c>
      <c r="M316">
        <v>87.941054668681886</v>
      </c>
      <c r="N316">
        <v>87.123930001123369</v>
      </c>
      <c r="O316">
        <v>86.166601490745478</v>
      </c>
      <c r="P316">
        <v>85.044782395763661</v>
      </c>
      <c r="Q316">
        <v>83.730012965534939</v>
      </c>
      <c r="R316">
        <v>82.188938436974297</v>
      </c>
      <c r="S316">
        <v>80.382462847995441</v>
      </c>
      <c r="T316">
        <v>78.264757200825954</v>
      </c>
      <c r="U316">
        <v>75.782096813007371</v>
      </c>
      <c r="V316">
        <v>72.871498360504091</v>
      </c>
      <c r="W316">
        <v>69.459122035676316</v>
      </c>
      <c r="X316">
        <v>65.458398284003977</v>
      </c>
    </row>
    <row r="317" spans="1:24">
      <c r="A317">
        <v>86.978304356800464</v>
      </c>
      <c r="B317">
        <v>4.145406214886912E-3</v>
      </c>
      <c r="C317">
        <v>0.32749580544759566</v>
      </c>
      <c r="D317">
        <v>86.938912517453517</v>
      </c>
      <c r="E317">
        <v>86.923576086548479</v>
      </c>
      <c r="F317">
        <v>86.902317206008377</v>
      </c>
      <c r="G317">
        <v>86.872835334472811</v>
      </c>
      <c r="H317">
        <v>86.831940075122859</v>
      </c>
      <c r="I317">
        <v>86.775205925148029</v>
      </c>
      <c r="J317">
        <v>86.696493367544278</v>
      </c>
      <c r="K317">
        <v>86.587284479930517</v>
      </c>
      <c r="L317">
        <v>86.435761162929296</v>
      </c>
      <c r="M317">
        <v>86.225526238092456</v>
      </c>
      <c r="N317">
        <v>85.933829018286175</v>
      </c>
      <c r="O317">
        <v>85.529103329665702</v>
      </c>
      <c r="P317">
        <v>84.967551560944599</v>
      </c>
      <c r="Q317">
        <v>84.188405080985319</v>
      </c>
      <c r="R317">
        <v>83.107348128214198</v>
      </c>
      <c r="S317">
        <v>81.60739353446462</v>
      </c>
      <c r="T317">
        <v>79.526222894724299</v>
      </c>
      <c r="U317">
        <v>76.638621192346264</v>
      </c>
      <c r="V317">
        <v>72.632105033103812</v>
      </c>
      <c r="W317">
        <v>67.073107084136268</v>
      </c>
      <c r="X317">
        <v>59.360057348389645</v>
      </c>
    </row>
    <row r="318" spans="1:24">
      <c r="A318">
        <v>91.251852875317056</v>
      </c>
      <c r="B318">
        <v>0.60126841249471097</v>
      </c>
      <c r="C318">
        <v>0.15230307469796334</v>
      </c>
      <c r="D318">
        <v>90.144228294606677</v>
      </c>
      <c r="E318">
        <v>89.938666595645174</v>
      </c>
      <c r="F318">
        <v>89.702585003051837</v>
      </c>
      <c r="G318">
        <v>89.430496720927323</v>
      </c>
      <c r="H318">
        <v>89.116078118300564</v>
      </c>
      <c r="I318">
        <v>88.752021760989066</v>
      </c>
      <c r="J318">
        <v>88.329866578790458</v>
      </c>
      <c r="K318">
        <v>87.83980122090378</v>
      </c>
      <c r="L318">
        <v>87.270436029344594</v>
      </c>
      <c r="M318">
        <v>86.608538330764816</v>
      </c>
      <c r="N318">
        <v>85.838724894568358</v>
      </c>
      <c r="O318">
        <v>84.943104409710685</v>
      </c>
      <c r="P318">
        <v>83.900861670949752</v>
      </c>
      <c r="Q318">
        <v>82.687773810579813</v>
      </c>
      <c r="R318">
        <v>81.275647332340895</v>
      </c>
      <c r="S318">
        <v>79.631662863553217</v>
      </c>
      <c r="T318">
        <v>77.717612396795047</v>
      </c>
      <c r="U318">
        <v>75.489011293781871</v>
      </c>
      <c r="V318">
        <v>72.894064413439892</v>
      </c>
      <c r="W318">
        <v>69.872462335853385</v>
      </c>
      <c r="X318">
        <v>66.353979705006097</v>
      </c>
    </row>
    <row r="319" spans="1:24">
      <c r="A319">
        <v>89.508292658092756</v>
      </c>
      <c r="B319">
        <v>2.9892131946392675E-2</v>
      </c>
      <c r="C319">
        <v>0.258961848998147</v>
      </c>
      <c r="D319">
        <v>89.35603019706663</v>
      </c>
      <c r="E319">
        <v>89.310262687469503</v>
      </c>
      <c r="F319">
        <v>89.251140661344976</v>
      </c>
      <c r="G319">
        <v>89.174677115753397</v>
      </c>
      <c r="H319">
        <v>89.075715590386622</v>
      </c>
      <c r="I319">
        <v>88.94758243215098</v>
      </c>
      <c r="J319">
        <v>88.781636745054925</v>
      </c>
      <c r="K319">
        <v>88.566687675441315</v>
      </c>
      <c r="L319">
        <v>88.288239736118626</v>
      </c>
      <c r="M319">
        <v>87.927515276431265</v>
      </c>
      <c r="N319">
        <v>87.460188176733979</v>
      </c>
      <c r="O319">
        <v>86.854743371620401</v>
      </c>
      <c r="P319">
        <v>86.070351573327343</v>
      </c>
      <c r="Q319">
        <v>85.054115873365191</v>
      </c>
      <c r="R319">
        <v>83.737504541874287</v>
      </c>
      <c r="S319">
        <v>82.031729463948508</v>
      </c>
      <c r="T319">
        <v>79.821758549250816</v>
      </c>
      <c r="U319">
        <v>76.958558330713018</v>
      </c>
      <c r="V319">
        <v>73.24904361764726</v>
      </c>
      <c r="W319">
        <v>68.443056439578996</v>
      </c>
      <c r="X319">
        <v>62.216496181848868</v>
      </c>
    </row>
    <row r="320" spans="1:24">
      <c r="A320">
        <v>90.687610004955005</v>
      </c>
      <c r="B320">
        <v>0.43463475189946471</v>
      </c>
      <c r="C320">
        <v>0.16203736282740089</v>
      </c>
      <c r="D320">
        <v>89.803958755580325</v>
      </c>
      <c r="E320">
        <v>89.632066070391446</v>
      </c>
      <c r="F320">
        <v>89.432398218150183</v>
      </c>
      <c r="G320">
        <v>89.199701217691569</v>
      </c>
      <c r="H320">
        <v>88.927851971862836</v>
      </c>
      <c r="I320">
        <v>88.609697146758407</v>
      </c>
      <c r="J320">
        <v>88.23686494171092</v>
      </c>
      <c r="K320">
        <v>87.799544797028233</v>
      </c>
      <c r="L320">
        <v>87.28622924279253</v>
      </c>
      <c r="M320">
        <v>86.683411095832511</v>
      </c>
      <c r="N320">
        <v>85.975228037029339</v>
      </c>
      <c r="O320">
        <v>85.143045216503367</v>
      </c>
      <c r="P320">
        <v>84.164964903519433</v>
      </c>
      <c r="Q320">
        <v>83.01525027823115</v>
      </c>
      <c r="R320">
        <v>81.663648203147716</v>
      </c>
      <c r="S320">
        <v>80.074593153998123</v>
      </c>
      <c r="T320">
        <v>78.206271362543717</v>
      </c>
      <c r="U320">
        <v>76.009520545561571</v>
      </c>
      <c r="V320">
        <v>73.426536267901</v>
      </c>
      <c r="W320">
        <v>70.389350899360622</v>
      </c>
      <c r="X320">
        <v>66.818045141256633</v>
      </c>
    </row>
    <row r="321" spans="1:24">
      <c r="A321">
        <v>97.875536845700324</v>
      </c>
      <c r="B321">
        <v>4.9437172641361009</v>
      </c>
      <c r="C321">
        <v>8.3892958106230014E-2</v>
      </c>
      <c r="D321">
        <v>93.777946574102458</v>
      </c>
      <c r="E321">
        <v>93.224201060492547</v>
      </c>
      <c r="F321">
        <v>92.637700109052915</v>
      </c>
      <c r="G321">
        <v>92.014313487880514</v>
      </c>
      <c r="H321">
        <v>91.34965121038725</v>
      </c>
      <c r="I321">
        <v>90.639032620324372</v>
      </c>
      <c r="J321">
        <v>89.877453429865241</v>
      </c>
      <c r="K321">
        <v>89.059550478623805</v>
      </c>
      <c r="L321">
        <v>88.179563965435989</v>
      </c>
      <c r="M321">
        <v>87.23129688693443</v>
      </c>
      <c r="N321">
        <v>86.208071397276512</v>
      </c>
      <c r="O321">
        <v>85.102681781704149</v>
      </c>
      <c r="P321">
        <v>83.90734371276767</v>
      </c>
      <c r="Q321">
        <v>82.613639431868108</v>
      </c>
      <c r="R321">
        <v>81.212458470077877</v>
      </c>
      <c r="S321">
        <v>79.69393349078625</v>
      </c>
      <c r="T321">
        <v>78.047370802363758</v>
      </c>
      <c r="U321">
        <v>76.261175051504637</v>
      </c>
      <c r="V321">
        <v>74.32276756692589</v>
      </c>
      <c r="W321">
        <v>72.218497778386649</v>
      </c>
      <c r="X321">
        <v>69.9335470872266</v>
      </c>
    </row>
    <row r="322" spans="1:24">
      <c r="A322">
        <v>87.397014771518201</v>
      </c>
      <c r="B322">
        <v>8.8420273478660438E-3</v>
      </c>
      <c r="C322">
        <v>0.30496558559700182</v>
      </c>
      <c r="D322">
        <v>87.328508840721568</v>
      </c>
      <c r="E322">
        <v>87.303905112355892</v>
      </c>
      <c r="F322">
        <v>87.270574489485583</v>
      </c>
      <c r="G322">
        <v>87.225392990859035</v>
      </c>
      <c r="H322">
        <v>87.16412588749516</v>
      </c>
      <c r="I322">
        <v>87.081030793990863</v>
      </c>
      <c r="J322">
        <v>86.968319451626343</v>
      </c>
      <c r="K322">
        <v>86.815427757781748</v>
      </c>
      <c r="L322">
        <v>86.608025623669036</v>
      </c>
      <c r="M322">
        <v>86.326673857256736</v>
      </c>
      <c r="N322">
        <v>85.945002184974257</v>
      </c>
      <c r="O322">
        <v>85.427237643528755</v>
      </c>
      <c r="P322">
        <v>84.724851685269044</v>
      </c>
      <c r="Q322">
        <v>83.772011740143597</v>
      </c>
      <c r="R322">
        <v>82.479410922532423</v>
      </c>
      <c r="S322">
        <v>80.725897559522053</v>
      </c>
      <c r="T322">
        <v>78.347120000927575</v>
      </c>
      <c r="U322">
        <v>75.120122422502121</v>
      </c>
      <c r="V322">
        <v>70.742447832274735</v>
      </c>
      <c r="W322">
        <v>64.803789666261508</v>
      </c>
      <c r="X322">
        <v>56.747534960993107</v>
      </c>
    </row>
    <row r="323" spans="1:24">
      <c r="A323">
        <v>94.75768405585228</v>
      </c>
      <c r="B323">
        <v>1.7079287652588331</v>
      </c>
      <c r="C323">
        <v>0.11473737350174253</v>
      </c>
      <c r="D323">
        <v>92.663427611740772</v>
      </c>
      <c r="E323">
        <v>92.338881089562832</v>
      </c>
      <c r="F323">
        <v>91.982456888354918</v>
      </c>
      <c r="G323">
        <v>91.589457653085205</v>
      </c>
      <c r="H323">
        <v>91.154704002193654</v>
      </c>
      <c r="I323">
        <v>90.672466267934141</v>
      </c>
      <c r="J323">
        <v>90.136388984432358</v>
      </c>
      <c r="K323">
        <v>89.539407128279265</v>
      </c>
      <c r="L323">
        <v>88.873653007785023</v>
      </c>
      <c r="M323">
        <v>88.130352573776648</v>
      </c>
      <c r="N323">
        <v>87.29970978540733</v>
      </c>
      <c r="O323">
        <v>86.370777507021415</v>
      </c>
      <c r="P323">
        <v>85.331313234610249</v>
      </c>
      <c r="Q323">
        <v>84.167617750461233</v>
      </c>
      <c r="R323">
        <v>82.864354579611614</v>
      </c>
      <c r="S323">
        <v>81.404347868702942</v>
      </c>
      <c r="T323">
        <v>79.768356023458779</v>
      </c>
      <c r="U323">
        <v>77.934818121528195</v>
      </c>
      <c r="V323">
        <v>75.879569758641097</v>
      </c>
      <c r="W323">
        <v>73.575524583179728</v>
      </c>
      <c r="X323">
        <v>70.992317322074072</v>
      </c>
    </row>
    <row r="324" spans="1:24">
      <c r="A324">
        <v>94.003818457437006</v>
      </c>
      <c r="B324">
        <v>2.9752114378975469</v>
      </c>
      <c r="C324">
        <v>9.5540145199938142E-2</v>
      </c>
      <c r="D324">
        <v>91.118440276968045</v>
      </c>
      <c r="E324">
        <v>90.708687975430436</v>
      </c>
      <c r="F324">
        <v>90.268835102769614</v>
      </c>
      <c r="G324">
        <v>89.794863662505719</v>
      </c>
      <c r="H324">
        <v>89.282443989660123</v>
      </c>
      <c r="I324">
        <v>88.726895199851569</v>
      </c>
      <c r="J324">
        <v>88.123142430050692</v>
      </c>
      <c r="K324">
        <v>87.465670480392873</v>
      </c>
      <c r="L324">
        <v>86.748473433573707</v>
      </c>
      <c r="M324">
        <v>85.964999791606985</v>
      </c>
      <c r="N324">
        <v>85.108092628777015</v>
      </c>
      <c r="O324">
        <v>84.169924214090571</v>
      </c>
      <c r="P324">
        <v>83.141924506013339</v>
      </c>
      <c r="Q324">
        <v>82.014702866299984</v>
      </c>
      <c r="R324">
        <v>80.777962277784383</v>
      </c>
      <c r="S324">
        <v>79.420405282521003</v>
      </c>
      <c r="T324">
        <v>77.92963078103503</v>
      </c>
      <c r="U324">
        <v>76.292020749956635</v>
      </c>
      <c r="V324">
        <v>74.492615843219923</v>
      </c>
      <c r="W324">
        <v>72.514978740460677</v>
      </c>
      <c r="X324">
        <v>70.34104399431871</v>
      </c>
    </row>
    <row r="325" spans="1:24">
      <c r="A325">
        <v>89.647111476226058</v>
      </c>
      <c r="B325">
        <v>0.14264345082968771</v>
      </c>
      <c r="C325">
        <v>0.20104243518878018</v>
      </c>
      <c r="D325">
        <v>89.223252416473301</v>
      </c>
      <c r="E325">
        <v>89.124141125754704</v>
      </c>
      <c r="F325">
        <v>89.003821097101891</v>
      </c>
      <c r="G325">
        <v>88.85741282644041</v>
      </c>
      <c r="H325">
        <v>88.678978817235205</v>
      </c>
      <c r="I325">
        <v>88.461282789004258</v>
      </c>
      <c r="J325">
        <v>88.195496214455517</v>
      </c>
      <c r="K325">
        <v>87.870840284042799</v>
      </c>
      <c r="L325">
        <v>87.474148778035442</v>
      </c>
      <c r="M325">
        <v>86.989334118650007</v>
      </c>
      <c r="N325">
        <v>86.396734948319462</v>
      </c>
      <c r="O325">
        <v>85.672318775541655</v>
      </c>
      <c r="P325">
        <v>84.786707352104415</v>
      </c>
      <c r="Q325">
        <v>83.703985256465543</v>
      </c>
      <c r="R325">
        <v>82.380243366126408</v>
      </c>
      <c r="S325">
        <v>80.761798150425193</v>
      </c>
      <c r="T325">
        <v>78.783014568274439</v>
      </c>
      <c r="U325">
        <v>76.363644279812121</v>
      </c>
      <c r="V325">
        <v>73.405571224791984</v>
      </c>
      <c r="W325">
        <v>69.788832586664952</v>
      </c>
      <c r="X325">
        <v>65.366753775019717</v>
      </c>
    </row>
    <row r="326" spans="1:24">
      <c r="A326">
        <v>92.648253606341513</v>
      </c>
      <c r="B326">
        <v>1.7878324744397782</v>
      </c>
      <c r="C326">
        <v>0.11085608543045911</v>
      </c>
      <c r="D326">
        <v>90.553517233626849</v>
      </c>
      <c r="E326">
        <v>90.234714570013864</v>
      </c>
      <c r="F326">
        <v>89.886221365096262</v>
      </c>
      <c r="G326">
        <v>89.503750573278666</v>
      </c>
      <c r="H326">
        <v>89.082597168178097</v>
      </c>
      <c r="I326">
        <v>88.617580262980013</v>
      </c>
      <c r="J326">
        <v>88.102979376920118</v>
      </c>
      <c r="K326">
        <v>87.532464063863941</v>
      </c>
      <c r="L326">
        <v>86.899016037298509</v>
      </c>
      <c r="M326">
        <v>86.194842833744261</v>
      </c>
      <c r="N326">
        <v>85.411281952503643</v>
      </c>
      <c r="O326">
        <v>84.538694292506008</v>
      </c>
      <c r="P326">
        <v>83.566345575344798</v>
      </c>
      <c r="Q326">
        <v>82.482274295813397</v>
      </c>
      <c r="R326">
        <v>81.27314457551185</v>
      </c>
      <c r="S326">
        <v>79.924082109379</v>
      </c>
      <c r="T326">
        <v>78.41849118702018</v>
      </c>
      <c r="U326">
        <v>76.737850537888136</v>
      </c>
      <c r="V326">
        <v>74.861485488874138</v>
      </c>
      <c r="W326">
        <v>72.766313631468591</v>
      </c>
      <c r="X326">
        <v>70.426560869774903</v>
      </c>
    </row>
    <row r="327" spans="1:24">
      <c r="A327">
        <v>88.834370802552897</v>
      </c>
      <c r="B327">
        <v>9.9381682433569318E-2</v>
      </c>
      <c r="C327">
        <v>0.21056228252416537</v>
      </c>
      <c r="D327">
        <v>88.511249054147342</v>
      </c>
      <c r="E327">
        <v>88.43234971594643</v>
      </c>
      <c r="F327">
        <v>88.335560227383368</v>
      </c>
      <c r="G327">
        <v>88.2165734051746</v>
      </c>
      <c r="H327">
        <v>88.07009427298344</v>
      </c>
      <c r="I327">
        <v>87.889604432180775</v>
      </c>
      <c r="J327">
        <v>87.6670719896685</v>
      </c>
      <c r="K327">
        <v>87.392594134401051</v>
      </c>
      <c r="L327">
        <v>87.053956457071521</v>
      </c>
      <c r="M327">
        <v>86.636089402456207</v>
      </c>
      <c r="N327">
        <v>86.120397666260089</v>
      </c>
      <c r="O327">
        <v>85.483932694269427</v>
      </c>
      <c r="P327">
        <v>84.698371459587108</v>
      </c>
      <c r="Q327">
        <v>83.728756072999488</v>
      </c>
      <c r="R327">
        <v>82.531938138471091</v>
      </c>
      <c r="S327">
        <v>81.054658626766496</v>
      </c>
      <c r="T327">
        <v>79.231177820562934</v>
      </c>
      <c r="U327">
        <v>76.980349862361095</v>
      </c>
      <c r="V327">
        <v>74.202011721033784</v>
      </c>
      <c r="W327">
        <v>70.772525884119148</v>
      </c>
      <c r="X327">
        <v>66.539278423315181</v>
      </c>
    </row>
    <row r="328" spans="1:24">
      <c r="A328">
        <v>92.998852626747777</v>
      </c>
      <c r="B328">
        <v>1.7548318674638455</v>
      </c>
      <c r="C328">
        <v>0.11407054834368517</v>
      </c>
      <c r="D328">
        <v>90.863708708007195</v>
      </c>
      <c r="E328">
        <v>90.533856488734429</v>
      </c>
      <c r="F328">
        <v>90.171894722813875</v>
      </c>
      <c r="G328">
        <v>89.773108421841172</v>
      </c>
      <c r="H328">
        <v>89.332302913444977</v>
      </c>
      <c r="I328">
        <v>88.84373617441635</v>
      </c>
      <c r="J328">
        <v>88.301044033933479</v>
      </c>
      <c r="K328">
        <v>87.697157272563743</v>
      </c>
      <c r="L328">
        <v>87.024209537157446</v>
      </c>
      <c r="M328">
        <v>86.273434872113967</v>
      </c>
      <c r="N328">
        <v>85.435053532241255</v>
      </c>
      <c r="O328">
        <v>84.498144589783621</v>
      </c>
      <c r="P328">
        <v>83.450503676170811</v>
      </c>
      <c r="Q328">
        <v>82.27848400540303</v>
      </c>
      <c r="R328">
        <v>80.966818608209906</v>
      </c>
      <c r="S328">
        <v>79.498421461368935</v>
      </c>
      <c r="T328">
        <v>77.85416492165308</v>
      </c>
      <c r="U328">
        <v>76.012630565216256</v>
      </c>
      <c r="V328">
        <v>73.949830186799375</v>
      </c>
      <c r="W328">
        <v>71.638893324435202</v>
      </c>
      <c r="X328">
        <v>69.049717239284575</v>
      </c>
    </row>
    <row r="329" spans="1:24">
      <c r="A329">
        <v>95.602385520015019</v>
      </c>
      <c r="B329">
        <v>3.2179224511775568</v>
      </c>
      <c r="C329">
        <v>9.5868374397995129E-2</v>
      </c>
      <c r="D329">
        <v>92.468369047386162</v>
      </c>
      <c r="E329">
        <v>92.022665819728431</v>
      </c>
      <c r="F329">
        <v>91.544037094479052</v>
      </c>
      <c r="G329">
        <v>91.02808054680257</v>
      </c>
      <c r="H329">
        <v>90.470050518521759</v>
      </c>
      <c r="I329">
        <v>89.864814368566769</v>
      </c>
      <c r="J329">
        <v>89.206805264038309</v>
      </c>
      <c r="K329">
        <v>88.489970977667127</v>
      </c>
      <c r="L329">
        <v>87.707718220719556</v>
      </c>
      <c r="M329">
        <v>86.852851999335371</v>
      </c>
      <c r="N329">
        <v>85.917509436510215</v>
      </c>
      <c r="O329">
        <v>84.893087451031576</v>
      </c>
      <c r="P329">
        <v>83.77016362817433</v>
      </c>
      <c r="Q329">
        <v>82.538409554341726</v>
      </c>
      <c r="R329">
        <v>81.186495818521962</v>
      </c>
      <c r="S329">
        <v>79.701987806784459</v>
      </c>
      <c r="T329">
        <v>78.07123133135542</v>
      </c>
      <c r="U329">
        <v>76.279227042313664</v>
      </c>
      <c r="V329">
        <v>74.309492466772184</v>
      </c>
      <c r="W329">
        <v>72.143910406611255</v>
      </c>
      <c r="X329">
        <v>69.762562300357871</v>
      </c>
    </row>
    <row r="330" spans="1:24">
      <c r="A330">
        <v>90.793258347296273</v>
      </c>
      <c r="B330">
        <v>0.57850457817811207</v>
      </c>
      <c r="C330">
        <v>0.15124428963404901</v>
      </c>
      <c r="D330">
        <v>89.739074683308388</v>
      </c>
      <c r="E330">
        <v>89.544431353710991</v>
      </c>
      <c r="F330">
        <v>89.321166816068228</v>
      </c>
      <c r="G330">
        <v>89.064164188046661</v>
      </c>
      <c r="H330">
        <v>88.767533361790996</v>
      </c>
      <c r="I330">
        <v>88.424476011644799</v>
      </c>
      <c r="J330">
        <v>88.027129786905817</v>
      </c>
      <c r="K330">
        <v>87.566388118751689</v>
      </c>
      <c r="L330">
        <v>87.031691511586047</v>
      </c>
      <c r="M330">
        <v>86.410785535521114</v>
      </c>
      <c r="N330">
        <v>85.689439973554201</v>
      </c>
      <c r="O330">
        <v>84.851122686719933</v>
      </c>
      <c r="P330">
        <v>83.876620722705667</v>
      </c>
      <c r="Q330">
        <v>82.743599984317868</v>
      </c>
      <c r="R330">
        <v>81.426093366072976</v>
      </c>
      <c r="S330">
        <v>79.893905627785145</v>
      </c>
      <c r="T330">
        <v>78.111921365761674</v>
      </c>
      <c r="U330">
        <v>76.039300221362893</v>
      </c>
      <c r="V330">
        <v>73.628540882335173</v>
      </c>
      <c r="W330">
        <v>70.824392425256775</v>
      </c>
      <c r="X330">
        <v>67.562588048727392</v>
      </c>
    </row>
    <row r="331" spans="1:24">
      <c r="A331">
        <v>93.059061150591532</v>
      </c>
      <c r="B331">
        <v>1.3139571424341776</v>
      </c>
      <c r="C331">
        <v>0.11972201693194606</v>
      </c>
      <c r="D331">
        <v>91.352969651460782</v>
      </c>
      <c r="E331">
        <v>91.082299528111051</v>
      </c>
      <c r="F331">
        <v>90.783261906949733</v>
      </c>
      <c r="G331">
        <v>90.451565451597489</v>
      </c>
      <c r="H331">
        <v>90.082450155402853</v>
      </c>
      <c r="I331">
        <v>89.670619033014702</v>
      </c>
      <c r="J331">
        <v>89.210162106047022</v>
      </c>
      <c r="K331">
        <v>88.694471591993562</v>
      </c>
      <c r="L331">
        <v>88.11614707931129</v>
      </c>
      <c r="M331">
        <v>87.466889327888822</v>
      </c>
      <c r="N331">
        <v>86.737381170884603</v>
      </c>
      <c r="O331">
        <v>85.917153808817716</v>
      </c>
      <c r="P331">
        <v>84.994436577166027</v>
      </c>
      <c r="Q331">
        <v>83.955988031563209</v>
      </c>
      <c r="R331">
        <v>82.786905926584311</v>
      </c>
      <c r="S331">
        <v>81.470413361222455</v>
      </c>
      <c r="T331">
        <v>79.987618022139429</v>
      </c>
      <c r="U331">
        <v>78.317241069712836</v>
      </c>
      <c r="V331">
        <v>76.435311776261827</v>
      </c>
      <c r="W331">
        <v>74.314823534360173</v>
      </c>
      <c r="X331">
        <v>71.925346298787701</v>
      </c>
    </row>
    <row r="332" spans="1:24">
      <c r="A332">
        <v>90.250159773391346</v>
      </c>
      <c r="B332">
        <v>0.44180099757294966</v>
      </c>
      <c r="C332">
        <v>0.16173991844465671</v>
      </c>
      <c r="D332">
        <v>89.35461535176934</v>
      </c>
      <c r="E332">
        <v>89.180658705251332</v>
      </c>
      <c r="F332">
        <v>88.978663078743253</v>
      </c>
      <c r="G332">
        <v>88.743332777365993</v>
      </c>
      <c r="H332">
        <v>88.468498175106134</v>
      </c>
      <c r="I332">
        <v>88.146953966477881</v>
      </c>
      <c r="J332">
        <v>87.770270265901658</v>
      </c>
      <c r="K332">
        <v>87.328571602414712</v>
      </c>
      <c r="L332">
        <v>86.810278015644798</v>
      </c>
      <c r="M332">
        <v>86.201801465391341</v>
      </c>
      <c r="N332">
        <v>85.487189595621018</v>
      </c>
      <c r="O332">
        <v>84.647707513481407</v>
      </c>
      <c r="P332">
        <v>83.661346618883826</v>
      </c>
      <c r="Q332">
        <v>82.5022476076999</v>
      </c>
      <c r="R332">
        <v>81.14002252151684</v>
      </c>
      <c r="S332">
        <v>79.538958070211521</v>
      </c>
      <c r="T332">
        <v>77.657079340948144</v>
      </c>
      <c r="U332">
        <v>75.445049346971459</v>
      </c>
      <c r="V332">
        <v>72.844875565799526</v>
      </c>
      <c r="W332">
        <v>69.788389556284585</v>
      </c>
      <c r="X332">
        <v>66.195459794846386</v>
      </c>
    </row>
    <row r="333" spans="1:24">
      <c r="A333">
        <v>92.182175879402592</v>
      </c>
      <c r="B333">
        <v>0.89731617709550959</v>
      </c>
      <c r="C333">
        <v>0.13797132029845935</v>
      </c>
      <c r="D333">
        <v>90.758692608819999</v>
      </c>
      <c r="E333">
        <v>90.512220634355472</v>
      </c>
      <c r="F333">
        <v>90.233908788687572</v>
      </c>
      <c r="G333">
        <v>89.918450694087497</v>
      </c>
      <c r="H333">
        <v>89.559831731222232</v>
      </c>
      <c r="I333">
        <v>89.15121436260533</v>
      </c>
      <c r="J333">
        <v>88.684807766041516</v>
      </c>
      <c r="K333">
        <v>88.151719292457074</v>
      </c>
      <c r="L333">
        <v>87.541784915966133</v>
      </c>
      <c r="M333">
        <v>86.8433754434825</v>
      </c>
      <c r="N333">
        <v>86.043174789011005</v>
      </c>
      <c r="O333">
        <v>85.125926085129151</v>
      </c>
      <c r="P333">
        <v>84.074140790943602</v>
      </c>
      <c r="Q333">
        <v>82.867765250286141</v>
      </c>
      <c r="R333">
        <v>81.483798342646921</v>
      </c>
      <c r="S333">
        <v>79.895852936861985</v>
      </c>
      <c r="T333">
        <v>78.073652786098918</v>
      </c>
      <c r="U333">
        <v>75.982455271788069</v>
      </c>
      <c r="V333">
        <v>73.582388990361039</v>
      </c>
      <c r="W333">
        <v>70.827693553024886</v>
      </c>
      <c r="X333">
        <v>67.665847104365</v>
      </c>
    </row>
    <row r="334" spans="1:24">
      <c r="A334">
        <v>90.087390118450145</v>
      </c>
      <c r="B334">
        <v>0.17922002509992901</v>
      </c>
      <c r="C334">
        <v>0.19615807095461307</v>
      </c>
      <c r="D334">
        <v>89.579039031708149</v>
      </c>
      <c r="E334">
        <v>89.462815323005984</v>
      </c>
      <c r="F334">
        <v>89.322482073604334</v>
      </c>
      <c r="G334">
        <v>89.152622205816698</v>
      </c>
      <c r="H334">
        <v>88.946678869405943</v>
      </c>
      <c r="I334">
        <v>88.696702337154107</v>
      </c>
      <c r="J334">
        <v>88.393043133254281</v>
      </c>
      <c r="K334">
        <v>88.02397954881171</v>
      </c>
      <c r="L334">
        <v>87.575265165983865</v>
      </c>
      <c r="M334">
        <v>87.02957892450037</v>
      </c>
      <c r="N334">
        <v>86.36585650229101</v>
      </c>
      <c r="O334">
        <v>85.558477200492874</v>
      </c>
      <c r="P334">
        <v>84.5762749453569</v>
      </c>
      <c r="Q334">
        <v>83.381335230217005</v>
      </c>
      <c r="R334">
        <v>81.927531557645281</v>
      </c>
      <c r="S334">
        <v>80.158744886225705</v>
      </c>
      <c r="T334">
        <v>78.006697349873434</v>
      </c>
      <c r="U334">
        <v>75.388316627957892</v>
      </c>
      <c r="V334">
        <v>72.202529226892324</v>
      </c>
      <c r="W334">
        <v>68.326358888963227</v>
      </c>
      <c r="X334">
        <v>63.610179521023468</v>
      </c>
    </row>
    <row r="335" spans="1:24">
      <c r="A335">
        <v>86.441100611416644</v>
      </c>
      <c r="B335">
        <v>2.4171735283472764E-3</v>
      </c>
      <c r="C335">
        <v>0.34194825141952978</v>
      </c>
      <c r="D335">
        <v>86.414924138562895</v>
      </c>
      <c r="E335">
        <v>86.404213491290122</v>
      </c>
      <c r="F335">
        <v>86.389147492662588</v>
      </c>
      <c r="G335">
        <v>86.367947263838346</v>
      </c>
      <c r="H335">
        <v>86.338109642602149</v>
      </c>
      <c r="I335">
        <v>86.296111628957561</v>
      </c>
      <c r="J335">
        <v>86.236994416009466</v>
      </c>
      <c r="K335">
        <v>86.153777891658606</v>
      </c>
      <c r="L335">
        <v>86.036636479909149</v>
      </c>
      <c r="M335">
        <v>85.871739011382431</v>
      </c>
      <c r="N335">
        <v>85.639615643746495</v>
      </c>
      <c r="O335">
        <v>85.312859010412765</v>
      </c>
      <c r="P335">
        <v>84.852888166574928</v>
      </c>
      <c r="Q335">
        <v>84.205393243883634</v>
      </c>
      <c r="R335">
        <v>83.293922953133645</v>
      </c>
      <c r="S335">
        <v>82.010857795919478</v>
      </c>
      <c r="T335">
        <v>80.204703170560492</v>
      </c>
      <c r="U335">
        <v>77.662202038624955</v>
      </c>
      <c r="V335">
        <v>74.083155151392361</v>
      </c>
      <c r="W335">
        <v>69.04497579958371</v>
      </c>
      <c r="X335">
        <v>61.952793980061188</v>
      </c>
    </row>
    <row r="336" spans="1:24">
      <c r="A336">
        <v>96.032816352105783</v>
      </c>
      <c r="B336">
        <v>2.8544134283627232</v>
      </c>
      <c r="C336">
        <v>0.1029146252831529</v>
      </c>
      <c r="D336">
        <v>92.994389115092034</v>
      </c>
      <c r="E336">
        <v>92.548485874937171</v>
      </c>
      <c r="F336">
        <v>92.065646043285369</v>
      </c>
      <c r="G336">
        <v>91.540751145371644</v>
      </c>
      <c r="H336">
        <v>90.96823689027984</v>
      </c>
      <c r="I336">
        <v>90.342034185165531</v>
      </c>
      <c r="J336">
        <v>89.65550479818917</v>
      </c>
      <c r="K336">
        <v>88.901370988136605</v>
      </c>
      <c r="L336">
        <v>88.071638354746881</v>
      </c>
      <c r="M336">
        <v>87.157511091901128</v>
      </c>
      <c r="N336">
        <v>86.149298745291077</v>
      </c>
      <c r="O336">
        <v>85.036313486126375</v>
      </c>
      <c r="P336">
        <v>83.806756811902972</v>
      </c>
      <c r="Q336">
        <v>82.447594473173012</v>
      </c>
      <c r="R336">
        <v>80.944418300443772</v>
      </c>
      <c r="S336">
        <v>79.281293466463964</v>
      </c>
      <c r="T336">
        <v>77.440589564759918</v>
      </c>
      <c r="U336">
        <v>75.402793713723625</v>
      </c>
      <c r="V336">
        <v>73.146303705012031</v>
      </c>
      <c r="W336">
        <v>70.647199003470689</v>
      </c>
      <c r="X336">
        <v>67.878987171004624</v>
      </c>
    </row>
    <row r="337" spans="1:24">
      <c r="A337">
        <v>89.184495709195076</v>
      </c>
      <c r="B337">
        <v>0.20533797475559992</v>
      </c>
      <c r="C337">
        <v>0.18768620303381933</v>
      </c>
      <c r="D337">
        <v>88.647501556832083</v>
      </c>
      <c r="E337">
        <v>88.52947755800021</v>
      </c>
      <c r="F337">
        <v>88.38831200442705</v>
      </c>
      <c r="G337">
        <v>88.219017568082606</v>
      </c>
      <c r="H337">
        <v>88.01561313766652</v>
      </c>
      <c r="I337">
        <v>87.770912508105653</v>
      </c>
      <c r="J337">
        <v>87.47627049452403</v>
      </c>
      <c r="K337">
        <v>87.121277500983055</v>
      </c>
      <c r="L337">
        <v>86.693391753216119</v>
      </c>
      <c r="M337">
        <v>86.177496202272906</v>
      </c>
      <c r="N337">
        <v>85.555364444638968</v>
      </c>
      <c r="O337">
        <v>84.805016789981607</v>
      </c>
      <c r="P337">
        <v>83.899943726627598</v>
      </c>
      <c r="Q337">
        <v>82.808169350088988</v>
      </c>
      <c r="R337">
        <v>81.491121665904672</v>
      </c>
      <c r="S337">
        <v>79.902269855005187</v>
      </c>
      <c r="T337">
        <v>77.985480356678266</v>
      </c>
      <c r="U337">
        <v>75.673033690139803</v>
      </c>
      <c r="V337">
        <v>72.883231949732647</v>
      </c>
      <c r="W337">
        <v>69.517512447422519</v>
      </c>
      <c r="X337">
        <v>65.456965528622803</v>
      </c>
    </row>
    <row r="338" spans="1:24">
      <c r="A338">
        <v>89.882315795064699</v>
      </c>
      <c r="B338">
        <v>0.39036661025112501</v>
      </c>
      <c r="C338">
        <v>0.16378342298838031</v>
      </c>
      <c r="D338">
        <v>89.07466820229223</v>
      </c>
      <c r="E338">
        <v>88.9162333718063</v>
      </c>
      <c r="F338">
        <v>88.731825387948334</v>
      </c>
      <c r="G338">
        <v>88.516486436837795</v>
      </c>
      <c r="H338">
        <v>88.264427124661566</v>
      </c>
      <c r="I338">
        <v>87.968870829656993</v>
      </c>
      <c r="J338">
        <v>87.621871512443334</v>
      </c>
      <c r="K338">
        <v>87.214100086527552</v>
      </c>
      <c r="L338">
        <v>86.734593605549122</v>
      </c>
      <c r="M338">
        <v>86.170460524155899</v>
      </c>
      <c r="N338">
        <v>85.506534108441429</v>
      </c>
      <c r="O338">
        <v>84.724964677873331</v>
      </c>
      <c r="P338">
        <v>83.804739716125567</v>
      </c>
      <c r="Q338">
        <v>82.721118948980489</v>
      </c>
      <c r="R338">
        <v>81.444969201354297</v>
      </c>
      <c r="S338">
        <v>79.941981151057902</v>
      </c>
      <c r="T338">
        <v>78.171746921696013</v>
      </c>
      <c r="U338">
        <v>76.086673715763268</v>
      </c>
      <c r="V338">
        <v>73.630704280932306</v>
      </c>
      <c r="W338">
        <v>70.737809809233795</v>
      </c>
      <c r="X338">
        <v>67.330214750679858</v>
      </c>
    </row>
    <row r="339" spans="1:24">
      <c r="A339">
        <v>100</v>
      </c>
      <c r="B339">
        <v>8.7728223549001889</v>
      </c>
      <c r="C339">
        <v>6.5232071443252174E-2</v>
      </c>
      <c r="D339">
        <v>94.548565916133754</v>
      </c>
      <c r="E339">
        <v>93.862727569412343</v>
      </c>
      <c r="F339">
        <v>93.15076449709106</v>
      </c>
      <c r="G339">
        <v>92.409646062985516</v>
      </c>
      <c r="H339">
        <v>91.636217524341987</v>
      </c>
      <c r="I339">
        <v>90.827186602942149</v>
      </c>
      <c r="J339">
        <v>89.979109470756129</v>
      </c>
      <c r="K339">
        <v>89.088376090488623</v>
      </c>
      <c r="L339">
        <v>88.151194848616655</v>
      </c>
      <c r="M339">
        <v>87.163576415505872</v>
      </c>
      <c r="N339">
        <v>86.121316763902456</v>
      </c>
      <c r="O339">
        <v>85.019979273514593</v>
      </c>
      <c r="P339">
        <v>83.854875845507706</v>
      </c>
      <c r="Q339">
        <v>82.62104694652291</v>
      </c>
      <c r="R339">
        <v>81.313240497271295</v>
      </c>
      <c r="S339">
        <v>79.925889515838492</v>
      </c>
      <c r="T339">
        <v>78.453088420533234</v>
      </c>
      <c r="U339">
        <v>76.88856789140705</v>
      </c>
      <c r="V339">
        <v>75.225668183437875</v>
      </c>
      <c r="W339">
        <v>73.457310777778446</v>
      </c>
      <c r="X339">
        <v>71.575968250396684</v>
      </c>
    </row>
    <row r="340" spans="1:24">
      <c r="A340">
        <v>99.729688729697372</v>
      </c>
      <c r="B340">
        <v>6.9800306612493914</v>
      </c>
      <c r="C340">
        <v>7.2733649102892345E-2</v>
      </c>
      <c r="D340">
        <v>94.827160614170708</v>
      </c>
      <c r="E340">
        <v>94.193244640648203</v>
      </c>
      <c r="F340">
        <v>93.530026946576783</v>
      </c>
      <c r="G340">
        <v>92.833997441504479</v>
      </c>
      <c r="H340">
        <v>92.101472377934996</v>
      </c>
      <c r="I340">
        <v>91.328574855034049</v>
      </c>
      <c r="J340">
        <v>90.511214300068531</v>
      </c>
      <c r="K340">
        <v>89.645064818983684</v>
      </c>
      <c r="L340">
        <v>88.72554230153834</v>
      </c>
      <c r="M340">
        <v>87.747780159826746</v>
      </c>
      <c r="N340">
        <v>86.706603571782793</v>
      </c>
      <c r="O340">
        <v>85.596502093349926</v>
      </c>
      <c r="P340">
        <v>84.411600494366198</v>
      </c>
      <c r="Q340">
        <v>83.14562766381286</v>
      </c>
      <c r="R340">
        <v>81.791883419857214</v>
      </c>
      <c r="S340">
        <v>80.343203049030961</v>
      </c>
      <c r="T340">
        <v>78.791919386867548</v>
      </c>
      <c r="U340">
        <v>77.129822239309249</v>
      </c>
      <c r="V340">
        <v>75.348114930121383</v>
      </c>
      <c r="W340">
        <v>73.437367744339937</v>
      </c>
      <c r="X340">
        <v>71.387468021351566</v>
      </c>
    </row>
    <row r="341" spans="1:24">
      <c r="A341">
        <v>94.028418981283309</v>
      </c>
      <c r="B341">
        <v>2.3394519059818051</v>
      </c>
      <c r="C341">
        <v>0.10413949153225142</v>
      </c>
      <c r="D341">
        <v>91.5003328905741</v>
      </c>
      <c r="E341">
        <v>91.12725964284914</v>
      </c>
      <c r="F341">
        <v>90.722694779129455</v>
      </c>
      <c r="G341">
        <v>90.282246813168726</v>
      </c>
      <c r="H341">
        <v>89.801134753441929</v>
      </c>
      <c r="I341">
        <v>89.274136206254752</v>
      </c>
      <c r="J341">
        <v>88.695530687503492</v>
      </c>
      <c r="K341">
        <v>88.059037527744181</v>
      </c>
      <c r="L341">
        <v>87.357747696540329</v>
      </c>
      <c r="M341">
        <v>86.584048806053502</v>
      </c>
      <c r="N341">
        <v>85.729542479802973</v>
      </c>
      <c r="O341">
        <v>84.784953189645591</v>
      </c>
      <c r="P341">
        <v>83.740027571416164</v>
      </c>
      <c r="Q341">
        <v>82.583423126315509</v>
      </c>
      <c r="R341">
        <v>81.302585099918275</v>
      </c>
      <c r="S341">
        <v>79.883610202341586</v>
      </c>
      <c r="T341">
        <v>78.311095690279103</v>
      </c>
      <c r="U341">
        <v>76.567972172710512</v>
      </c>
      <c r="V341">
        <v>74.635318325419192</v>
      </c>
      <c r="W341">
        <v>72.492155503074201</v>
      </c>
      <c r="X341">
        <v>70.115220019423845</v>
      </c>
    </row>
    <row r="342" spans="1:24">
      <c r="A342">
        <v>97.97288445209665</v>
      </c>
      <c r="B342">
        <v>6.5219573277381189</v>
      </c>
      <c r="C342">
        <v>7.2754496892288939E-2</v>
      </c>
      <c r="D342">
        <v>93.390595462736144</v>
      </c>
      <c r="E342">
        <v>92.798040920787088</v>
      </c>
      <c r="F342">
        <v>92.178082725435885</v>
      </c>
      <c r="G342">
        <v>91.527437855774494</v>
      </c>
      <c r="H342">
        <v>90.842660788013021</v>
      </c>
      <c r="I342">
        <v>90.120125249529096</v>
      </c>
      <c r="J342">
        <v>89.356005015752345</v>
      </c>
      <c r="K342">
        <v>88.546253648192916</v>
      </c>
      <c r="L342">
        <v>87.686583066315777</v>
      </c>
      <c r="M342">
        <v>86.772440839786896</v>
      </c>
      <c r="N342">
        <v>85.798986080841374</v>
      </c>
      <c r="O342">
        <v>84.761063809110155</v>
      </c>
      <c r="P342">
        <v>83.653177653153051</v>
      </c>
      <c r="Q342">
        <v>82.469460744137578</v>
      </c>
      <c r="R342">
        <v>81.203644647529501</v>
      </c>
      <c r="S342">
        <v>79.849026168271365</v>
      </c>
      <c r="T342">
        <v>78.398431853663908</v>
      </c>
      <c r="U342">
        <v>76.844180005973868</v>
      </c>
      <c r="V342">
        <v>75.178040003603485</v>
      </c>
      <c r="W342">
        <v>73.391188715405292</v>
      </c>
      <c r="X342">
        <v>71.474163777331654</v>
      </c>
    </row>
    <row r="343" spans="1:24">
      <c r="A343">
        <v>91.836176927590813</v>
      </c>
      <c r="B343">
        <v>0.44039456847848224</v>
      </c>
      <c r="C343">
        <v>0.16588260005494337</v>
      </c>
      <c r="D343">
        <v>90.905741089482845</v>
      </c>
      <c r="E343">
        <v>90.721367026213784</v>
      </c>
      <c r="F343">
        <v>90.506246289759119</v>
      </c>
      <c r="G343">
        <v>90.254445808506361</v>
      </c>
      <c r="H343">
        <v>89.959020876371056</v>
      </c>
      <c r="I343">
        <v>89.611823616456903</v>
      </c>
      <c r="J343">
        <v>89.203278261031357</v>
      </c>
      <c r="K343">
        <v>88.722117049995362</v>
      </c>
      <c r="L343">
        <v>88.155069463875577</v>
      </c>
      <c r="M343">
        <v>87.486496220324781</v>
      </c>
      <c r="N343">
        <v>86.697957939683107</v>
      </c>
      <c r="O343">
        <v>85.767706583312474</v>
      </c>
      <c r="P343">
        <v>84.670085638475243</v>
      </c>
      <c r="Q343">
        <v>83.374822506739221</v>
      </c>
      <c r="R343">
        <v>81.846193579844723</v>
      </c>
      <c r="S343">
        <v>80.042038975663672</v>
      </c>
      <c r="T343">
        <v>77.912599760477832</v>
      </c>
      <c r="U343">
        <v>75.399145587941149</v>
      </c>
      <c r="V343">
        <v>72.432354904742596</v>
      </c>
      <c r="W343">
        <v>68.930403048727939</v>
      </c>
      <c r="X343">
        <v>64.796705508855837</v>
      </c>
    </row>
    <row r="344" spans="1:24">
      <c r="A344">
        <v>92.276941285729947</v>
      </c>
      <c r="B344">
        <v>1.1825773539152482</v>
      </c>
      <c r="C344">
        <v>0.12626634514762139</v>
      </c>
      <c r="D344">
        <v>90.6245556040503</v>
      </c>
      <c r="E344">
        <v>90.354115292956223</v>
      </c>
      <c r="F344">
        <v>90.052978250721452</v>
      </c>
      <c r="G344">
        <v>89.716337010182158</v>
      </c>
      <c r="H344">
        <v>89.338817301544566</v>
      </c>
      <c r="I344">
        <v>88.914392255481971</v>
      </c>
      <c r="J344">
        <v>88.436286187882928</v>
      </c>
      <c r="K344">
        <v>87.896866430232976</v>
      </c>
      <c r="L344">
        <v>87.287521478769008</v>
      </c>
      <c r="M344">
        <v>86.598523517132534</v>
      </c>
      <c r="N344">
        <v>85.818873117780797</v>
      </c>
      <c r="O344">
        <v>84.936123642909564</v>
      </c>
      <c r="P344">
        <v>83.936182541556562</v>
      </c>
      <c r="Q344">
        <v>82.803086370716485</v>
      </c>
      <c r="R344">
        <v>81.518745948818278</v>
      </c>
      <c r="S344">
        <v>80.062657573097212</v>
      </c>
      <c r="T344">
        <v>78.411575690625156</v>
      </c>
      <c r="U344">
        <v>76.539141797393938</v>
      </c>
      <c r="V344">
        <v>74.415463641054515</v>
      </c>
      <c r="W344">
        <v>72.006638009543281</v>
      </c>
      <c r="X344">
        <v>69.274209487209887</v>
      </c>
    </row>
    <row r="345" spans="1:24">
      <c r="A345">
        <v>89.538502150992372</v>
      </c>
      <c r="B345">
        <v>0.11129174645022694</v>
      </c>
      <c r="C345">
        <v>0.21014868732324249</v>
      </c>
      <c r="D345">
        <v>89.178063643209583</v>
      </c>
      <c r="E345">
        <v>89.090216407812562</v>
      </c>
      <c r="F345">
        <v>88.982498800510768</v>
      </c>
      <c r="G345">
        <v>88.850136212808749</v>
      </c>
      <c r="H345">
        <v>88.687261641608742</v>
      </c>
      <c r="I345">
        <v>88.486655632906647</v>
      </c>
      <c r="J345">
        <v>88.239426277780808</v>
      </c>
      <c r="K345">
        <v>87.934615076419732</v>
      </c>
      <c r="L345">
        <v>87.558711200018507</v>
      </c>
      <c r="M345">
        <v>87.095052620087102</v>
      </c>
      <c r="N345">
        <v>86.523087560085102</v>
      </c>
      <c r="O345">
        <v>85.817463533051523</v>
      </c>
      <c r="P345">
        <v>84.946903586606297</v>
      </c>
      <c r="Q345">
        <v>83.872819944616779</v>
      </c>
      <c r="R345">
        <v>82.547603594867311</v>
      </c>
      <c r="S345">
        <v>80.912514008299297</v>
      </c>
      <c r="T345">
        <v>78.895075451126786</v>
      </c>
      <c r="U345">
        <v>76.405864480744469</v>
      </c>
      <c r="V345">
        <v>73.334546230421779</v>
      </c>
      <c r="W345">
        <v>69.544983790162604</v>
      </c>
      <c r="X345">
        <v>64.869203905876375</v>
      </c>
    </row>
    <row r="346" spans="1:24">
      <c r="A346">
        <v>88.64851820528402</v>
      </c>
      <c r="B346">
        <v>2.4368211643431986E-2</v>
      </c>
      <c r="C346">
        <v>0.2678048138139586</v>
      </c>
      <c r="D346">
        <v>88.513921884537027</v>
      </c>
      <c r="E346">
        <v>88.471995417912339</v>
      </c>
      <c r="F346">
        <v>88.417332993887513</v>
      </c>
      <c r="G346">
        <v>88.345990768644228</v>
      </c>
      <c r="H346">
        <v>88.252821465986258</v>
      </c>
      <c r="I346">
        <v>88.131103006077225</v>
      </c>
      <c r="J346">
        <v>87.972053513538356</v>
      </c>
      <c r="K346">
        <v>87.764197713184771</v>
      </c>
      <c r="L346">
        <v>87.492538999433194</v>
      </c>
      <c r="M346">
        <v>87.137477444947152</v>
      </c>
      <c r="N346">
        <v>86.673395683834727</v>
      </c>
      <c r="O346">
        <v>86.066810642166971</v>
      </c>
      <c r="P346">
        <v>85.273957764867063</v>
      </c>
      <c r="Q346">
        <v>84.237633443153257</v>
      </c>
      <c r="R346">
        <v>82.883067826568322</v>
      </c>
      <c r="S346">
        <v>81.112530246764067</v>
      </c>
      <c r="T346">
        <v>78.798278039308968</v>
      </c>
      <c r="U346">
        <v>75.773340027471804</v>
      </c>
      <c r="V346">
        <v>71.819469704779095</v>
      </c>
      <c r="W346">
        <v>66.651398949504127</v>
      </c>
      <c r="X346">
        <v>59.896256191012171</v>
      </c>
    </row>
    <row r="347" spans="1:24">
      <c r="A347">
        <v>88.699797762020154</v>
      </c>
      <c r="B347">
        <v>0.16756506582581743</v>
      </c>
      <c r="C347">
        <v>0.19112902886690031</v>
      </c>
      <c r="D347">
        <v>88.246836561188104</v>
      </c>
      <c r="E347">
        <v>88.145666924902457</v>
      </c>
      <c r="F347">
        <v>88.024193022398634</v>
      </c>
      <c r="G347">
        <v>87.877963849888729</v>
      </c>
      <c r="H347">
        <v>87.701621329733612</v>
      </c>
      <c r="I347">
        <v>87.488703981656471</v>
      </c>
      <c r="J347">
        <v>87.231410163466961</v>
      </c>
      <c r="K347">
        <v>86.920312206046376</v>
      </c>
      <c r="L347">
        <v>86.544010968029013</v>
      </c>
      <c r="M347">
        <v>86.088718152494451</v>
      </c>
      <c r="N347">
        <v>85.53775108106673</v>
      </c>
      <c r="O347">
        <v>84.870921413111489</v>
      </c>
      <c r="P347">
        <v>84.063795411696177</v>
      </c>
      <c r="Q347">
        <v>83.086798651240017</v>
      </c>
      <c r="R347">
        <v>81.904132361868008</v>
      </c>
      <c r="S347">
        <v>80.472461703542038</v>
      </c>
      <c r="T347">
        <v>78.739327906173386</v>
      </c>
      <c r="U347">
        <v>76.641226093916231</v>
      </c>
      <c r="V347">
        <v>74.101278361959245</v>
      </c>
      <c r="W347">
        <v>71.026416843518163</v>
      </c>
      <c r="X347">
        <v>67.303973549965534</v>
      </c>
    </row>
    <row r="348" spans="1:24">
      <c r="A348">
        <v>90.323082752626846</v>
      </c>
      <c r="B348">
        <v>0.25795548336341834</v>
      </c>
      <c r="C348">
        <v>0.180666718590894</v>
      </c>
      <c r="D348">
        <v>89.692795923660555</v>
      </c>
      <c r="E348">
        <v>89.558771506308375</v>
      </c>
      <c r="F348">
        <v>89.39973168387894</v>
      </c>
      <c r="G348">
        <v>89.210471187444639</v>
      </c>
      <c r="H348">
        <v>88.984795645267212</v>
      </c>
      <c r="I348">
        <v>88.715318845079366</v>
      </c>
      <c r="J348">
        <v>88.393220988208654</v>
      </c>
      <c r="K348">
        <v>88.007960023359942</v>
      </c>
      <c r="L348">
        <v>87.546926612200735</v>
      </c>
      <c r="M348">
        <v>86.995031433999685</v>
      </c>
      <c r="N348">
        <v>86.334211322069947</v>
      </c>
      <c r="O348">
        <v>85.542838068187777</v>
      </c>
      <c r="P348">
        <v>84.595010545543232</v>
      </c>
      <c r="Q348">
        <v>83.459706981872017</v>
      </c>
      <c r="R348">
        <v>82.099769637225066</v>
      </c>
      <c r="S348">
        <v>80.4706886555458</v>
      </c>
      <c r="T348">
        <v>78.519145286316515</v>
      </c>
      <c r="U348">
        <v>76.181266796874638</v>
      </c>
      <c r="V348">
        <v>73.380535959825593</v>
      </c>
      <c r="W348">
        <v>70.025286694448198</v>
      </c>
      <c r="X348">
        <v>66.005703896080803</v>
      </c>
    </row>
    <row r="349" spans="1:24">
      <c r="A349">
        <v>97.812359792302757</v>
      </c>
      <c r="B349">
        <v>5.0759350327747486</v>
      </c>
      <c r="C349">
        <v>8.3500717313383044E-2</v>
      </c>
      <c r="D349">
        <v>93.628428726341568</v>
      </c>
      <c r="E349">
        <v>93.063926088061791</v>
      </c>
      <c r="F349">
        <v>92.466296372919757</v>
      </c>
      <c r="G349">
        <v>91.831370263885532</v>
      </c>
      <c r="H349">
        <v>91.154718248550196</v>
      </c>
      <c r="I349">
        <v>90.431619716978517</v>
      </c>
      <c r="J349">
        <v>89.657030028742454</v>
      </c>
      <c r="K349">
        <v>88.825545319381177</v>
      </c>
      <c r="L349">
        <v>87.931364800762765</v>
      </c>
      <c r="M349">
        <v>86.968250292338865</v>
      </c>
      <c r="N349">
        <v>85.929482700965281</v>
      </c>
      <c r="O349">
        <v>84.80781514567353</v>
      </c>
      <c r="P349">
        <v>83.595422400371717</v>
      </c>
      <c r="Q349">
        <v>82.283846301765919</v>
      </c>
      <c r="R349">
        <v>80.863936741644579</v>
      </c>
      <c r="S349">
        <v>79.325787831863238</v>
      </c>
      <c r="T349">
        <v>77.658668796689611</v>
      </c>
      <c r="U349">
        <v>75.850949110384761</v>
      </c>
      <c r="V349">
        <v>73.890017357748732</v>
      </c>
      <c r="W349">
        <v>71.762193251567425</v>
      </c>
      <c r="X349">
        <v>69.452632193157314</v>
      </c>
    </row>
    <row r="350" spans="1:24">
      <c r="A350">
        <v>88.65632775153604</v>
      </c>
      <c r="B350">
        <v>4.2348122067920109E-2</v>
      </c>
      <c r="C350">
        <v>0.24481427254663196</v>
      </c>
      <c r="D350">
        <v>88.466932807252135</v>
      </c>
      <c r="E350">
        <v>88.413241274123223</v>
      </c>
      <c r="F350">
        <v>88.344907678050816</v>
      </c>
      <c r="G350">
        <v>88.257816015440241</v>
      </c>
      <c r="H350">
        <v>88.146720409929429</v>
      </c>
      <c r="I350">
        <v>88.004929132443394</v>
      </c>
      <c r="J350">
        <v>87.823901531803671</v>
      </c>
      <c r="K350">
        <v>87.592733597424029</v>
      </c>
      <c r="L350">
        <v>87.297501167492882</v>
      </c>
      <c r="M350">
        <v>86.920421221465347</v>
      </c>
      <c r="N350">
        <v>86.438780738184377</v>
      </c>
      <c r="O350">
        <v>85.823568600506036</v>
      </c>
      <c r="P350">
        <v>85.037728140616593</v>
      </c>
      <c r="Q350">
        <v>84.033925069913451</v>
      </c>
      <c r="R350">
        <v>82.75169634701092</v>
      </c>
      <c r="S350">
        <v>81.113808248879565</v>
      </c>
      <c r="T350">
        <v>79.021604277295026</v>
      </c>
      <c r="U350">
        <v>76.349062686545125</v>
      </c>
      <c r="V350">
        <v>72.935205693713471</v>
      </c>
      <c r="W350">
        <v>68.574403148159234</v>
      </c>
      <c r="X350">
        <v>63.003986611737503</v>
      </c>
    </row>
    <row r="351" spans="1:24">
      <c r="A351">
        <v>90.495902562054425</v>
      </c>
      <c r="B351">
        <v>0.43734253458785488</v>
      </c>
      <c r="C351">
        <v>0.15955132264421881</v>
      </c>
      <c r="D351">
        <v>89.628696011578981</v>
      </c>
      <c r="E351">
        <v>89.462012859271766</v>
      </c>
      <c r="F351">
        <v>89.268954484100348</v>
      </c>
      <c r="G351">
        <v>89.044595836847932</v>
      </c>
      <c r="H351">
        <v>88.783213377269476</v>
      </c>
      <c r="I351">
        <v>88.478139062724054</v>
      </c>
      <c r="J351">
        <v>88.121590241914703</v>
      </c>
      <c r="K351">
        <v>87.704471114210548</v>
      </c>
      <c r="L351">
        <v>87.21614068964476</v>
      </c>
      <c r="M351">
        <v>86.644141330091514</v>
      </c>
      <c r="N351">
        <v>85.973880946524474</v>
      </c>
      <c r="O351">
        <v>85.188260744994892</v>
      </c>
      <c r="P351">
        <v>84.267239024878208</v>
      </c>
      <c r="Q351">
        <v>83.187319901588808</v>
      </c>
      <c r="R351">
        <v>81.920953910734681</v>
      </c>
      <c r="S351">
        <v>80.435835202720313</v>
      </c>
      <c r="T351">
        <v>78.694077398758651</v>
      </c>
      <c r="U351">
        <v>76.651247083823563</v>
      </c>
      <c r="V351">
        <v>74.255230280297184</v>
      </c>
      <c r="W351">
        <v>71.444902985290923</v>
      </c>
      <c r="X351">
        <v>68.148571856151577</v>
      </c>
    </row>
    <row r="352" spans="1:24">
      <c r="A352">
        <v>93.007447075915294</v>
      </c>
      <c r="B352">
        <v>1.2730594720819208</v>
      </c>
      <c r="C352">
        <v>0.1203922209080676</v>
      </c>
      <c r="D352">
        <v>91.341843705112765</v>
      </c>
      <c r="E352">
        <v>91.076757220326911</v>
      </c>
      <c r="F352">
        <v>90.783652945967177</v>
      </c>
      <c r="G352">
        <v>90.458277410737537</v>
      </c>
      <c r="H352">
        <v>90.095908829182846</v>
      </c>
      <c r="I352">
        <v>89.691288580071515</v>
      </c>
      <c r="J352">
        <v>89.238544894323653</v>
      </c>
      <c r="K352">
        <v>88.7311076450587</v>
      </c>
      <c r="L352">
        <v>88.161613003212807</v>
      </c>
      <c r="M352">
        <v>87.521796575106947</v>
      </c>
      <c r="N352">
        <v>86.802373471199331</v>
      </c>
      <c r="O352">
        <v>85.992903565603598</v>
      </c>
      <c r="P352">
        <v>85.081639991045463</v>
      </c>
      <c r="Q352">
        <v>84.055358670646697</v>
      </c>
      <c r="R352">
        <v>82.899166412735255</v>
      </c>
      <c r="S352">
        <v>81.596284783791461</v>
      </c>
      <c r="T352">
        <v>80.127806623137076</v>
      </c>
      <c r="U352">
        <v>78.472421665956659</v>
      </c>
      <c r="V352">
        <v>76.606107292946646</v>
      </c>
      <c r="W352">
        <v>74.50177991881219</v>
      </c>
      <c r="X352">
        <v>72.128901960630571</v>
      </c>
    </row>
    <row r="353" spans="1:24">
      <c r="A353">
        <v>96.847725214000363</v>
      </c>
      <c r="B353">
        <v>3.0209351764238859</v>
      </c>
      <c r="C353">
        <v>0.10148529912405825</v>
      </c>
      <c r="D353">
        <v>93.688533700773547</v>
      </c>
      <c r="E353">
        <v>93.227886517436332</v>
      </c>
      <c r="F353">
        <v>92.729925643893026</v>
      </c>
      <c r="G353">
        <v>92.189518045407084</v>
      </c>
      <c r="H353">
        <v>91.601093141793811</v>
      </c>
      <c r="I353">
        <v>90.9585853852751</v>
      </c>
      <c r="J353">
        <v>90.255371736154601</v>
      </c>
      <c r="K353">
        <v>89.484203391805579</v>
      </c>
      <c r="L353">
        <v>88.637131065226654</v>
      </c>
      <c r="M353">
        <v>87.70542304292843</v>
      </c>
      <c r="N353">
        <v>86.679475177483155</v>
      </c>
      <c r="O353">
        <v>85.548711886930448</v>
      </c>
      <c r="P353">
        <v>84.301477140530565</v>
      </c>
      <c r="Q353">
        <v>82.924914307134259</v>
      </c>
      <c r="R353">
        <v>81.404833627633394</v>
      </c>
      <c r="S353">
        <v>79.725565945383792</v>
      </c>
      <c r="T353">
        <v>77.869801186837691</v>
      </c>
      <c r="U353">
        <v>75.818409927426643</v>
      </c>
      <c r="V353">
        <v>73.550246203376702</v>
      </c>
      <c r="W353">
        <v>71.041929536818458</v>
      </c>
      <c r="X353">
        <v>68.267603927283261</v>
      </c>
    </row>
    <row r="354" spans="1:24">
      <c r="A354">
        <v>91.467420959020913</v>
      </c>
      <c r="B354">
        <v>0.79762335556918851</v>
      </c>
      <c r="C354">
        <v>0.13865568863372801</v>
      </c>
      <c r="D354">
        <v>90.192851398019428</v>
      </c>
      <c r="E354">
        <v>89.971432148767278</v>
      </c>
      <c r="F354">
        <v>89.721205808266745</v>
      </c>
      <c r="G354">
        <v>89.437353962787611</v>
      </c>
      <c r="H354">
        <v>89.114410698442228</v>
      </c>
      <c r="I354">
        <v>88.74615734833931</v>
      </c>
      <c r="J354">
        <v>88.325502744559529</v>
      </c>
      <c r="K354">
        <v>87.844346669058439</v>
      </c>
      <c r="L354">
        <v>87.293423874077007</v>
      </c>
      <c r="M354">
        <v>86.662125668482645</v>
      </c>
      <c r="N354">
        <v>85.938295634467337</v>
      </c>
      <c r="O354">
        <v>85.10799554087906</v>
      </c>
      <c r="P354">
        <v>84.155236945561256</v>
      </c>
      <c r="Q354">
        <v>83.061673318376222</v>
      </c>
      <c r="R354">
        <v>81.806246756364843</v>
      </c>
      <c r="S354">
        <v>80.364782488111956</v>
      </c>
      <c r="T354">
        <v>78.709523359003668</v>
      </c>
      <c r="U354">
        <v>76.808595333321819</v>
      </c>
      <c r="V354">
        <v>74.625393720765885</v>
      </c>
      <c r="W354">
        <v>72.117878308444205</v>
      </c>
      <c r="X354">
        <v>69.237763825240876</v>
      </c>
    </row>
    <row r="355" spans="1:24">
      <c r="A355">
        <v>89.445385437223891</v>
      </c>
      <c r="B355">
        <v>0.22146496627056508</v>
      </c>
      <c r="C355">
        <v>0.18404951277477022</v>
      </c>
      <c r="D355">
        <v>88.88620473448934</v>
      </c>
      <c r="E355">
        <v>88.765386359048748</v>
      </c>
      <c r="F355">
        <v>88.621468446811278</v>
      </c>
      <c r="G355">
        <v>88.449562113047278</v>
      </c>
      <c r="H355">
        <v>88.243827707660387</v>
      </c>
      <c r="I355">
        <v>87.997276442547559</v>
      </c>
      <c r="J355">
        <v>87.701532982795015</v>
      </c>
      <c r="K355">
        <v>87.346550936943913</v>
      </c>
      <c r="L355">
        <v>86.920271581543659</v>
      </c>
      <c r="M355">
        <v>86.408214226881782</v>
      </c>
      <c r="N355">
        <v>85.792984308633478</v>
      </c>
      <c r="O355">
        <v>85.053682495327209</v>
      </c>
      <c r="P355">
        <v>84.165194739034703</v>
      </c>
      <c r="Q355">
        <v>83.097339152340567</v>
      </c>
      <c r="R355">
        <v>81.813840731042134</v>
      </c>
      <c r="S355">
        <v>80.271099093957886</v>
      </c>
      <c r="T355">
        <v>78.416707380023311</v>
      </c>
      <c r="U355">
        <v>76.187671989678222</v>
      </c>
      <c r="V355">
        <v>73.508272695243733</v>
      </c>
      <c r="W355">
        <v>70.287490428339026</v>
      </c>
      <c r="X355">
        <v>66.415915366396717</v>
      </c>
    </row>
    <row r="356" spans="1:24">
      <c r="A356">
        <v>95.695394503601406</v>
      </c>
      <c r="B356">
        <v>1.7895484465449505</v>
      </c>
      <c r="C356">
        <v>0.11915907551887685</v>
      </c>
      <c r="D356">
        <v>93.386606829077948</v>
      </c>
      <c r="E356">
        <v>93.021293195110189</v>
      </c>
      <c r="F356">
        <v>92.617965355409794</v>
      </c>
      <c r="G356">
        <v>92.170889724855144</v>
      </c>
      <c r="H356">
        <v>91.67371081311984</v>
      </c>
      <c r="I356">
        <v>91.119360876967448</v>
      </c>
      <c r="J356">
        <v>90.499959447376895</v>
      </c>
      <c r="K356">
        <v>89.80670130320685</v>
      </c>
      <c r="L356">
        <v>89.029731298867063</v>
      </c>
      <c r="M356">
        <v>88.158004266584996</v>
      </c>
      <c r="N356">
        <v>87.179128001681391</v>
      </c>
      <c r="O356">
        <v>86.079187098781503</v>
      </c>
      <c r="P356">
        <v>84.842545134671354</v>
      </c>
      <c r="Q356">
        <v>83.451622385691266</v>
      </c>
      <c r="R356">
        <v>81.886645919764931</v>
      </c>
      <c r="S356">
        <v>80.125368510449022</v>
      </c>
      <c r="T356">
        <v>78.142752377171277</v>
      </c>
      <c r="U356">
        <v>75.910613255805302</v>
      </c>
      <c r="V356">
        <v>73.39721973979816</v>
      </c>
      <c r="W356">
        <v>70.566842196206963</v>
      </c>
      <c r="X356">
        <v>67.379244844172732</v>
      </c>
    </row>
    <row r="357" spans="1:24">
      <c r="A357">
        <v>98.123314730468692</v>
      </c>
      <c r="B357">
        <v>4.6482627903625744</v>
      </c>
      <c r="C357">
        <v>8.8965535889461142E-2</v>
      </c>
      <c r="D357">
        <v>93.990875300482116</v>
      </c>
      <c r="E357">
        <v>93.420450553868136</v>
      </c>
      <c r="F357">
        <v>92.812778707337912</v>
      </c>
      <c r="G357">
        <v>92.163046946161074</v>
      </c>
      <c r="H357">
        <v>91.466109337366035</v>
      </c>
      <c r="I357">
        <v>90.716446073495987</v>
      </c>
      <c r="J357">
        <v>89.908119755246133</v>
      </c>
      <c r="K357">
        <v>89.034728366736289</v>
      </c>
      <c r="L357">
        <v>88.089354570979438</v>
      </c>
      <c r="M357">
        <v>87.06451092396135</v>
      </c>
      <c r="N357">
        <v>85.952080573422293</v>
      </c>
      <c r="O357">
        <v>84.743252972669779</v>
      </c>
      <c r="P357">
        <v>83.428454100270073</v>
      </c>
      <c r="Q357">
        <v>81.997270632952251</v>
      </c>
      <c r="R357">
        <v>80.438367471167666</v>
      </c>
      <c r="S357">
        <v>78.739397964099624</v>
      </c>
      <c r="T357">
        <v>76.886906123097802</v>
      </c>
      <c r="U357">
        <v>74.866220049058811</v>
      </c>
      <c r="V357">
        <v>72.661335729688716</v>
      </c>
      <c r="W357">
        <v>70.254790286311163</v>
      </c>
      <c r="X357">
        <v>67.627523666324933</v>
      </c>
    </row>
    <row r="358" spans="1:24">
      <c r="A358">
        <v>91.67079870125859</v>
      </c>
      <c r="B358">
        <v>0.37672629432675603</v>
      </c>
      <c r="C358">
        <v>0.17107452910637011</v>
      </c>
      <c r="D358">
        <v>90.832845826937785</v>
      </c>
      <c r="E358">
        <v>90.662612710629674</v>
      </c>
      <c r="F358">
        <v>90.462801492721596</v>
      </c>
      <c r="G358">
        <v>90.227550123394337</v>
      </c>
      <c r="H358">
        <v>89.949956811740094</v>
      </c>
      <c r="I358">
        <v>89.621877541424681</v>
      </c>
      <c r="J358">
        <v>89.233687142012869</v>
      </c>
      <c r="K358">
        <v>88.773996906281297</v>
      </c>
      <c r="L358">
        <v>88.229320468992469</v>
      </c>
      <c r="M358">
        <v>87.583678144700428</v>
      </c>
      <c r="N358">
        <v>86.818128116674302</v>
      </c>
      <c r="O358">
        <v>85.91021072298733</v>
      </c>
      <c r="P358">
        <v>84.833289536269504</v>
      </c>
      <c r="Q358">
        <v>83.555769905759959</v>
      </c>
      <c r="R358">
        <v>82.040172035291761</v>
      </c>
      <c r="S358">
        <v>80.242031403224928</v>
      </c>
      <c r="T358">
        <v>78.108594264912512</v>
      </c>
      <c r="U358">
        <v>75.577269966426854</v>
      </c>
      <c r="V358">
        <v>72.573794663617164</v>
      </c>
      <c r="W358">
        <v>69.010052573795321</v>
      </c>
      <c r="X358">
        <v>64.781490840059277</v>
      </c>
    </row>
    <row r="359" spans="1:24">
      <c r="A359">
        <v>94.789632825051839</v>
      </c>
      <c r="B359">
        <v>2.5064123258959738</v>
      </c>
      <c r="C359">
        <v>0.10393131458557621</v>
      </c>
      <c r="D359">
        <v>92.088033317689536</v>
      </c>
      <c r="E359">
        <v>91.689731028281699</v>
      </c>
      <c r="F359">
        <v>91.257914321880207</v>
      </c>
      <c r="G359">
        <v>90.78791463602343</v>
      </c>
      <c r="H359">
        <v>90.274650595077105</v>
      </c>
      <c r="I359">
        <v>89.712573073222458</v>
      </c>
      <c r="J359">
        <v>89.095605200389031</v>
      </c>
      <c r="K359">
        <v>88.417076662509643</v>
      </c>
      <c r="L359">
        <v>87.669651585788458</v>
      </c>
      <c r="M359">
        <v>86.845249225306773</v>
      </c>
      <c r="N359">
        <v>85.934956600495809</v>
      </c>
      <c r="O359">
        <v>84.928932132939792</v>
      </c>
      <c r="P359">
        <v>83.816299244694633</v>
      </c>
      <c r="Q359">
        <v>82.58502876676657</v>
      </c>
      <c r="R359">
        <v>81.221808886416156</v>
      </c>
      <c r="S359">
        <v>79.711901227230399</v>
      </c>
      <c r="T359">
        <v>78.038981505980516</v>
      </c>
      <c r="U359">
        <v>76.184963043535816</v>
      </c>
      <c r="V359">
        <v>74.129801221731611</v>
      </c>
      <c r="W359">
        <v>71.851276772087459</v>
      </c>
      <c r="X359">
        <v>69.324755553413766</v>
      </c>
    </row>
    <row r="360" spans="1:24">
      <c r="A360">
        <v>90.320960879524961</v>
      </c>
      <c r="B360">
        <v>0.16466534102650099</v>
      </c>
      <c r="C360">
        <v>0.19616442412839374</v>
      </c>
      <c r="D360">
        <v>89.853865307013152</v>
      </c>
      <c r="E360">
        <v>89.747070659994463</v>
      </c>
      <c r="F360">
        <v>89.618121534682757</v>
      </c>
      <c r="G360">
        <v>89.462039974492598</v>
      </c>
      <c r="H360">
        <v>89.272800601364736</v>
      </c>
      <c r="I360">
        <v>89.043098011858802</v>
      </c>
      <c r="J360">
        <v>88.764064759101061</v>
      </c>
      <c r="K360">
        <v>88.424929033552175</v>
      </c>
      <c r="L360">
        <v>88.012598827691605</v>
      </c>
      <c r="M360">
        <v>87.511156531697097</v>
      </c>
      <c r="N360">
        <v>86.901244449473197</v>
      </c>
      <c r="O360">
        <v>86.159317513467897</v>
      </c>
      <c r="P360">
        <v>85.256734350053705</v>
      </c>
      <c r="Q360">
        <v>84.15865160692907</v>
      </c>
      <c r="R360">
        <v>82.822678859116181</v>
      </c>
      <c r="S360">
        <v>81.197242167498771</v>
      </c>
      <c r="T360">
        <v>79.219593116655844</v>
      </c>
      <c r="U360">
        <v>76.813386472817868</v>
      </c>
      <c r="V360">
        <v>73.885732949767231</v>
      </c>
      <c r="W360">
        <v>70.323613307554155</v>
      </c>
      <c r="X360">
        <v>65.989515353768198</v>
      </c>
    </row>
    <row r="361" spans="1:24">
      <c r="A361">
        <v>88.233342417589611</v>
      </c>
      <c r="B361">
        <v>5.5883072329121451E-2</v>
      </c>
      <c r="C361">
        <v>0.23114261050777249</v>
      </c>
      <c r="D361">
        <v>88.013111597940593</v>
      </c>
      <c r="E361">
        <v>87.954215348411978</v>
      </c>
      <c r="F361">
        <v>87.880339688905863</v>
      </c>
      <c r="G361">
        <v>87.787520067383781</v>
      </c>
      <c r="H361">
        <v>87.670775300297933</v>
      </c>
      <c r="I361">
        <v>87.523840256380097</v>
      </c>
      <c r="J361">
        <v>87.338829637119503</v>
      </c>
      <c r="K361">
        <v>87.105814810641562</v>
      </c>
      <c r="L361">
        <v>86.812290989693167</v>
      </c>
      <c r="M361">
        <v>86.442506159734506</v>
      </c>
      <c r="N361">
        <v>85.976615743929173</v>
      </c>
      <c r="O361">
        <v>85.389617639960491</v>
      </c>
      <c r="P361">
        <v>84.650010477211609</v>
      </c>
      <c r="Q361">
        <v>83.718103089412807</v>
      </c>
      <c r="R361">
        <v>82.543884480267565</v>
      </c>
      <c r="S361">
        <v>81.064339973336928</v>
      </c>
      <c r="T361">
        <v>79.200069516828776</v>
      </c>
      <c r="U361">
        <v>76.851026663942989</v>
      </c>
      <c r="V361">
        <v>73.891149560299894</v>
      </c>
      <c r="W361">
        <v>70.161595809319664</v>
      </c>
      <c r="X361">
        <v>65.462218163250071</v>
      </c>
    </row>
    <row r="362" spans="1:24">
      <c r="A362">
        <v>92.26482396686373</v>
      </c>
      <c r="B362">
        <v>0.69892221236085184</v>
      </c>
      <c r="C362">
        <v>0.1450007802721239</v>
      </c>
      <c r="D362">
        <v>91.070874595626648</v>
      </c>
      <c r="E362">
        <v>90.856992180879246</v>
      </c>
      <c r="F362">
        <v>90.613457885714183</v>
      </c>
      <c r="G362">
        <v>90.335142368778492</v>
      </c>
      <c r="H362">
        <v>90.016183723480282</v>
      </c>
      <c r="I362">
        <v>89.649864013981826</v>
      </c>
      <c r="J362">
        <v>89.228467781427284</v>
      </c>
      <c r="K362">
        <v>88.743119540250447</v>
      </c>
      <c r="L362">
        <v>88.183596841894911</v>
      </c>
      <c r="M362">
        <v>87.538114968677917</v>
      </c>
      <c r="N362">
        <v>86.793078723000647</v>
      </c>
      <c r="O362">
        <v>85.932796084066567</v>
      </c>
      <c r="P362">
        <v>84.939147701120135</v>
      </c>
      <c r="Q362">
        <v>83.791205262042183</v>
      </c>
      <c r="R362">
        <v>82.464790699347134</v>
      </c>
      <c r="S362">
        <v>80.931966949538577</v>
      </c>
      <c r="T362">
        <v>79.160449540151006</v>
      </c>
      <c r="U362">
        <v>77.11292661127051</v>
      </c>
      <c r="V362">
        <v>74.746273049766373</v>
      </c>
      <c r="W362">
        <v>72.010642184257549</v>
      </c>
      <c r="X362">
        <v>68.848415910011269</v>
      </c>
    </row>
    <row r="363" spans="1:24">
      <c r="A363">
        <v>89.00055818814748</v>
      </c>
      <c r="B363">
        <v>0.11029776887856413</v>
      </c>
      <c r="C363">
        <v>0.2107816919844234</v>
      </c>
      <c r="D363">
        <v>88.64120315276854</v>
      </c>
      <c r="E363">
        <v>88.553369592829355</v>
      </c>
      <c r="F363">
        <v>88.445594256907341</v>
      </c>
      <c r="G363">
        <v>88.31307104836246</v>
      </c>
      <c r="H363">
        <v>88.149890272347861</v>
      </c>
      <c r="I363">
        <v>87.948775100889705</v>
      </c>
      <c r="J363">
        <v>87.700757072497822</v>
      </c>
      <c r="K363">
        <v>87.394776155647079</v>
      </c>
      <c r="L363">
        <v>87.017187541496796</v>
      </c>
      <c r="M363">
        <v>86.55115317193038</v>
      </c>
      <c r="N363">
        <v>85.975890868923869</v>
      </c>
      <c r="O363">
        <v>85.265747581174026</v>
      </c>
      <c r="P363">
        <v>84.389055420661649</v>
      </c>
      <c r="Q363">
        <v>83.306719475633926</v>
      </c>
      <c r="R363">
        <v>81.970474425418871</v>
      </c>
      <c r="S363">
        <v>80.320732213146243</v>
      </c>
      <c r="T363">
        <v>78.283924796225136</v>
      </c>
      <c r="U363">
        <v>75.76922347809753</v>
      </c>
      <c r="V363">
        <v>72.664488524264769</v>
      </c>
      <c r="W363">
        <v>68.831268441143294</v>
      </c>
      <c r="X363">
        <v>64.09862591729285</v>
      </c>
    </row>
    <row r="364" spans="1:24">
      <c r="A364">
        <v>93.513013392397951</v>
      </c>
      <c r="B364">
        <v>1.7609834484352906</v>
      </c>
      <c r="C364">
        <v>0.11327329767925443</v>
      </c>
      <c r="D364">
        <v>91.390229798086921</v>
      </c>
      <c r="E364">
        <v>91.063505834498969</v>
      </c>
      <c r="F364">
        <v>90.705319011766079</v>
      </c>
      <c r="G364">
        <v>90.311068575946948</v>
      </c>
      <c r="H364">
        <v>89.875690551676399</v>
      </c>
      <c r="I364">
        <v>89.393592697604447</v>
      </c>
      <c r="J364">
        <v>88.858582676488481</v>
      </c>
      <c r="K364">
        <v>88.263788517314921</v>
      </c>
      <c r="L364">
        <v>87.60157034782047</v>
      </c>
      <c r="M364">
        <v>86.863422263655963</v>
      </c>
      <c r="N364">
        <v>86.039863073744726</v>
      </c>
      <c r="O364">
        <v>85.120314518507143</v>
      </c>
      <c r="P364">
        <v>84.092965396717446</v>
      </c>
      <c r="Q364">
        <v>82.944619855761374</v>
      </c>
      <c r="R364">
        <v>81.660527896649</v>
      </c>
      <c r="S364">
        <v>80.224195916693361</v>
      </c>
      <c r="T364">
        <v>78.617174856357963</v>
      </c>
      <c r="U364">
        <v>76.818823229111686</v>
      </c>
      <c r="V364">
        <v>74.806041990512426</v>
      </c>
      <c r="W364">
        <v>72.552977841028451</v>
      </c>
      <c r="X364">
        <v>70.030691151650984</v>
      </c>
    </row>
    <row r="365" spans="1:24">
      <c r="A365">
        <v>91.593825513070811</v>
      </c>
      <c r="B365">
        <v>0.41895487180506419</v>
      </c>
      <c r="C365">
        <v>0.16252883214762787</v>
      </c>
      <c r="D365">
        <v>90.737845851463973</v>
      </c>
      <c r="E365">
        <v>90.570941211713986</v>
      </c>
      <c r="F365">
        <v>90.376956915801671</v>
      </c>
      <c r="G365">
        <v>90.150757458150082</v>
      </c>
      <c r="H365">
        <v>89.886354474748543</v>
      </c>
      <c r="I365">
        <v>89.576748208274282</v>
      </c>
      <c r="J365">
        <v>89.213742197768084</v>
      </c>
      <c r="K365">
        <v>88.787726286992054</v>
      </c>
      <c r="L365">
        <v>88.287422206870986</v>
      </c>
      <c r="M365">
        <v>87.699584996612813</v>
      </c>
      <c r="N365">
        <v>87.008652358984023</v>
      </c>
      <c r="O365">
        <v>86.196332666834309</v>
      </c>
      <c r="P365">
        <v>85.241120713828877</v>
      </c>
      <c r="Q365">
        <v>84.117728389459828</v>
      </c>
      <c r="R365">
        <v>82.796415206128515</v>
      </c>
      <c r="S365">
        <v>81.242200954792864</v>
      </c>
      <c r="T365">
        <v>79.413939645165456</v>
      </c>
      <c r="U365">
        <v>77.263230214121251</v>
      </c>
      <c r="V365">
        <v>74.733135164603652</v>
      </c>
      <c r="W365">
        <v>71.756673212504538</v>
      </c>
      <c r="X365">
        <v>68.255046036121044</v>
      </c>
    </row>
    <row r="366" spans="1:24">
      <c r="A366">
        <v>96.178533251279745</v>
      </c>
      <c r="B366">
        <v>1.876021571741985</v>
      </c>
      <c r="C366">
        <v>0.12082042769492386</v>
      </c>
      <c r="D366">
        <v>93.712122199444224</v>
      </c>
      <c r="E366">
        <v>93.318787044716728</v>
      </c>
      <c r="F366">
        <v>92.883655721644828</v>
      </c>
      <c r="G366">
        <v>92.400368637202604</v>
      </c>
      <c r="H366">
        <v>91.861862385450891</v>
      </c>
      <c r="I366">
        <v>91.260266513444904</v>
      </c>
      <c r="J366">
        <v>90.586788491874202</v>
      </c>
      <c r="K366">
        <v>89.831585209241226</v>
      </c>
      <c r="L366">
        <v>88.983619111422229</v>
      </c>
      <c r="M366">
        <v>88.030496884040744</v>
      </c>
      <c r="N366">
        <v>86.958288319941673</v>
      </c>
      <c r="O366">
        <v>85.751322724451981</v>
      </c>
      <c r="P366">
        <v>84.391959882821396</v>
      </c>
      <c r="Q366">
        <v>82.860332242453993</v>
      </c>
      <c r="R366">
        <v>81.13405454183571</v>
      </c>
      <c r="S366">
        <v>79.187896642285438</v>
      </c>
      <c r="T366">
        <v>76.993414780853982</v>
      </c>
      <c r="U366">
        <v>74.518535855005609</v>
      </c>
      <c r="V366">
        <v>71.727088663261199</v>
      </c>
      <c r="W366">
        <v>68.578275250724261</v>
      </c>
      <c r="X366">
        <v>65.026074633024407</v>
      </c>
    </row>
    <row r="367" spans="1:24">
      <c r="A367">
        <v>94.218556978284568</v>
      </c>
      <c r="B367">
        <v>1.1731364254409997</v>
      </c>
      <c r="C367">
        <v>0.13234798788396873</v>
      </c>
      <c r="D367">
        <v>92.466520653265761</v>
      </c>
      <c r="E367">
        <v>92.171279412093156</v>
      </c>
      <c r="F367">
        <v>91.840125703431127</v>
      </c>
      <c r="G367">
        <v>91.467250570549695</v>
      </c>
      <c r="H367">
        <v>91.046113197338528</v>
      </c>
      <c r="I367">
        <v>90.569326172108191</v>
      </c>
      <c r="J367">
        <v>90.028525900773673</v>
      </c>
      <c r="K367">
        <v>89.4142258962639</v>
      </c>
      <c r="L367">
        <v>88.715650370622726</v>
      </c>
      <c r="M367">
        <v>87.920545210745104</v>
      </c>
      <c r="N367">
        <v>87.014963021965883</v>
      </c>
      <c r="O367">
        <v>85.983018468827609</v>
      </c>
      <c r="P367">
        <v>84.806609621319666</v>
      </c>
      <c r="Q367">
        <v>83.465100418563935</v>
      </c>
      <c r="R367">
        <v>81.934958679860358</v>
      </c>
      <c r="S367">
        <v>80.189343313237444</v>
      </c>
      <c r="T367">
        <v>78.197633480496137</v>
      </c>
      <c r="U367">
        <v>75.92489145956209</v>
      </c>
      <c r="V367">
        <v>73.331249781907076</v>
      </c>
      <c r="W367">
        <v>70.371211894466654</v>
      </c>
      <c r="X367">
        <v>66.992854078564051</v>
      </c>
    </row>
    <row r="368" spans="1:24">
      <c r="A368">
        <v>92.083602506743063</v>
      </c>
      <c r="B368">
        <v>0.37806731449728159</v>
      </c>
      <c r="C368">
        <v>0.17345658645482134</v>
      </c>
      <c r="D368">
        <v>91.222705438296316</v>
      </c>
      <c r="E368">
        <v>91.045809532410729</v>
      </c>
      <c r="F368">
        <v>90.837610988739996</v>
      </c>
      <c r="G368">
        <v>90.591829977143533</v>
      </c>
      <c r="H368">
        <v>90.301053078788513</v>
      </c>
      <c r="I368">
        <v>89.956509677424279</v>
      </c>
      <c r="J368">
        <v>89.547807413918619</v>
      </c>
      <c r="K368">
        <v>89.062618724650548</v>
      </c>
      <c r="L368">
        <v>88.486309008911419</v>
      </c>
      <c r="M368">
        <v>87.801495209839175</v>
      </c>
      <c r="N368">
        <v>86.987521494495269</v>
      </c>
      <c r="O368">
        <v>86.019836218179606</v>
      </c>
      <c r="P368">
        <v>84.86925138054562</v>
      </c>
      <c r="Q368">
        <v>83.501062236712229</v>
      </c>
      <c r="R368">
        <v>81.874000508467688</v>
      </c>
      <c r="S368">
        <v>79.938989621588618</v>
      </c>
      <c r="T368">
        <v>77.637664423871868</v>
      </c>
      <c r="U368">
        <v>74.90061073457845</v>
      </c>
      <c r="V368">
        <v>71.645271625348414</v>
      </c>
      <c r="W368">
        <v>67.773457280366515</v>
      </c>
      <c r="X368">
        <v>63.168383326438985</v>
      </c>
    </row>
    <row r="369" spans="1:24">
      <c r="A369">
        <v>87.14882258655885</v>
      </c>
      <c r="B369">
        <v>2.3213593582468474E-2</v>
      </c>
      <c r="C369">
        <v>0.26315594792438185</v>
      </c>
      <c r="D369">
        <v>87.025944936818817</v>
      </c>
      <c r="E369">
        <v>86.988376536098414</v>
      </c>
      <c r="F369">
        <v>86.939632808208913</v>
      </c>
      <c r="G369">
        <v>86.876318673589026</v>
      </c>
      <c r="H369">
        <v>86.794024200259926</v>
      </c>
      <c r="I369">
        <v>86.687017444923384</v>
      </c>
      <c r="J369">
        <v>86.547845213831351</v>
      </c>
      <c r="K369">
        <v>86.36681393577507</v>
      </c>
      <c r="L369">
        <v>86.131314489156878</v>
      </c>
      <c r="M369">
        <v>85.824943956257414</v>
      </c>
      <c r="N369">
        <v>85.426363133460896</v>
      </c>
      <c r="O369">
        <v>84.907810221176149</v>
      </c>
      <c r="P369">
        <v>84.233167169550029</v>
      </c>
      <c r="Q369">
        <v>83.355443997821752</v>
      </c>
      <c r="R369">
        <v>82.213505866088383</v>
      </c>
      <c r="S369">
        <v>80.727814934731143</v>
      </c>
      <c r="T369">
        <v>78.794890425118012</v>
      </c>
      <c r="U369">
        <v>76.280101015841581</v>
      </c>
      <c r="V369">
        <v>73.008287553221265</v>
      </c>
      <c r="W369">
        <v>68.7515629326751</v>
      </c>
      <c r="X369">
        <v>63.213439392947308</v>
      </c>
    </row>
    <row r="370" spans="1:24">
      <c r="A370">
        <v>88.309068385332878</v>
      </c>
      <c r="B370">
        <v>5.7331758571119239E-2</v>
      </c>
      <c r="C370">
        <v>0.22967445660590513</v>
      </c>
      <c r="D370">
        <v>88.086188817543416</v>
      </c>
      <c r="E370">
        <v>88.026962330465579</v>
      </c>
      <c r="F370">
        <v>87.952789117733332</v>
      </c>
      <c r="G370">
        <v>87.859739286164711</v>
      </c>
      <c r="H370">
        <v>87.742882809336493</v>
      </c>
      <c r="I370">
        <v>87.596028321732192</v>
      </c>
      <c r="J370">
        <v>87.411395083805587</v>
      </c>
      <c r="K370">
        <v>87.17920073780023</v>
      </c>
      <c r="L370">
        <v>86.887143012536981</v>
      </c>
      <c r="M370">
        <v>86.519747916517105</v>
      </c>
      <c r="N370">
        <v>86.057549884885674</v>
      </c>
      <c r="O370">
        <v>85.476060442271077</v>
      </c>
      <c r="P370">
        <v>84.744470738527269</v>
      </c>
      <c r="Q370">
        <v>83.824019214287532</v>
      </c>
      <c r="R370">
        <v>82.665937910929088</v>
      </c>
      <c r="S370">
        <v>81.208868615013614</v>
      </c>
      <c r="T370">
        <v>79.375611937695069</v>
      </c>
      <c r="U370">
        <v>77.06903708671561</v>
      </c>
      <c r="V370">
        <v>74.166935619880789</v>
      </c>
      <c r="W370">
        <v>70.515546518248826</v>
      </c>
      <c r="X370">
        <v>65.921409520269208</v>
      </c>
    </row>
    <row r="371" spans="1:24">
      <c r="A371">
        <v>89.957637401241129</v>
      </c>
      <c r="B371">
        <v>0.16353659387295816</v>
      </c>
      <c r="C371">
        <v>0.19566491450282317</v>
      </c>
      <c r="D371">
        <v>89.49595026222454</v>
      </c>
      <c r="E371">
        <v>89.39063584553594</v>
      </c>
      <c r="F371">
        <v>89.263544567034728</v>
      </c>
      <c r="G371">
        <v>89.109795224576629</v>
      </c>
      <c r="H371">
        <v>88.923482758200521</v>
      </c>
      <c r="I371">
        <v>88.697451454146147</v>
      </c>
      <c r="J371">
        <v>88.42302011493851</v>
      </c>
      <c r="K371">
        <v>88.089648640130179</v>
      </c>
      <c r="L371">
        <v>87.684533212048834</v>
      </c>
      <c r="M371">
        <v>87.192114538825308</v>
      </c>
      <c r="N371">
        <v>86.593480267763496</v>
      </c>
      <c r="O371">
        <v>85.865638617507528</v>
      </c>
      <c r="P371">
        <v>84.980635331354563</v>
      </c>
      <c r="Q371">
        <v>83.904480036487541</v>
      </c>
      <c r="R371">
        <v>82.595840773744385</v>
      </c>
      <c r="S371">
        <v>81.004456558652379</v>
      </c>
      <c r="T371">
        <v>79.069207004866627</v>
      </c>
      <c r="U371">
        <v>76.715764869927796</v>
      </c>
      <c r="V371">
        <v>73.853741364526797</v>
      </c>
      <c r="W371">
        <v>70.373214585003112</v>
      </c>
      <c r="X371">
        <v>66.140507736381238</v>
      </c>
    </row>
    <row r="372" spans="1:24">
      <c r="A372">
        <v>89.014729071362325</v>
      </c>
      <c r="B372">
        <v>5.0537604437044525E-2</v>
      </c>
      <c r="C372">
        <v>0.238264578982776</v>
      </c>
      <c r="D372">
        <v>88.801975443478753</v>
      </c>
      <c r="E372">
        <v>88.743311252362375</v>
      </c>
      <c r="F372">
        <v>88.669165636427891</v>
      </c>
      <c r="G372">
        <v>88.57530939737542</v>
      </c>
      <c r="H372">
        <v>88.456389060941703</v>
      </c>
      <c r="I372">
        <v>88.305621519611464</v>
      </c>
      <c r="J372">
        <v>88.114407130351992</v>
      </c>
      <c r="K372">
        <v>87.871839198818904</v>
      </c>
      <c r="L372">
        <v>87.564081871459365</v>
      </c>
      <c r="M372">
        <v>87.173580951046063</v>
      </c>
      <c r="N372">
        <v>86.678062621279665</v>
      </c>
      <c r="O372">
        <v>86.049262968624433</v>
      </c>
      <c r="P372">
        <v>85.251315834461579</v>
      </c>
      <c r="Q372">
        <v>84.238707042117397</v>
      </c>
      <c r="R372">
        <v>82.953678309742259</v>
      </c>
      <c r="S372">
        <v>81.322932770598896</v>
      </c>
      <c r="T372">
        <v>79.253454186642571</v>
      </c>
      <c r="U372">
        <v>76.627201387149071</v>
      </c>
      <c r="V372">
        <v>73.294375308009535</v>
      </c>
      <c r="W372">
        <v>69.064874589755036</v>
      </c>
      <c r="X372">
        <v>63.697452369416297</v>
      </c>
    </row>
    <row r="373" spans="1:24">
      <c r="A373">
        <v>90.691613611547211</v>
      </c>
      <c r="B373">
        <v>0.31514506886655569</v>
      </c>
      <c r="C373">
        <v>0.17563497379664159</v>
      </c>
      <c r="D373">
        <v>89.958491752402239</v>
      </c>
      <c r="E373">
        <v>89.806278912496296</v>
      </c>
      <c r="F373">
        <v>89.626685305371026</v>
      </c>
      <c r="G373">
        <v>89.414156635282637</v>
      </c>
      <c r="H373">
        <v>89.162120023014523</v>
      </c>
      <c r="I373">
        <v>88.862780726286005</v>
      </c>
      <c r="J373">
        <v>88.506881071573019</v>
      </c>
      <c r="K373">
        <v>88.083414141819702</v>
      </c>
      <c r="L373">
        <v>87.57928336525373</v>
      </c>
      <c r="M373">
        <v>86.978897477400722</v>
      </c>
      <c r="N373">
        <v>86.263688329678331</v>
      </c>
      <c r="O373">
        <v>85.41153663182503</v>
      </c>
      <c r="P373">
        <v>84.396087868085942</v>
      </c>
      <c r="Q373">
        <v>83.185937230479539</v>
      </c>
      <c r="R373">
        <v>81.743658361556868</v>
      </c>
      <c r="S373">
        <v>80.024645868557855</v>
      </c>
      <c r="T373">
        <v>77.975735811372132</v>
      </c>
      <c r="U373">
        <v>75.533561500103531</v>
      </c>
      <c r="V373">
        <v>72.622593751949665</v>
      </c>
      <c r="W373">
        <v>69.152804998375657</v>
      </c>
      <c r="X373">
        <v>65.016885000368262</v>
      </c>
    </row>
    <row r="374" spans="1:24">
      <c r="A374">
        <v>97.928106923286549</v>
      </c>
      <c r="B374">
        <v>4.1185913363951947</v>
      </c>
      <c r="C374">
        <v>9.0836141480108115E-2</v>
      </c>
      <c r="D374">
        <v>94.173259348060711</v>
      </c>
      <c r="E374">
        <v>93.650804109536821</v>
      </c>
      <c r="F374">
        <v>93.093031696277322</v>
      </c>
      <c r="G374">
        <v>92.495336648570898</v>
      </c>
      <c r="H374">
        <v>91.852783870316671</v>
      </c>
      <c r="I374">
        <v>91.160067880529397</v>
      </c>
      <c r="J374">
        <v>90.411469006621303</v>
      </c>
      <c r="K374">
        <v>89.600806157753595</v>
      </c>
      <c r="L374">
        <v>88.721385788313128</v>
      </c>
      <c r="M374">
        <v>87.765946630111529</v>
      </c>
      <c r="N374">
        <v>86.726599736967316</v>
      </c>
      <c r="O374">
        <v>85.594763346626493</v>
      </c>
      <c r="P374">
        <v>84.361092022183954</v>
      </c>
      <c r="Q374">
        <v>83.015399487935412</v>
      </c>
      <c r="R374">
        <v>81.546574522524338</v>
      </c>
      <c r="S374">
        <v>79.942489214924038</v>
      </c>
      <c r="T374">
        <v>78.189898825735341</v>
      </c>
      <c r="U374">
        <v>76.274332426966936</v>
      </c>
      <c r="V374">
        <v>74.179973417323794</v>
      </c>
      <c r="W374">
        <v>71.889528926433343</v>
      </c>
      <c r="X374">
        <v>69.384087029695095</v>
      </c>
    </row>
    <row r="375" spans="1:24">
      <c r="A375">
        <v>92.17419427683366</v>
      </c>
      <c r="B375">
        <v>1.0750663429893599</v>
      </c>
      <c r="C375">
        <v>0.12591508199904539</v>
      </c>
      <c r="D375">
        <v>90.677863315262002</v>
      </c>
      <c r="E375">
        <v>90.433374804111409</v>
      </c>
      <c r="F375">
        <v>90.161249797951399</v>
      </c>
      <c r="G375">
        <v>89.857168158196387</v>
      </c>
      <c r="H375">
        <v>89.51630241660439</v>
      </c>
      <c r="I375">
        <v>89.133241136484827</v>
      </c>
      <c r="J375">
        <v>88.701903003076339</v>
      </c>
      <c r="K375">
        <v>88.215440279230947</v>
      </c>
      <c r="L375">
        <v>87.666130093708688</v>
      </c>
      <c r="M375">
        <v>87.045251836223045</v>
      </c>
      <c r="N375">
        <v>86.342948712813865</v>
      </c>
      <c r="O375">
        <v>85.548071263661015</v>
      </c>
      <c r="P375">
        <v>84.648000359095505</v>
      </c>
      <c r="Q375">
        <v>83.628446863769341</v>
      </c>
      <c r="R375">
        <v>82.473224788539525</v>
      </c>
      <c r="S375">
        <v>81.16399432872376</v>
      </c>
      <c r="T375">
        <v>79.679970709314745</v>
      </c>
      <c r="U375">
        <v>77.99759421490586</v>
      </c>
      <c r="V375">
        <v>76.09015616586646</v>
      </c>
      <c r="W375">
        <v>73.927374902926857</v>
      </c>
      <c r="X375">
        <v>71.474915048687919</v>
      </c>
    </row>
    <row r="376" spans="1:24">
      <c r="A376">
        <v>92.602253138704967</v>
      </c>
      <c r="B376">
        <v>0.61004540043088307</v>
      </c>
      <c r="C376">
        <v>0.1523394744430358</v>
      </c>
      <c r="D376">
        <v>91.478041100686283</v>
      </c>
      <c r="E376">
        <v>91.269364201487534</v>
      </c>
      <c r="F376">
        <v>91.029694659714735</v>
      </c>
      <c r="G376">
        <v>90.753459623619605</v>
      </c>
      <c r="H376">
        <v>90.434236012102843</v>
      </c>
      <c r="I376">
        <v>90.064601163743305</v>
      </c>
      <c r="J376">
        <v>89.635960243353892</v>
      </c>
      <c r="K376">
        <v>89.138346392881147</v>
      </c>
      <c r="L376">
        <v>88.560188979711242</v>
      </c>
      <c r="M376">
        <v>87.888044553637968</v>
      </c>
      <c r="N376">
        <v>87.106284256641885</v>
      </c>
      <c r="O376">
        <v>86.196730417060465</v>
      </c>
      <c r="P376">
        <v>85.138233878152377</v>
      </c>
      <c r="Q376">
        <v>83.906182233001928</v>
      </c>
      <c r="R376">
        <v>82.471927531127477</v>
      </c>
      <c r="S376">
        <v>80.802120149695398</v>
      </c>
      <c r="T376">
        <v>78.857933340358386</v>
      </c>
      <c r="U376">
        <v>76.594160420701726</v>
      </c>
      <c r="V376">
        <v>73.958163617983274</v>
      </c>
      <c r="W376">
        <v>70.888650123438694</v>
      </c>
      <c r="X376">
        <v>67.314246897682452</v>
      </c>
    </row>
    <row r="377" spans="1:24">
      <c r="A377">
        <v>91.742823951462086</v>
      </c>
      <c r="B377">
        <v>0.50292289145660773</v>
      </c>
      <c r="C377">
        <v>0.15904249823384345</v>
      </c>
      <c r="D377">
        <v>90.750682349064135</v>
      </c>
      <c r="E377">
        <v>90.560453638677046</v>
      </c>
      <c r="F377">
        <v>90.340254348748331</v>
      </c>
      <c r="G377">
        <v>90.084502894335898</v>
      </c>
      <c r="H377">
        <v>89.786716518536537</v>
      </c>
      <c r="I377">
        <v>89.439346968348815</v>
      </c>
      <c r="J377">
        <v>89.033589162469781</v>
      </c>
      <c r="K377">
        <v>88.559158001160199</v>
      </c>
      <c r="L377">
        <v>88.004027660781475</v>
      </c>
      <c r="M377">
        <v>87.354126764674035</v>
      </c>
      <c r="N377">
        <v>86.592981703605361</v>
      </c>
      <c r="O377">
        <v>85.70129906471756</v>
      </c>
      <c r="P377">
        <v>84.656476584434074</v>
      </c>
      <c r="Q377">
        <v>83.43203022901892</v>
      </c>
      <c r="R377">
        <v>81.996922880495944</v>
      </c>
      <c r="S377">
        <v>80.314777611539924</v>
      </c>
      <c r="T377">
        <v>78.342955607526832</v>
      </c>
      <c r="U377">
        <v>76.031475363022878</v>
      </c>
      <c r="V377">
        <v>73.321745756635991</v>
      </c>
      <c r="W377">
        <v>70.145080890364156</v>
      </c>
      <c r="X377">
        <v>66.42095904776869</v>
      </c>
    </row>
    <row r="378" spans="1:24">
      <c r="A378">
        <v>94.386664487660695</v>
      </c>
      <c r="B378">
        <v>1.5703788504459404</v>
      </c>
      <c r="C378">
        <v>0.11902503880536436</v>
      </c>
      <c r="D378">
        <v>92.363729480268788</v>
      </c>
      <c r="E378">
        <v>92.043848272386782</v>
      </c>
      <c r="F378">
        <v>91.690737278570381</v>
      </c>
      <c r="G378">
        <v>91.299388080891148</v>
      </c>
      <c r="H378">
        <v>90.864249902476473</v>
      </c>
      <c r="I378">
        <v>90.379150876994601</v>
      </c>
      <c r="J378">
        <v>89.837210508797313</v>
      </c>
      <c r="K378">
        <v>89.230742082082045</v>
      </c>
      <c r="L378">
        <v>88.551143634874876</v>
      </c>
      <c r="M378">
        <v>87.788775951442688</v>
      </c>
      <c r="N378">
        <v>86.932825842616566</v>
      </c>
      <c r="O378">
        <v>85.971152774836369</v>
      </c>
      <c r="P378">
        <v>84.890116672549894</v>
      </c>
      <c r="Q378">
        <v>83.674384451568912</v>
      </c>
      <c r="R378">
        <v>82.306712539310425</v>
      </c>
      <c r="S378">
        <v>80.767702297256989</v>
      </c>
      <c r="T378">
        <v>79.035524876623626</v>
      </c>
      <c r="U378">
        <v>77.085611604668173</v>
      </c>
      <c r="V378">
        <v>74.890305510179942</v>
      </c>
      <c r="W378">
        <v>72.418469045491037</v>
      </c>
      <c r="X378">
        <v>69.635042441059539</v>
      </c>
    </row>
    <row r="379" spans="1:24">
      <c r="A379">
        <v>89.115036670418732</v>
      </c>
      <c r="B379">
        <v>0.26790986034084591</v>
      </c>
      <c r="C379">
        <v>0.17715355666398722</v>
      </c>
      <c r="D379">
        <v>88.482467948896002</v>
      </c>
      <c r="E379">
        <v>88.350180308973805</v>
      </c>
      <c r="F379">
        <v>88.193826046837785</v>
      </c>
      <c r="G379">
        <v>88.008485390426159</v>
      </c>
      <c r="H379">
        <v>87.788326494985327</v>
      </c>
      <c r="I379">
        <v>87.526421940896853</v>
      </c>
      <c r="J379">
        <v>87.214530758644017</v>
      </c>
      <c r="K379">
        <v>86.84283912221521</v>
      </c>
      <c r="L379">
        <v>86.39965155172051</v>
      </c>
      <c r="M379">
        <v>85.871022908743598</v>
      </c>
      <c r="N379">
        <v>85.240319604962224</v>
      </c>
      <c r="O379">
        <v>84.487696217227366</v>
      </c>
      <c r="P379">
        <v>83.589471040509252</v>
      </c>
      <c r="Q379">
        <v>82.51738093014346</v>
      </c>
      <c r="R379">
        <v>81.237691986582405</v>
      </c>
      <c r="S379">
        <v>79.710138099863045</v>
      </c>
      <c r="T379">
        <v>77.886653954514316</v>
      </c>
      <c r="U379">
        <v>75.709862628213074</v>
      </c>
      <c r="V379">
        <v>73.111270195656303</v>
      </c>
      <c r="W379">
        <v>70.00911052987621</v>
      </c>
      <c r="X379">
        <v>66.305772486497688</v>
      </c>
    </row>
    <row r="380" spans="1:24">
      <c r="A380">
        <v>89.798784435546395</v>
      </c>
      <c r="B380">
        <v>0.12450828330739276</v>
      </c>
      <c r="C380">
        <v>0.20691395900276691</v>
      </c>
      <c r="D380">
        <v>89.407658906995522</v>
      </c>
      <c r="E380">
        <v>89.313718027380645</v>
      </c>
      <c r="F380">
        <v>89.198935613037975</v>
      </c>
      <c r="G380">
        <v>89.058379882185875</v>
      </c>
      <c r="H380">
        <v>88.886011667616685</v>
      </c>
      <c r="I380">
        <v>88.67442493570401</v>
      </c>
      <c r="J380">
        <v>88.414528576144434</v>
      </c>
      <c r="K380">
        <v>88.095155790099312</v>
      </c>
      <c r="L380">
        <v>87.702584293569117</v>
      </c>
      <c r="M380">
        <v>87.219946720889382</v>
      </c>
      <c r="N380">
        <v>86.626505895536212</v>
      </c>
      <c r="O380">
        <v>85.896763829270725</v>
      </c>
      <c r="P380">
        <v>84.999366166564727</v>
      </c>
      <c r="Q380">
        <v>83.895755002279714</v>
      </c>
      <c r="R380">
        <v>82.538512189087342</v>
      </c>
      <c r="S380">
        <v>80.869321952592571</v>
      </c>
      <c r="T380">
        <v>78.816465275160766</v>
      </c>
      <c r="U380">
        <v>76.291738391258718</v>
      </c>
      <c r="V380">
        <v>73.186662993291321</v>
      </c>
      <c r="W380">
        <v>69.367825314298514</v>
      </c>
      <c r="X380">
        <v>64.671143824892368</v>
      </c>
    </row>
    <row r="381" spans="1:24">
      <c r="A381">
        <v>100</v>
      </c>
      <c r="B381">
        <v>7.3072365823420071</v>
      </c>
      <c r="C381">
        <v>7.2164946109633726E-2</v>
      </c>
      <c r="D381">
        <v>94.913291227397167</v>
      </c>
      <c r="E381">
        <v>94.256969933204573</v>
      </c>
      <c r="F381">
        <v>93.570727223102566</v>
      </c>
      <c r="G381">
        <v>92.850987745176738</v>
      </c>
      <c r="H381">
        <v>92.094001628015135</v>
      </c>
      <c r="I381">
        <v>91.295824943728505</v>
      </c>
      <c r="J381">
        <v>90.452299159928558</v>
      </c>
      <c r="K381">
        <v>89.559029473608192</v>
      </c>
      <c r="L381">
        <v>88.611361914042405</v>
      </c>
      <c r="M381">
        <v>87.60435909541502</v>
      </c>
      <c r="N381">
        <v>86.532774492841511</v>
      </c>
      <c r="O381">
        <v>85.391025107764875</v>
      </c>
      <c r="P381">
        <v>84.173162380310274</v>
      </c>
      <c r="Q381">
        <v>82.87284119705069</v>
      </c>
      <c r="R381">
        <v>81.483286832712565</v>
      </c>
      <c r="S381">
        <v>79.997259653586809</v>
      </c>
      <c r="T381">
        <v>78.407017398748039</v>
      </c>
      <c r="U381">
        <v>76.70427484256615</v>
      </c>
      <c r="V381">
        <v>74.880160628350097</v>
      </c>
      <c r="W381">
        <v>72.925171048225252</v>
      </c>
      <c r="X381">
        <v>70.829120528436121</v>
      </c>
    </row>
    <row r="382" spans="1:24">
      <c r="A382">
        <v>99.872556782788436</v>
      </c>
      <c r="B382">
        <v>4.9092885422629102</v>
      </c>
      <c r="C382">
        <v>8.9740521640728113E-2</v>
      </c>
      <c r="D382">
        <v>95.46213443078247</v>
      </c>
      <c r="E382">
        <v>94.851328468381581</v>
      </c>
      <c r="F382">
        <v>94.200057594960967</v>
      </c>
      <c r="G382">
        <v>93.503073370041022</v>
      </c>
      <c r="H382">
        <v>92.754758959875602</v>
      </c>
      <c r="I382">
        <v>91.949083872695326</v>
      </c>
      <c r="J382">
        <v>91.079555360377185</v>
      </c>
      <c r="K382">
        <v>90.139166094897675</v>
      </c>
      <c r="L382">
        <v>89.120337697906137</v>
      </c>
      <c r="M382">
        <v>88.014859668336456</v>
      </c>
      <c r="N382">
        <v>86.813823215888789</v>
      </c>
      <c r="O382">
        <v>85.5075494671607</v>
      </c>
      <c r="P382">
        <v>84.085511465857863</v>
      </c>
      <c r="Q382">
        <v>82.536249338501847</v>
      </c>
      <c r="R382">
        <v>80.847277941975435</v>
      </c>
      <c r="S382">
        <v>79.004986248658298</v>
      </c>
      <c r="T382">
        <v>76.994527658321459</v>
      </c>
      <c r="U382">
        <v>74.799700352829419</v>
      </c>
      <c r="V382">
        <v>72.402816729456475</v>
      </c>
      <c r="W382">
        <v>69.784560860610497</v>
      </c>
      <c r="X382">
        <v>66.923832831265628</v>
      </c>
    </row>
    <row r="383" spans="1:24">
      <c r="A383">
        <v>90.106491999680628</v>
      </c>
      <c r="B383">
        <v>0.14336165873013751</v>
      </c>
      <c r="C383">
        <v>0.20182231272004453</v>
      </c>
      <c r="D383">
        <v>89.677333516017384</v>
      </c>
      <c r="E383">
        <v>89.576623667923897</v>
      </c>
      <c r="F383">
        <v>89.454257733688166</v>
      </c>
      <c r="G383">
        <v>89.305234532726487</v>
      </c>
      <c r="H383">
        <v>89.123463383479304</v>
      </c>
      <c r="I383">
        <v>88.901515173032465</v>
      </c>
      <c r="J383">
        <v>88.63031872412077</v>
      </c>
      <c r="K383">
        <v>88.29879004982314</v>
      </c>
      <c r="L383">
        <v>87.893379343331091</v>
      </c>
      <c r="M383">
        <v>87.397517187948836</v>
      </c>
      <c r="N383">
        <v>86.790937353543228</v>
      </c>
      <c r="O383">
        <v>86.048848501665177</v>
      </c>
      <c r="P383">
        <v>85.14092094635626</v>
      </c>
      <c r="Q383">
        <v>84.030047058852361</v>
      </c>
      <c r="R383">
        <v>82.670824653064685</v>
      </c>
      <c r="S383">
        <v>81.007701366751377</v>
      </c>
      <c r="T383">
        <v>78.972704197951415</v>
      </c>
      <c r="U383">
        <v>76.482661401260259</v>
      </c>
      <c r="V383">
        <v>73.435803200921967</v>
      </c>
      <c r="W383">
        <v>69.707602389524439</v>
      </c>
      <c r="X383">
        <v>65.145684814682312</v>
      </c>
    </row>
    <row r="384" spans="1:24">
      <c r="A384">
        <v>96.64650139097968</v>
      </c>
      <c r="B384">
        <v>7.3314111931961472</v>
      </c>
      <c r="C384">
        <v>6.5281643560868852E-2</v>
      </c>
      <c r="D384">
        <v>92.086909146616051</v>
      </c>
      <c r="E384">
        <v>91.513172296551346</v>
      </c>
      <c r="F384">
        <v>90.917551003481094</v>
      </c>
      <c r="G384">
        <v>90.297506010716063</v>
      </c>
      <c r="H384">
        <v>89.650393938286769</v>
      </c>
      <c r="I384">
        <v>88.97345601366824</v>
      </c>
      <c r="J384">
        <v>88.263806310562529</v>
      </c>
      <c r="K384">
        <v>87.518419445598383</v>
      </c>
      <c r="L384">
        <v>86.734117680496539</v>
      </c>
      <c r="M384">
        <v>85.907557374714614</v>
      </c>
      <c r="N384">
        <v>85.035214730816335</v>
      </c>
      <c r="O384">
        <v>84.113370771794678</v>
      </c>
      <c r="P384">
        <v>83.138095486304138</v>
      </c>
      <c r="Q384">
        <v>82.105231074210067</v>
      </c>
      <c r="R384">
        <v>81.010374221027249</v>
      </c>
      <c r="S384">
        <v>79.848857325680058</v>
      </c>
      <c r="T384">
        <v>78.615728601554267</v>
      </c>
      <c r="U384">
        <v>77.305730966007147</v>
      </c>
      <c r="V384">
        <v>75.913279628337563</v>
      </c>
      <c r="W384">
        <v>74.432438280668777</v>
      </c>
      <c r="X384">
        <v>72.856893790240889</v>
      </c>
    </row>
    <row r="385" spans="1:24">
      <c r="A385">
        <v>87.714061906530503</v>
      </c>
      <c r="B385">
        <v>3.4070739393408551E-2</v>
      </c>
      <c r="C385">
        <v>0.2502994893172153</v>
      </c>
      <c r="D385">
        <v>87.553789262679317</v>
      </c>
      <c r="E385">
        <v>87.507300313059901</v>
      </c>
      <c r="F385">
        <v>87.447790014169684</v>
      </c>
      <c r="G385">
        <v>87.37151055011087</v>
      </c>
      <c r="H385">
        <v>87.273658023181639</v>
      </c>
      <c r="I385">
        <v>87.14806991592026</v>
      </c>
      <c r="J385">
        <v>86.986836990535224</v>
      </c>
      <c r="K385">
        <v>86.779805184078214</v>
      </c>
      <c r="L385">
        <v>86.513936129912608</v>
      </c>
      <c r="M385">
        <v>86.172486032653197</v>
      </c>
      <c r="N385">
        <v>85.733951184090287</v>
      </c>
      <c r="O385">
        <v>85.170713711219932</v>
      </c>
      <c r="P385">
        <v>84.447302268839465</v>
      </c>
      <c r="Q385">
        <v>83.518158139299132</v>
      </c>
      <c r="R385">
        <v>82.324766053730173</v>
      </c>
      <c r="S385">
        <v>80.791969040751312</v>
      </c>
      <c r="T385">
        <v>78.823235220663676</v>
      </c>
      <c r="U385">
        <v>76.294578459184251</v>
      </c>
      <c r="V385">
        <v>73.046750018070441</v>
      </c>
      <c r="W385">
        <v>68.87520945151924</v>
      </c>
      <c r="X385">
        <v>63.517243139449462</v>
      </c>
    </row>
    <row r="386" spans="1:24">
      <c r="A386">
        <v>90.905179067731638</v>
      </c>
      <c r="B386">
        <v>0.34571171368779213</v>
      </c>
      <c r="C386">
        <v>0.17292999470481882</v>
      </c>
      <c r="D386">
        <v>90.122024917385957</v>
      </c>
      <c r="E386">
        <v>89.961507439022242</v>
      </c>
      <c r="F386">
        <v>89.772699268355368</v>
      </c>
      <c r="G386">
        <v>89.549940053099505</v>
      </c>
      <c r="H386">
        <v>89.286551609631488</v>
      </c>
      <c r="I386">
        <v>88.974637715172463</v>
      </c>
      <c r="J386">
        <v>88.604847383908364</v>
      </c>
      <c r="K386">
        <v>88.166094530213414</v>
      </c>
      <c r="L386">
        <v>87.645225614653583</v>
      </c>
      <c r="M386">
        <v>87.026625309002327</v>
      </c>
      <c r="N386">
        <v>86.291748358349594</v>
      </c>
      <c r="O386">
        <v>85.418563605819287</v>
      </c>
      <c r="P386">
        <v>84.380893512100002</v>
      </c>
      <c r="Q386">
        <v>83.147629368992284</v>
      </c>
      <c r="R386">
        <v>81.681798679560046</v>
      </c>
      <c r="S386">
        <v>79.939456745518811</v>
      </c>
      <c r="T386">
        <v>77.868369232336079</v>
      </c>
      <c r="U386">
        <v>75.406446216159367</v>
      </c>
      <c r="V386">
        <v>72.479880766266433</v>
      </c>
      <c r="W386">
        <v>69.000936258889993</v>
      </c>
      <c r="X386">
        <v>64.865316087452484</v>
      </c>
    </row>
    <row r="387" spans="1:24">
      <c r="A387">
        <v>97.889715187823114</v>
      </c>
      <c r="B387">
        <v>5.8144402633109173</v>
      </c>
      <c r="C387">
        <v>7.7206051826521058E-2</v>
      </c>
      <c r="D387">
        <v>93.516469989088677</v>
      </c>
      <c r="E387">
        <v>92.941158240412037</v>
      </c>
      <c r="F387">
        <v>92.3363346048681</v>
      </c>
      <c r="G387">
        <v>91.698392074010457</v>
      </c>
      <c r="H387">
        <v>91.023526127046779</v>
      </c>
      <c r="I387">
        <v>90.307712041681441</v>
      </c>
      <c r="J387">
        <v>89.546680891734582</v>
      </c>
      <c r="K387">
        <v>88.735894088393678</v>
      </c>
      <c r="L387">
        <v>87.870516313268325</v>
      </c>
      <c r="M387">
        <v>86.945386681828282</v>
      </c>
      <c r="N387">
        <v>85.954987965250922</v>
      </c>
      <c r="O387">
        <v>84.893413687125502</v>
      </c>
      <c r="P387">
        <v>83.754332898787538</v>
      </c>
      <c r="Q387">
        <v>82.530952423212824</v>
      </c>
      <c r="R387">
        <v>81.21597634230352</v>
      </c>
      <c r="S387">
        <v>79.801562485959266</v>
      </c>
      <c r="T387">
        <v>78.279275663445532</v>
      </c>
      <c r="U387">
        <v>76.640037358143644</v>
      </c>
      <c r="V387">
        <v>74.874071585675011</v>
      </c>
      <c r="W387">
        <v>72.97084659251172</v>
      </c>
      <c r="X387">
        <v>70.919012047379866</v>
      </c>
    </row>
    <row r="388" spans="1:24">
      <c r="A388">
        <v>91.049001682097312</v>
      </c>
      <c r="B388">
        <v>0.23399308453071202</v>
      </c>
      <c r="C388">
        <v>0.18678761641067204</v>
      </c>
      <c r="D388">
        <v>90.442347864418423</v>
      </c>
      <c r="E388">
        <v>90.30957422177039</v>
      </c>
      <c r="F388">
        <v>90.150927145587659</v>
      </c>
      <c r="G388">
        <v>89.960855388721185</v>
      </c>
      <c r="H388">
        <v>89.732708117611239</v>
      </c>
      <c r="I388">
        <v>89.458502191825687</v>
      </c>
      <c r="J388">
        <v>89.128642824618993</v>
      </c>
      <c r="K388">
        <v>88.731587850097768</v>
      </c>
      <c r="L388">
        <v>88.253443849307374</v>
      </c>
      <c r="M388">
        <v>87.677480003217909</v>
      </c>
      <c r="N388">
        <v>86.983542661755877</v>
      </c>
      <c r="O388">
        <v>86.147350143965554</v>
      </c>
      <c r="P388">
        <v>85.139643093531333</v>
      </c>
      <c r="Q388">
        <v>83.925160659604771</v>
      </c>
      <c r="R388">
        <v>82.461406678303391</v>
      </c>
      <c r="S388">
        <v>80.697162682125878</v>
      </c>
      <c r="T388">
        <v>78.570695705740022</v>
      </c>
      <c r="U388">
        <v>76.007598177167239</v>
      </c>
      <c r="V388">
        <v>72.918184309624394</v>
      </c>
      <c r="W388">
        <v>69.194351890721904</v>
      </c>
      <c r="X388">
        <v>64.705799659343185</v>
      </c>
    </row>
    <row r="389" spans="1:24">
      <c r="A389">
        <v>96.228552864800605</v>
      </c>
      <c r="B389">
        <v>3.3833292168684097</v>
      </c>
      <c r="C389">
        <v>9.7959007320776947E-2</v>
      </c>
      <c r="D389">
        <v>92.843991563741426</v>
      </c>
      <c r="E389">
        <v>92.358194670326682</v>
      </c>
      <c r="F389">
        <v>91.835228238069746</v>
      </c>
      <c r="G389">
        <v>91.270069883992065</v>
      </c>
      <c r="H389">
        <v>90.657292028955368</v>
      </c>
      <c r="I389">
        <v>89.99100977312871</v>
      </c>
      <c r="J389">
        <v>89.264824379510657</v>
      </c>
      <c r="K389">
        <v>88.471761822742693</v>
      </c>
      <c r="L389">
        <v>87.604205813058641</v>
      </c>
      <c r="M389">
        <v>86.653824652155819</v>
      </c>
      <c r="N389">
        <v>85.611491218537935</v>
      </c>
      <c r="O389">
        <v>84.467195313897591</v>
      </c>
      <c r="P389">
        <v>83.209947528744181</v>
      </c>
      <c r="Q389">
        <v>81.827673704036997</v>
      </c>
      <c r="R389">
        <v>80.30709897527089</v>
      </c>
      <c r="S389">
        <v>78.633620285415162</v>
      </c>
      <c r="T389">
        <v>76.791166142365256</v>
      </c>
      <c r="U389">
        <v>74.762042274068335</v>
      </c>
      <c r="V389">
        <v>72.526761699049132</v>
      </c>
      <c r="W389">
        <v>70.063857580394512</v>
      </c>
      <c r="X389">
        <v>67.349677065912715</v>
      </c>
    </row>
    <row r="390" spans="1:24">
      <c r="A390">
        <v>89.813836858638169</v>
      </c>
      <c r="B390">
        <v>0.12102831535121911</v>
      </c>
      <c r="C390">
        <v>0.21157388486986964</v>
      </c>
      <c r="D390">
        <v>89.416570366299624</v>
      </c>
      <c r="E390">
        <v>89.319123417785661</v>
      </c>
      <c r="F390">
        <v>89.199448628736576</v>
      </c>
      <c r="G390">
        <v>89.052168922430013</v>
      </c>
      <c r="H390">
        <v>88.870666912808673</v>
      </c>
      <c r="I390">
        <v>88.646787580434022</v>
      </c>
      <c r="J390">
        <v>88.370471861435561</v>
      </c>
      <c r="K390">
        <v>88.029304686336559</v>
      </c>
      <c r="L390">
        <v>87.607957161806709</v>
      </c>
      <c r="M390">
        <v>87.08749783215525</v>
      </c>
      <c r="N390">
        <v>86.444542075034803</v>
      </c>
      <c r="O390">
        <v>85.650201413075962</v>
      </c>
      <c r="P390">
        <v>84.668785533247942</v>
      </c>
      <c r="Q390">
        <v>83.456198694715681</v>
      </c>
      <c r="R390">
        <v>81.957958474613463</v>
      </c>
      <c r="S390">
        <v>80.106747832518181</v>
      </c>
      <c r="T390">
        <v>77.81939050606978</v>
      </c>
      <c r="U390">
        <v>74.993113840028684</v>
      </c>
      <c r="V390">
        <v>71.500931134917664</v>
      </c>
      <c r="W390">
        <v>67.185936040759827</v>
      </c>
      <c r="X390">
        <v>61.854252638806202</v>
      </c>
    </row>
    <row r="391" spans="1:24">
      <c r="A391">
        <v>99.798724430653564</v>
      </c>
      <c r="B391">
        <v>5.4575166995613316</v>
      </c>
      <c r="C391">
        <v>8.4970460347964238E-2</v>
      </c>
      <c r="D391">
        <v>95.206318362812382</v>
      </c>
      <c r="E391">
        <v>94.582935818324145</v>
      </c>
      <c r="F391">
        <v>93.921872726017085</v>
      </c>
      <c r="G391">
        <v>93.218353351805305</v>
      </c>
      <c r="H391">
        <v>92.467295243658654</v>
      </c>
      <c r="I391">
        <v>91.663272514321704</v>
      </c>
      <c r="J391">
        <v>90.800476642945171</v>
      </c>
      <c r="K391">
        <v>89.872674512448256</v>
      </c>
      <c r="L391">
        <v>88.873163379460223</v>
      </c>
      <c r="M391">
        <v>87.794722451529253</v>
      </c>
      <c r="N391">
        <v>86.62956072177704</v>
      </c>
      <c r="O391">
        <v>85.369260684139235</v>
      </c>
      <c r="P391">
        <v>84.004717522572889</v>
      </c>
      <c r="Q391">
        <v>82.526073334913619</v>
      </c>
      <c r="R391">
        <v>80.922645916194739</v>
      </c>
      <c r="S391">
        <v>79.182851586935385</v>
      </c>
      <c r="T391">
        <v>77.294121508884771</v>
      </c>
      <c r="U391">
        <v>75.242810883660098</v>
      </c>
      <c r="V391">
        <v>73.014100378299432</v>
      </c>
      <c r="W391">
        <v>70.591889065596305</v>
      </c>
      <c r="X391">
        <v>67.958678105781843</v>
      </c>
    </row>
    <row r="392" spans="1:24">
      <c r="A392">
        <v>98.564944032103313</v>
      </c>
      <c r="B392">
        <v>4.8260314607877373</v>
      </c>
      <c r="C392">
        <v>8.7132293091202892E-2</v>
      </c>
      <c r="D392">
        <v>94.380426822594487</v>
      </c>
      <c r="E392">
        <v>93.807266093065152</v>
      </c>
      <c r="F392">
        <v>93.197962040862819</v>
      </c>
      <c r="G392">
        <v>92.547885880002625</v>
      </c>
      <c r="H392">
        <v>91.852099085274375</v>
      </c>
      <c r="I392">
        <v>91.105315875051872</v>
      </c>
      <c r="J392">
        <v>90.30186305605055</v>
      </c>
      <c r="K392">
        <v>89.435636924980344</v>
      </c>
      <c r="L392">
        <v>88.50005689968242</v>
      </c>
      <c r="M392">
        <v>87.488015527493104</v>
      </c>
      <c r="N392">
        <v>86.391824491056269</v>
      </c>
      <c r="O392">
        <v>85.203156201399167</v>
      </c>
      <c r="P392">
        <v>83.912980534563246</v>
      </c>
      <c r="Q392">
        <v>82.511496231188659</v>
      </c>
      <c r="R392">
        <v>80.988056437905499</v>
      </c>
      <c r="S392">
        <v>79.33108782488209</v>
      </c>
      <c r="T392">
        <v>77.528002665078702</v>
      </c>
      <c r="U392">
        <v>75.565103207287137</v>
      </c>
      <c r="V392">
        <v>73.427477616493192</v>
      </c>
      <c r="W392">
        <v>71.098886691037563</v>
      </c>
      <c r="X392">
        <v>68.561640495983397</v>
      </c>
    </row>
    <row r="393" spans="1:24">
      <c r="A393">
        <v>100</v>
      </c>
      <c r="B393">
        <v>8.1713052577775667</v>
      </c>
      <c r="C393">
        <v>6.8483653109034912E-2</v>
      </c>
      <c r="D393">
        <v>94.638599543084382</v>
      </c>
      <c r="E393">
        <v>93.95619646221671</v>
      </c>
      <c r="F393">
        <v>93.245436797702212</v>
      </c>
      <c r="G393">
        <v>92.502985776040475</v>
      </c>
      <c r="H393">
        <v>91.725359932825711</v>
      </c>
      <c r="I393">
        <v>90.908910768875032</v>
      </c>
      <c r="J393">
        <v>90.049807632039332</v>
      </c>
      <c r="K393">
        <v>89.144019744380728</v>
      </c>
      <c r="L393">
        <v>88.187297290391129</v>
      </c>
      <c r="M393">
        <v>87.175151477520672</v>
      </c>
      <c r="N393">
        <v>86.102833475463058</v>
      </c>
      <c r="O393">
        <v>84.965312135384409</v>
      </c>
      <c r="P393">
        <v>83.757250384557551</v>
      </c>
      <c r="Q393">
        <v>82.472980185649064</v>
      </c>
      <c r="R393">
        <v>81.106475943172171</v>
      </c>
      <c r="S393">
        <v>79.651326232332309</v>
      </c>
      <c r="T393">
        <v>78.100703717621911</v>
      </c>
      <c r="U393">
        <v>76.447333120027054</v>
      </c>
      <c r="V393">
        <v>74.683457082552749</v>
      </c>
      <c r="W393">
        <v>72.800799773913866</v>
      </c>
      <c r="X393">
        <v>70.790528059625331</v>
      </c>
    </row>
    <row r="394" spans="1:24">
      <c r="A394">
        <v>91.014943874473701</v>
      </c>
      <c r="B394">
        <v>0.6109668983650981</v>
      </c>
      <c r="C394">
        <v>0.14497652844010783</v>
      </c>
      <c r="D394">
        <v>89.971510060167688</v>
      </c>
      <c r="E394">
        <v>89.784612746690811</v>
      </c>
      <c r="F394">
        <v>89.571810770341031</v>
      </c>
      <c r="G394">
        <v>89.328623578418714</v>
      </c>
      <c r="H394">
        <v>89.049930856498321</v>
      </c>
      <c r="I394">
        <v>88.729864720037668</v>
      </c>
      <c r="J394">
        <v>88.361686165873465</v>
      </c>
      <c r="K394">
        <v>87.937643182285214</v>
      </c>
      <c r="L394">
        <v>87.448807530130267</v>
      </c>
      <c r="M394">
        <v>86.884886758471339</v>
      </c>
      <c r="N394">
        <v>86.234007496679169</v>
      </c>
      <c r="O394">
        <v>85.482465460218549</v>
      </c>
      <c r="P394">
        <v>84.614436906480904</v>
      </c>
      <c r="Q394">
        <v>83.611645465356716</v>
      </c>
      <c r="R394">
        <v>82.452977329654104</v>
      </c>
      <c r="S394">
        <v>81.114036703185235</v>
      </c>
      <c r="T394">
        <v>79.566632146464983</v>
      </c>
      <c r="U394">
        <v>77.778183005013716</v>
      </c>
      <c r="V394">
        <v>75.711033422592052</v>
      </c>
      <c r="W394">
        <v>73.32165949589357</v>
      </c>
      <c r="X394">
        <v>70.559752877311041</v>
      </c>
    </row>
    <row r="395" spans="1:24">
      <c r="A395">
        <v>91.335839902148408</v>
      </c>
      <c r="B395">
        <v>0.43698458060919043</v>
      </c>
      <c r="C395">
        <v>0.16472851612249262</v>
      </c>
      <c r="D395">
        <v>90.42316815051656</v>
      </c>
      <c r="E395">
        <v>90.24331489423686</v>
      </c>
      <c r="F395">
        <v>90.03374834373831</v>
      </c>
      <c r="G395">
        <v>89.788768938344219</v>
      </c>
      <c r="H395">
        <v>89.501713997477637</v>
      </c>
      <c r="I395">
        <v>89.164776516398931</v>
      </c>
      <c r="J395">
        <v>88.768792839872617</v>
      </c>
      <c r="K395">
        <v>88.302993439145297</v>
      </c>
      <c r="L395">
        <v>87.754710014140969</v>
      </c>
      <c r="M395">
        <v>87.109030954961014</v>
      </c>
      <c r="N395">
        <v>86.34839579230956</v>
      </c>
      <c r="O395">
        <v>85.452117607152843</v>
      </c>
      <c r="P395">
        <v>84.395820410635082</v>
      </c>
      <c r="Q395">
        <v>83.150776192728657</v>
      </c>
      <c r="R395">
        <v>81.683123609396404</v>
      </c>
      <c r="S395">
        <v>79.952947058978111</v>
      </c>
      <c r="T395">
        <v>77.913191101533414</v>
      </c>
      <c r="U395">
        <v>75.508380696711427</v>
      </c>
      <c r="V395">
        <v>72.673112454583702</v>
      </c>
      <c r="W395">
        <v>69.330275866138862</v>
      </c>
      <c r="X395">
        <v>65.388956136421456</v>
      </c>
    </row>
    <row r="396" spans="1:24">
      <c r="A396">
        <v>89.497523340460816</v>
      </c>
      <c r="B396">
        <v>0.1227362970121128</v>
      </c>
      <c r="C396">
        <v>0.20774550416266951</v>
      </c>
      <c r="D396">
        <v>89.108925272969557</v>
      </c>
      <c r="E396">
        <v>89.015238719203666</v>
      </c>
      <c r="F396">
        <v>88.900662664365385</v>
      </c>
      <c r="G396">
        <v>88.760234402793145</v>
      </c>
      <c r="H396">
        <v>88.587871475724171</v>
      </c>
      <c r="I396">
        <v>88.376108217882916</v>
      </c>
      <c r="J396">
        <v>88.115772392364505</v>
      </c>
      <c r="K396">
        <v>87.795587907693772</v>
      </c>
      <c r="L396">
        <v>87.401686409291116</v>
      </c>
      <c r="M396">
        <v>86.917006590594767</v>
      </c>
      <c r="N396">
        <v>86.32055520581963</v>
      </c>
      <c r="O396">
        <v>85.586497776127473</v>
      </c>
      <c r="P396">
        <v>84.683039604385343</v>
      </c>
      <c r="Q396">
        <v>83.571048631191772</v>
      </c>
      <c r="R396">
        <v>82.202360483056125</v>
      </c>
      <c r="S396">
        <v>80.517692298203343</v>
      </c>
      <c r="T396">
        <v>78.444074970211673</v>
      </c>
      <c r="U396">
        <v>75.891692590616358</v>
      </c>
      <c r="V396">
        <v>72.749992195243067</v>
      </c>
      <c r="W396">
        <v>68.882895313235352</v>
      </c>
      <c r="X396">
        <v>64.122903913548527</v>
      </c>
    </row>
    <row r="397" spans="1:24">
      <c r="A397">
        <v>98.257879042210973</v>
      </c>
      <c r="B397">
        <v>5.6304168565458337</v>
      </c>
      <c r="C397">
        <v>8.1188195899227295E-2</v>
      </c>
      <c r="D397">
        <v>93.767773771995166</v>
      </c>
      <c r="E397">
        <v>93.167642150005676</v>
      </c>
      <c r="F397">
        <v>92.533939679508848</v>
      </c>
      <c r="G397">
        <v>91.86248700105908</v>
      </c>
      <c r="H397">
        <v>91.148855787129492</v>
      </c>
      <c r="I397">
        <v>90.388339536651429</v>
      </c>
      <c r="J397">
        <v>89.575922534959162</v>
      </c>
      <c r="K397">
        <v>88.706246774426305</v>
      </c>
      <c r="L397">
        <v>87.773576617630553</v>
      </c>
      <c r="M397">
        <v>86.771760969995327</v>
      </c>
      <c r="N397">
        <v>85.69419271243143</v>
      </c>
      <c r="O397">
        <v>84.533765126431049</v>
      </c>
      <c r="P397">
        <v>83.282825024231343</v>
      </c>
      <c r="Q397">
        <v>81.933122274934277</v>
      </c>
      <c r="R397">
        <v>80.47575539370014</v>
      </c>
      <c r="S397">
        <v>78.901112835167552</v>
      </c>
      <c r="T397">
        <v>77.198809603921731</v>
      </c>
      <c r="U397">
        <v>75.357618763947727</v>
      </c>
      <c r="V397">
        <v>73.365397395363658</v>
      </c>
      <c r="W397">
        <v>71.209006510107855</v>
      </c>
      <c r="X397">
        <v>68.874224398412238</v>
      </c>
    </row>
    <row r="398" spans="1:24">
      <c r="A398">
        <v>91.901132044029737</v>
      </c>
      <c r="B398">
        <v>1.4597866919970321</v>
      </c>
      <c r="C398">
        <v>0.11700141504013671</v>
      </c>
      <c r="D398">
        <v>90.063707015657542</v>
      </c>
      <c r="E398">
        <v>89.775919338134173</v>
      </c>
      <c r="F398">
        <v>89.459005716682071</v>
      </c>
      <c r="G398">
        <v>89.108622864465502</v>
      </c>
      <c r="H398">
        <v>88.719968800356213</v>
      </c>
      <c r="I398">
        <v>88.287717037999414</v>
      </c>
      <c r="J398">
        <v>87.805943586559493</v>
      </c>
      <c r="K398">
        <v>87.268045762693717</v>
      </c>
      <c r="L398">
        <v>86.666651701075907</v>
      </c>
      <c r="M398">
        <v>85.993519323315923</v>
      </c>
      <c r="N398">
        <v>85.239423380648375</v>
      </c>
      <c r="O398">
        <v>84.394029022315934</v>
      </c>
      <c r="P398">
        <v>83.445750156907522</v>
      </c>
      <c r="Q398">
        <v>82.381590665500056</v>
      </c>
      <c r="R398">
        <v>81.186966290436899</v>
      </c>
      <c r="S398">
        <v>79.845504758736865</v>
      </c>
      <c r="T398">
        <v>78.338821400834192</v>
      </c>
      <c r="U398">
        <v>76.64626718951439</v>
      </c>
      <c r="V398">
        <v>74.744645745931024</v>
      </c>
      <c r="W398">
        <v>72.607895434283662</v>
      </c>
      <c r="X398">
        <v>70.206732188279034</v>
      </c>
    </row>
    <row r="399" spans="1:24">
      <c r="A399">
        <v>88.964140595934097</v>
      </c>
      <c r="B399">
        <v>8.0168825494176338E-2</v>
      </c>
      <c r="C399">
        <v>0.22195179708949536</v>
      </c>
      <c r="D399">
        <v>88.674112664656235</v>
      </c>
      <c r="E399">
        <v>88.599603636417271</v>
      </c>
      <c r="F399">
        <v>88.507062726868909</v>
      </c>
      <c r="G399">
        <v>88.391912384534763</v>
      </c>
      <c r="H399">
        <v>88.248456678586706</v>
      </c>
      <c r="I399">
        <v>88.069599548679449</v>
      </c>
      <c r="J399">
        <v>87.846493797145854</v>
      </c>
      <c r="K399">
        <v>87.568103460893397</v>
      </c>
      <c r="L399">
        <v>87.220657915654925</v>
      </c>
      <c r="M399">
        <v>86.786970709769932</v>
      </c>
      <c r="N399">
        <v>86.245589433495667</v>
      </c>
      <c r="O399">
        <v>85.569734571992726</v>
      </c>
      <c r="P399">
        <v>84.725974852171106</v>
      </c>
      <c r="Q399">
        <v>83.672573559208729</v>
      </c>
      <c r="R399">
        <v>82.357424023013664</v>
      </c>
      <c r="S399">
        <v>80.715472153124963</v>
      </c>
      <c r="T399">
        <v>78.66549852731228</v>
      </c>
      <c r="U399">
        <v>76.106100859351926</v>
      </c>
      <c r="V399">
        <v>72.910678118079971</v>
      </c>
      <c r="W399">
        <v>68.921168186337425</v>
      </c>
      <c r="X399">
        <v>63.940229292065894</v>
      </c>
    </row>
    <row r="400" spans="1:24">
      <c r="A400">
        <v>100</v>
      </c>
      <c r="B400">
        <v>8.6482660422555142</v>
      </c>
      <c r="C400">
        <v>6.6106978993488053E-2</v>
      </c>
      <c r="D400">
        <v>94.545623174400674</v>
      </c>
      <c r="E400">
        <v>93.857289896861616</v>
      </c>
      <c r="F400">
        <v>93.142102383630544</v>
      </c>
      <c r="G400">
        <v>92.396934031999237</v>
      </c>
      <c r="H400">
        <v>91.618527171296478</v>
      </c>
      <c r="I400">
        <v>90.803478821249584</v>
      </c>
      <c r="J400">
        <v>89.948225815092599</v>
      </c>
      <c r="K400">
        <v>89.049029222383083</v>
      </c>
      <c r="L400">
        <v>88.101958003428692</v>
      </c>
      <c r="M400">
        <v>87.102871823864959</v>
      </c>
      <c r="N400">
        <v>86.047402954254522</v>
      </c>
      <c r="O400">
        <v>84.930937175577753</v>
      </c>
      <c r="P400">
        <v>83.748593607138787</v>
      </c>
      <c r="Q400">
        <v>82.495203368700274</v>
      </c>
      <c r="R400">
        <v>81.165286983563504</v>
      </c>
      <c r="S400">
        <v>79.753030423806379</v>
      </c>
      <c r="T400">
        <v>78.25225969295559</v>
      </c>
      <c r="U400">
        <v>76.656413834975552</v>
      </c>
      <c r="V400">
        <v>74.95851625157681</v>
      </c>
      <c r="W400">
        <v>73.151144202450922</v>
      </c>
      <c r="X400">
        <v>71.226396355095574</v>
      </c>
    </row>
    <row r="401" spans="1:24">
      <c r="A401">
        <v>90.672310516744886</v>
      </c>
      <c r="B401">
        <v>0.18329657628759141</v>
      </c>
      <c r="C401">
        <v>0.19911462482056766</v>
      </c>
      <c r="D401">
        <v>90.137541670919205</v>
      </c>
      <c r="E401">
        <v>90.013598970678331</v>
      </c>
      <c r="F401">
        <v>89.863454177585837</v>
      </c>
      <c r="G401">
        <v>89.681134862839968</v>
      </c>
      <c r="H401">
        <v>89.459388766111999</v>
      </c>
      <c r="I401">
        <v>89.189395316621514</v>
      </c>
      <c r="J401">
        <v>88.860414770280045</v>
      </c>
      <c r="K401">
        <v>88.459361006352239</v>
      </c>
      <c r="L401">
        <v>87.970280990427696</v>
      </c>
      <c r="M401">
        <v>87.373720197888403</v>
      </c>
      <c r="N401">
        <v>86.645948755816434</v>
      </c>
      <c r="O401">
        <v>85.758017520973297</v>
      </c>
      <c r="P401">
        <v>84.6746065467145</v>
      </c>
      <c r="Q401">
        <v>83.352620133392008</v>
      </c>
      <c r="R401">
        <v>81.739472576447753</v>
      </c>
      <c r="S401">
        <v>79.770996423037218</v>
      </c>
      <c r="T401">
        <v>77.368890032243613</v>
      </c>
      <c r="U401">
        <v>74.437602908456483</v>
      </c>
      <c r="V401">
        <v>70.860534913343926</v>
      </c>
      <c r="W401">
        <v>66.495398169451676</v>
      </c>
      <c r="X401">
        <v>61.168557162180974</v>
      </c>
    </row>
    <row r="402" spans="1:24">
      <c r="A402">
        <v>89.702742051822838</v>
      </c>
      <c r="B402">
        <v>3.6255858820657696E-2</v>
      </c>
      <c r="C402">
        <v>0.2547473862770338</v>
      </c>
      <c r="D402">
        <v>89.525071893117087</v>
      </c>
      <c r="E402">
        <v>89.472580561313578</v>
      </c>
      <c r="F402">
        <v>89.405071663864575</v>
      </c>
      <c r="G402">
        <v>89.318140383539998</v>
      </c>
      <c r="H402">
        <v>89.206114632424388</v>
      </c>
      <c r="I402">
        <v>89.061684959802747</v>
      </c>
      <c r="J402">
        <v>88.875427625478792</v>
      </c>
      <c r="K402">
        <v>88.635189720036706</v>
      </c>
      <c r="L402">
        <v>88.325296212403615</v>
      </c>
      <c r="M402">
        <v>87.92552718619082</v>
      </c>
      <c r="N402">
        <v>87.40979853158089</v>
      </c>
      <c r="O402">
        <v>86.744460010609473</v>
      </c>
      <c r="P402">
        <v>85.886099648088774</v>
      </c>
      <c r="Q402">
        <v>84.77871118917956</v>
      </c>
      <c r="R402">
        <v>83.350039806021854</v>
      </c>
      <c r="S402">
        <v>81.506867618270263</v>
      </c>
      <c r="T402">
        <v>79.128931417408538</v>
      </c>
      <c r="U402">
        <v>76.061075738818246</v>
      </c>
      <c r="V402">
        <v>72.103129285632079</v>
      </c>
      <c r="W402">
        <v>66.996844161772458</v>
      </c>
      <c r="X402">
        <v>60.409045725892987</v>
      </c>
    </row>
    <row r="403" spans="1:24">
      <c r="A403">
        <v>97.185141723766208</v>
      </c>
      <c r="B403">
        <v>2.8725599104023254</v>
      </c>
      <c r="C403">
        <v>0.10471001486040343</v>
      </c>
      <c r="D403">
        <v>94.059204597272071</v>
      </c>
      <c r="E403">
        <v>93.596707755943214</v>
      </c>
      <c r="F403">
        <v>93.09483069149799</v>
      </c>
      <c r="G403">
        <v>92.548065700310801</v>
      </c>
      <c r="H403">
        <v>91.950412469281773</v>
      </c>
      <c r="I403">
        <v>91.295312227148784</v>
      </c>
      <c r="J403">
        <v>90.575575767163144</v>
      </c>
      <c r="K403">
        <v>89.783304551234593</v>
      </c>
      <c r="L403">
        <v>88.909804029726232</v>
      </c>
      <c r="M403">
        <v>87.945488225652639</v>
      </c>
      <c r="N403">
        <v>86.879774536168242</v>
      </c>
      <c r="O403">
        <v>85.700967596875557</v>
      </c>
      <c r="P403">
        <v>84.396130934455925</v>
      </c>
      <c r="Q403">
        <v>82.950944999112053</v>
      </c>
      <c r="R403">
        <v>81.349550018840702</v>
      </c>
      <c r="S403">
        <v>79.574371950985366</v>
      </c>
      <c r="T403">
        <v>77.605929621025282</v>
      </c>
      <c r="U403">
        <v>75.422620932101324</v>
      </c>
      <c r="V403">
        <v>73.000485799097618</v>
      </c>
      <c r="W403">
        <v>70.312943205668063</v>
      </c>
      <c r="X403">
        <v>67.330499498616575</v>
      </c>
    </row>
    <row r="404" spans="1:24">
      <c r="A404">
        <v>93.059493789807235</v>
      </c>
      <c r="B404">
        <v>1.2616946738868811</v>
      </c>
      <c r="C404">
        <v>0.1254188202065451</v>
      </c>
      <c r="D404">
        <v>91.313044515262916</v>
      </c>
      <c r="E404">
        <v>91.028364392279926</v>
      </c>
      <c r="F404">
        <v>90.711692944655965</v>
      </c>
      <c r="G404">
        <v>90.358042435470992</v>
      </c>
      <c r="H404">
        <v>89.961842688712295</v>
      </c>
      <c r="I404">
        <v>89.516853356159501</v>
      </c>
      <c r="J404">
        <v>89.016065628715182</v>
      </c>
      <c r="K404">
        <v>88.451591844084447</v>
      </c>
      <c r="L404">
        <v>87.814541252068224</v>
      </c>
      <c r="M404">
        <v>87.094879980709976</v>
      </c>
      <c r="N404">
        <v>86.28127299769146</v>
      </c>
      <c r="O404">
        <v>85.360905577788571</v>
      </c>
      <c r="P404">
        <v>84.319281464408832</v>
      </c>
      <c r="Q404">
        <v>83.13999454615157</v>
      </c>
      <c r="R404">
        <v>81.804470452180183</v>
      </c>
      <c r="S404">
        <v>80.291673996401613</v>
      </c>
      <c r="T404">
        <v>78.577777862549624</v>
      </c>
      <c r="U404">
        <v>76.635787311792882</v>
      </c>
      <c r="V404">
        <v>74.435115001820918</v>
      </c>
      <c r="W404">
        <v>71.94109922059198</v>
      </c>
      <c r="X404">
        <v>69.114457946677916</v>
      </c>
    </row>
    <row r="405" spans="1:24">
      <c r="A405">
        <v>91.979367307662301</v>
      </c>
      <c r="B405">
        <v>1.0258506896942616</v>
      </c>
      <c r="C405">
        <v>0.13228956082706012</v>
      </c>
      <c r="D405">
        <v>90.448266179711155</v>
      </c>
      <c r="E405">
        <v>90.19032798764708</v>
      </c>
      <c r="F405">
        <v>89.901034975868626</v>
      </c>
      <c r="G405">
        <v>89.575316976198152</v>
      </c>
      <c r="H405">
        <v>89.207465433746364</v>
      </c>
      <c r="I405">
        <v>88.791033358407361</v>
      </c>
      <c r="J405">
        <v>88.318722334489834</v>
      </c>
      <c r="K405">
        <v>87.782254608208078</v>
      </c>
      <c r="L405">
        <v>87.172228011229677</v>
      </c>
      <c r="M405">
        <v>86.477951177660486</v>
      </c>
      <c r="N405">
        <v>85.687256166469354</v>
      </c>
      <c r="O405">
        <v>84.7862852053605</v>
      </c>
      <c r="P405">
        <v>83.759247818553206</v>
      </c>
      <c r="Q405">
        <v>82.588144081874233</v>
      </c>
      <c r="R405">
        <v>81.252449154913634</v>
      </c>
      <c r="S405">
        <v>79.728753561334216</v>
      </c>
      <c r="T405">
        <v>77.990352912863585</v>
      </c>
      <c r="U405">
        <v>76.006779886444988</v>
      </c>
      <c r="V405">
        <v>73.743270251947877</v>
      </c>
      <c r="W405">
        <v>71.160153592005031</v>
      </c>
      <c r="X405">
        <v>68.212158035692454</v>
      </c>
    </row>
    <row r="406" spans="1:24">
      <c r="A406">
        <v>88.215119105845829</v>
      </c>
      <c r="B406">
        <v>0.1156930186411259</v>
      </c>
      <c r="C406">
        <v>0.20239183147937975</v>
      </c>
      <c r="D406">
        <v>87.866911564417066</v>
      </c>
      <c r="E406">
        <v>87.78498497405117</v>
      </c>
      <c r="F406">
        <v>87.685378807837722</v>
      </c>
      <c r="G406">
        <v>87.563999006179273</v>
      </c>
      <c r="H406">
        <v>87.415856559250386</v>
      </c>
      <c r="I406">
        <v>87.234862446363948</v>
      </c>
      <c r="J406">
        <v>87.01357736217264</v>
      </c>
      <c r="K406">
        <v>86.742905942833588</v>
      </c>
      <c r="L406">
        <v>86.411722924076344</v>
      </c>
      <c r="M406">
        <v>86.006415865346298</v>
      </c>
      <c r="N406">
        <v>85.510325644856337</v>
      </c>
      <c r="O406">
        <v>84.903061728510053</v>
      </c>
      <c r="P406">
        <v>84.159664068557362</v>
      </c>
      <c r="Q406">
        <v>83.249577183945874</v>
      </c>
      <c r="R406">
        <v>82.135394254535015</v>
      </c>
      <c r="S406">
        <v>80.771319608341273</v>
      </c>
      <c r="T406">
        <v>79.101286406240519</v>
      </c>
      <c r="U406">
        <v>77.056652156316815</v>
      </c>
      <c r="V406">
        <v>74.553377337801962</v>
      </c>
      <c r="W406">
        <v>71.488571169077261</v>
      </c>
      <c r="X406">
        <v>67.736262542265294</v>
      </c>
    </row>
    <row r="407" spans="1:24">
      <c r="A407">
        <v>94.060013913142328</v>
      </c>
      <c r="B407">
        <v>2.3365979406206465</v>
      </c>
      <c r="C407">
        <v>0.10223905761944713</v>
      </c>
      <c r="D407">
        <v>91.593487153905414</v>
      </c>
      <c r="E407">
        <v>91.232615575428056</v>
      </c>
      <c r="F407">
        <v>90.842163944397541</v>
      </c>
      <c r="G407">
        <v>90.418047381930236</v>
      </c>
      <c r="H407">
        <v>89.955828808878493</v>
      </c>
      <c r="I407">
        <v>89.450672525404883</v>
      </c>
      <c r="J407">
        <v>88.897293620213645</v>
      </c>
      <c r="K407">
        <v>88.289902680161575</v>
      </c>
      <c r="L407">
        <v>87.62214522180453</v>
      </c>
      <c r="M407">
        <v>86.88703521121603</v>
      </c>
      <c r="N407">
        <v>86.076881976566938</v>
      </c>
      <c r="O407">
        <v>85.183209748830535</v>
      </c>
      <c r="P407">
        <v>84.196668988853062</v>
      </c>
      <c r="Q407">
        <v>83.106938573099612</v>
      </c>
      <c r="R407">
        <v>81.902617814749078</v>
      </c>
      <c r="S407">
        <v>80.571107190470187</v>
      </c>
      <c r="T407">
        <v>79.098476525049961</v>
      </c>
      <c r="U407">
        <v>77.469319254831092</v>
      </c>
      <c r="V407">
        <v>75.666591245272116</v>
      </c>
      <c r="W407">
        <v>73.671432476350162</v>
      </c>
      <c r="X407">
        <v>71.462969730291391</v>
      </c>
    </row>
    <row r="408" spans="1:24">
      <c r="A408">
        <v>93.98592545568286</v>
      </c>
      <c r="B408">
        <v>1.0728287726680663</v>
      </c>
      <c r="C408">
        <v>0.13332243029618698</v>
      </c>
      <c r="D408">
        <v>92.366722489212009</v>
      </c>
      <c r="E408">
        <v>92.092581996839371</v>
      </c>
      <c r="F408">
        <v>91.784737690752792</v>
      </c>
      <c r="G408">
        <v>91.437709568316322</v>
      </c>
      <c r="H408">
        <v>91.045320107360126</v>
      </c>
      <c r="I408">
        <v>90.600584298781058</v>
      </c>
      <c r="J408">
        <v>90.095585304894854</v>
      </c>
      <c r="K408">
        <v>89.521333530107455</v>
      </c>
      <c r="L408">
        <v>88.867606595192314</v>
      </c>
      <c r="M408">
        <v>88.122767366521515</v>
      </c>
      <c r="N408">
        <v>87.273556800949606</v>
      </c>
      <c r="O408">
        <v>86.304857918737781</v>
      </c>
      <c r="P408">
        <v>85.199426702949481</v>
      </c>
      <c r="Q408">
        <v>83.937585134999949</v>
      </c>
      <c r="R408">
        <v>82.496870902019296</v>
      </c>
      <c r="S408">
        <v>80.851637540394904</v>
      </c>
      <c r="T408">
        <v>78.972597897562295</v>
      </c>
      <c r="U408">
        <v>76.826302785109647</v>
      </c>
      <c r="V408">
        <v>74.37454554258801</v>
      </c>
      <c r="W408">
        <v>71.573681912539612</v>
      </c>
      <c r="X408">
        <v>68.37385311969345</v>
      </c>
    </row>
    <row r="409" spans="1:24">
      <c r="A409">
        <v>88.640222940472597</v>
      </c>
      <c r="B409">
        <v>0.12289840859285812</v>
      </c>
      <c r="C409">
        <v>0.20468165181982231</v>
      </c>
      <c r="D409">
        <v>88.262217167591686</v>
      </c>
      <c r="E409">
        <v>88.172344638824015</v>
      </c>
      <c r="F409">
        <v>88.062802016866002</v>
      </c>
      <c r="G409">
        <v>87.928984015311698</v>
      </c>
      <c r="H409">
        <v>87.765264785405449</v>
      </c>
      <c r="I409">
        <v>87.564761399475799</v>
      </c>
      <c r="J409">
        <v>87.319044485456715</v>
      </c>
      <c r="K409">
        <v>87.017783847269072</v>
      </c>
      <c r="L409">
        <v>86.648314172572356</v>
      </c>
      <c r="M409">
        <v>86.195102569786258</v>
      </c>
      <c r="N409">
        <v>85.639095549081631</v>
      </c>
      <c r="O409">
        <v>84.956917993738571</v>
      </c>
      <c r="P409">
        <v>84.119890445789764</v>
      </c>
      <c r="Q409">
        <v>83.092823391609528</v>
      </c>
      <c r="R409">
        <v>81.832537857953625</v>
      </c>
      <c r="S409">
        <v>80.286050122759931</v>
      </c>
      <c r="T409">
        <v>78.388344224053341</v>
      </c>
      <c r="U409">
        <v>76.059638620899221</v>
      </c>
      <c r="V409">
        <v>73.202032093973031</v>
      </c>
      <c r="W409">
        <v>69.695387875897666</v>
      </c>
      <c r="X409">
        <v>65.392282975882978</v>
      </c>
    </row>
    <row r="410" spans="1:24">
      <c r="A410">
        <v>88.954445892253318</v>
      </c>
      <c r="B410">
        <v>6.5220163459924749E-2</v>
      </c>
      <c r="C410">
        <v>0.22962826488931276</v>
      </c>
      <c r="D410">
        <v>88.701008641289462</v>
      </c>
      <c r="E410">
        <v>88.633675469613479</v>
      </c>
      <c r="F410">
        <v>88.549353897152571</v>
      </c>
      <c r="G410">
        <v>88.443578148490232</v>
      </c>
      <c r="H410">
        <v>88.310746208338344</v>
      </c>
      <c r="I410">
        <v>88.143823131835816</v>
      </c>
      <c r="J410">
        <v>87.933968465113693</v>
      </c>
      <c r="K410">
        <v>87.670068043856219</v>
      </c>
      <c r="L410">
        <v>87.338145373326952</v>
      </c>
      <c r="M410">
        <v>86.920621415813699</v>
      </c>
      <c r="N410">
        <v>86.395383582913936</v>
      </c>
      <c r="O410">
        <v>85.734614625333705</v>
      </c>
      <c r="P410">
        <v>84.903319396746213</v>
      </c>
      <c r="Q410">
        <v>83.85747146729048</v>
      </c>
      <c r="R410">
        <v>82.541681429054677</v>
      </c>
      <c r="S410">
        <v>80.886263404100347</v>
      </c>
      <c r="T410">
        <v>78.803544393642156</v>
      </c>
      <c r="U410">
        <v>76.183221006922267</v>
      </c>
      <c r="V410">
        <v>72.886517656362116</v>
      </c>
      <c r="W410">
        <v>68.738836829736798</v>
      </c>
      <c r="X410">
        <v>63.520512188639245</v>
      </c>
    </row>
    <row r="411" spans="1:24">
      <c r="A411">
        <v>96.877695255164952</v>
      </c>
      <c r="B411">
        <v>3.3673733805929182</v>
      </c>
      <c r="C411">
        <v>9.8893047420683389E-2</v>
      </c>
      <c r="D411">
        <v>93.468936167842216</v>
      </c>
      <c r="E411">
        <v>92.977631435988101</v>
      </c>
      <c r="F411">
        <v>92.448153628839137</v>
      </c>
      <c r="G411">
        <v>91.87532031935406</v>
      </c>
      <c r="H411">
        <v>91.253524725165121</v>
      </c>
      <c r="I411">
        <v>90.576680830469655</v>
      </c>
      <c r="J411">
        <v>89.838163817276723</v>
      </c>
      <c r="K411">
        <v>89.030745222961571</v>
      </c>
      <c r="L411">
        <v>88.146522189462289</v>
      </c>
      <c r="M411">
        <v>87.176840111623648</v>
      </c>
      <c r="N411">
        <v>86.112207927584734</v>
      </c>
      <c r="O411">
        <v>84.942205222089044</v>
      </c>
      <c r="P411">
        <v>83.655380233462211</v>
      </c>
      <c r="Q411">
        <v>82.239137765969062</v>
      </c>
      <c r="R411">
        <v>80.679615910457898</v>
      </c>
      <c r="S411">
        <v>78.961550366657079</v>
      </c>
      <c r="T411">
        <v>77.068125039136987</v>
      </c>
      <c r="U411">
        <v>74.980807444598938</v>
      </c>
      <c r="V411">
        <v>72.679167319489636</v>
      </c>
      <c r="W411">
        <v>70.140676652506954</v>
      </c>
      <c r="X411">
        <v>67.34048918475392</v>
      </c>
    </row>
    <row r="412" spans="1:24">
      <c r="A412">
        <v>96.1116321376103</v>
      </c>
      <c r="B412">
        <v>3.0127576376270246</v>
      </c>
      <c r="C412">
        <v>0.10239663410680387</v>
      </c>
      <c r="D412">
        <v>92.925131237660779</v>
      </c>
      <c r="E412">
        <v>92.45859042370725</v>
      </c>
      <c r="F412">
        <v>91.953713730552536</v>
      </c>
      <c r="G412">
        <v>91.405202863395772</v>
      </c>
      <c r="H412">
        <v>90.807301620148195</v>
      </c>
      <c r="I412">
        <v>90.15373548449422</v>
      </c>
      <c r="J412">
        <v>89.437645779641016</v>
      </c>
      <c r="K412">
        <v>88.651517691750598</v>
      </c>
      <c r="L412">
        <v>87.78710140771534</v>
      </c>
      <c r="M412">
        <v>86.835325539678323</v>
      </c>
      <c r="N412">
        <v>85.786201927754945</v>
      </c>
      <c r="O412">
        <v>84.628720821933115</v>
      </c>
      <c r="P412">
        <v>83.350735343166363</v>
      </c>
      <c r="Q412">
        <v>81.938834011167401</v>
      </c>
      <c r="R412">
        <v>80.37820000117847</v>
      </c>
      <c r="S412">
        <v>78.652455652726573</v>
      </c>
      <c r="T412">
        <v>76.743490598601099</v>
      </c>
      <c r="U412">
        <v>74.631271710399616</v>
      </c>
      <c r="V412">
        <v>72.293632866165041</v>
      </c>
      <c r="W412">
        <v>69.706042333886984</v>
      </c>
      <c r="X412">
        <v>66.841345329734139</v>
      </c>
    </row>
    <row r="413" spans="1:24">
      <c r="A413">
        <v>93.669824483379799</v>
      </c>
      <c r="B413">
        <v>1.1682652408680123</v>
      </c>
      <c r="C413">
        <v>0.13341204505762372</v>
      </c>
      <c r="D413">
        <v>91.904874298223632</v>
      </c>
      <c r="E413">
        <v>91.60592891027045</v>
      </c>
      <c r="F413">
        <v>91.270194193382423</v>
      </c>
      <c r="G413">
        <v>90.891685612733554</v>
      </c>
      <c r="H413">
        <v>90.463656181286552</v>
      </c>
      <c r="I413">
        <v>89.978476193472744</v>
      </c>
      <c r="J413">
        <v>89.427497224247332</v>
      </c>
      <c r="K413">
        <v>88.800897969277344</v>
      </c>
      <c r="L413">
        <v>88.087509178334344</v>
      </c>
      <c r="M413">
        <v>87.274614561296673</v>
      </c>
      <c r="N413">
        <v>86.347724117873028</v>
      </c>
      <c r="O413">
        <v>85.290315850606788</v>
      </c>
      <c r="P413">
        <v>84.083541257146493</v>
      </c>
      <c r="Q413">
        <v>82.705889352126675</v>
      </c>
      <c r="R413">
        <v>81.13280322978531</v>
      </c>
      <c r="S413">
        <v>79.336242332474185</v>
      </c>
      <c r="T413">
        <v>77.2841826224155</v>
      </c>
      <c r="U413">
        <v>74.940045747171808</v>
      </c>
      <c r="V413">
        <v>72.262047023595727</v>
      </c>
      <c r="W413">
        <v>69.20245061795012</v>
      </c>
      <c r="X413">
        <v>65.706718645643477</v>
      </c>
    </row>
    <row r="414" spans="1:24">
      <c r="A414">
        <v>89.724487984489599</v>
      </c>
      <c r="B414">
        <v>0.37215055975225075</v>
      </c>
      <c r="C414">
        <v>0.16041509827739772</v>
      </c>
      <c r="D414">
        <v>88.980103305222585</v>
      </c>
      <c r="E414">
        <v>88.836429770195281</v>
      </c>
      <c r="F414">
        <v>88.669854782664245</v>
      </c>
      <c r="G414">
        <v>88.476082667972278</v>
      </c>
      <c r="H414">
        <v>88.250116385599114</v>
      </c>
      <c r="I414">
        <v>87.986128664314208</v>
      </c>
      <c r="J414">
        <v>87.677311727146119</v>
      </c>
      <c r="K414">
        <v>87.315701730841027</v>
      </c>
      <c r="L414">
        <v>86.891973392414116</v>
      </c>
      <c r="M414">
        <v>86.395199506575523</v>
      </c>
      <c r="N414">
        <v>85.812569152409779</v>
      </c>
      <c r="O414">
        <v>85.129057322357269</v>
      </c>
      <c r="P414">
        <v>84.327037453812366</v>
      </c>
      <c r="Q414">
        <v>83.385826871212913</v>
      </c>
      <c r="R414">
        <v>82.281153416375531</v>
      </c>
      <c r="S414">
        <v>80.984529512415165</v>
      </c>
      <c r="T414">
        <v>79.462517519463375</v>
      </c>
      <c r="U414">
        <v>77.675867437007099</v>
      </c>
      <c r="V414">
        <v>75.578504715714274</v>
      </c>
      <c r="W414">
        <v>73.116342076202073</v>
      </c>
      <c r="X414">
        <v>70.225884693651906</v>
      </c>
    </row>
    <row r="415" spans="1:24">
      <c r="A415">
        <v>99.130074526193823</v>
      </c>
      <c r="B415">
        <v>6.8257627797690441</v>
      </c>
      <c r="C415">
        <v>7.4089268186590979E-2</v>
      </c>
      <c r="D415">
        <v>94.233772327524491</v>
      </c>
      <c r="E415">
        <v>93.597387118173785</v>
      </c>
      <c r="F415">
        <v>92.930617877423288</v>
      </c>
      <c r="G415">
        <v>92.229802887909727</v>
      </c>
      <c r="H415">
        <v>91.491093462173197</v>
      </c>
      <c r="I415">
        <v>90.710432806700595</v>
      </c>
      <c r="J415">
        <v>89.883533743106597</v>
      </c>
      <c r="K415">
        <v>89.00585516410284</v>
      </c>
      <c r="L415">
        <v>88.072577094957921</v>
      </c>
      <c r="M415">
        <v>87.078574223492367</v>
      </c>
      <c r="N415">
        <v>86.018387753242379</v>
      </c>
      <c r="O415">
        <v>84.886195425217693</v>
      </c>
      <c r="P415">
        <v>83.675779543620891</v>
      </c>
      <c r="Q415">
        <v>82.380492829934099</v>
      </c>
      <c r="R415">
        <v>80.993221917853049</v>
      </c>
      <c r="S415">
        <v>79.506348288592164</v>
      </c>
      <c r="T415">
        <v>77.911706432028183</v>
      </c>
      <c r="U415">
        <v>76.200539003914443</v>
      </c>
      <c r="V415">
        <v>74.363448732901233</v>
      </c>
      <c r="W415">
        <v>72.39034681324874</v>
      </c>
      <c r="X415">
        <v>70.270397499818912</v>
      </c>
    </row>
    <row r="416" spans="1:24">
      <c r="A416">
        <v>89.041911144901661</v>
      </c>
      <c r="B416">
        <v>5.1491055875705495E-2</v>
      </c>
      <c r="C416">
        <v>0.23829300762370795</v>
      </c>
      <c r="D416">
        <v>88.825086657221561</v>
      </c>
      <c r="E416">
        <v>88.765292730539031</v>
      </c>
      <c r="F416">
        <v>88.689716958664846</v>
      </c>
      <c r="G416">
        <v>88.594047534900596</v>
      </c>
      <c r="H416">
        <v>88.472826254162911</v>
      </c>
      <c r="I416">
        <v>88.319137107295504</v>
      </c>
      <c r="J416">
        <v>88.124211703628902</v>
      </c>
      <c r="K416">
        <v>87.876929010054482</v>
      </c>
      <c r="L416">
        <v>87.563180865343853</v>
      </c>
      <c r="M416">
        <v>87.165067070551842</v>
      </c>
      <c r="N416">
        <v>86.659874133185411</v>
      </c>
      <c r="O416">
        <v>86.018779399670308</v>
      </c>
      <c r="P416">
        <v>85.205206643290651</v>
      </c>
      <c r="Q416">
        <v>84.172739289347632</v>
      </c>
      <c r="R416">
        <v>82.862472221264326</v>
      </c>
      <c r="S416">
        <v>81.19965108085438</v>
      </c>
      <c r="T416">
        <v>79.08940732554511</v>
      </c>
      <c r="U416">
        <v>76.411345715780044</v>
      </c>
      <c r="V416">
        <v>73.012675433795266</v>
      </c>
      <c r="W416">
        <v>68.699492945108773</v>
      </c>
      <c r="X416">
        <v>63.225719265873352</v>
      </c>
    </row>
    <row r="417" spans="1:24">
      <c r="A417">
        <v>97.893105817310527</v>
      </c>
      <c r="B417">
        <v>5.0200259273865031</v>
      </c>
      <c r="C417">
        <v>8.2221130369670867E-2</v>
      </c>
      <c r="D417">
        <v>93.829906082245742</v>
      </c>
      <c r="E417">
        <v>93.284552953705344</v>
      </c>
      <c r="F417">
        <v>92.708027003863094</v>
      </c>
      <c r="G417">
        <v>92.096428539921206</v>
      </c>
      <c r="H417">
        <v>91.44562063426072</v>
      </c>
      <c r="I417">
        <v>90.751201141751622</v>
      </c>
      <c r="J417">
        <v>90.008472923098935</v>
      </c>
      <c r="K417">
        <v>89.212412072811915</v>
      </c>
      <c r="L417">
        <v>88.357633936886174</v>
      </c>
      <c r="M417">
        <v>87.438356690338367</v>
      </c>
      <c r="N417">
        <v>86.448362228227154</v>
      </c>
      <c r="O417">
        <v>85.380954105622749</v>
      </c>
      <c r="P417">
        <v>84.228912242025501</v>
      </c>
      <c r="Q417">
        <v>82.984444083848842</v>
      </c>
      <c r="R417">
        <v>81.639131894623446</v>
      </c>
      <c r="S417">
        <v>80.183875816387186</v>
      </c>
      <c r="T417">
        <v>78.608832317120772</v>
      </c>
      <c r="U417">
        <v>76.90334760788042</v>
      </c>
      <c r="V417">
        <v>75.055885579252234</v>
      </c>
      <c r="W417">
        <v>73.053949769682035</v>
      </c>
      <c r="X417">
        <v>70.883998837864553</v>
      </c>
    </row>
    <row r="418" spans="1:24">
      <c r="A418">
        <v>87.413372450363298</v>
      </c>
      <c r="B418">
        <v>1.8357469871803241E-3</v>
      </c>
      <c r="C418">
        <v>0.35458071338864483</v>
      </c>
      <c r="D418">
        <v>87.39108913263442</v>
      </c>
      <c r="E418">
        <v>87.381578404666683</v>
      </c>
      <c r="F418">
        <v>87.368028233697572</v>
      </c>
      <c r="G418">
        <v>87.348717066458576</v>
      </c>
      <c r="H418">
        <v>87.321191413384497</v>
      </c>
      <c r="I418">
        <v>87.281954132031458</v>
      </c>
      <c r="J418">
        <v>87.226020114084932</v>
      </c>
      <c r="K418">
        <v>87.146282925859566</v>
      </c>
      <c r="L418">
        <v>87.032611933776991</v>
      </c>
      <c r="M418">
        <v>86.870565204344132</v>
      </c>
      <c r="N418">
        <v>86.639554652189631</v>
      </c>
      <c r="O418">
        <v>86.310230317668584</v>
      </c>
      <c r="P418">
        <v>85.840751445724067</v>
      </c>
      <c r="Q418">
        <v>85.171470605460854</v>
      </c>
      <c r="R418">
        <v>84.217355466236</v>
      </c>
      <c r="S418">
        <v>82.857185414654765</v>
      </c>
      <c r="T418">
        <v>80.918150439435124</v>
      </c>
      <c r="U418">
        <v>78.153895567862904</v>
      </c>
      <c r="V418">
        <v>74.213221392931999</v>
      </c>
      <c r="W418">
        <v>68.595464083794994</v>
      </c>
      <c r="X418">
        <v>60.586885896525636</v>
      </c>
    </row>
    <row r="419" spans="1:24">
      <c r="A419">
        <v>100</v>
      </c>
      <c r="B419">
        <v>6.7979391481111966</v>
      </c>
      <c r="C419">
        <v>7.3770471784351074E-2</v>
      </c>
      <c r="D419">
        <v>95.147639982498987</v>
      </c>
      <c r="E419">
        <v>94.517734050424323</v>
      </c>
      <c r="F419">
        <v>93.857979641918433</v>
      </c>
      <c r="G419">
        <v>93.164784690472004</v>
      </c>
      <c r="H419">
        <v>92.434375060834967</v>
      </c>
      <c r="I419">
        <v>91.662774000544772</v>
      </c>
      <c r="J419">
        <v>90.845780488294849</v>
      </c>
      <c r="K419">
        <v>89.97894636126</v>
      </c>
      <c r="L419">
        <v>89.057552096847076</v>
      </c>
      <c r="M419">
        <v>88.076581117013703</v>
      </c>
      <c r="N419">
        <v>87.030692475253318</v>
      </c>
      <c r="O419">
        <v>85.91419177753977</v>
      </c>
      <c r="P419">
        <v>84.721000178908611</v>
      </c>
      <c r="Q419">
        <v>83.444621286875943</v>
      </c>
      <c r="R419">
        <v>82.078105791498274</v>
      </c>
      <c r="S419">
        <v>80.614013629500363</v>
      </c>
      <c r="T419">
        <v>79.04437347647135</v>
      </c>
      <c r="U419">
        <v>77.360639346582744</v>
      </c>
      <c r="V419">
        <v>75.553644063532857</v>
      </c>
      <c r="W419">
        <v>73.61354934938818</v>
      </c>
      <c r="X419">
        <v>71.52979225957759</v>
      </c>
    </row>
    <row r="420" spans="1:24">
      <c r="A420">
        <v>99.820845663981075</v>
      </c>
      <c r="B420">
        <v>7.6204393123177061</v>
      </c>
      <c r="C420">
        <v>7.0309547824574811E-2</v>
      </c>
      <c r="D420">
        <v>94.670424441375332</v>
      </c>
      <c r="E420">
        <v>94.010468796683639</v>
      </c>
      <c r="F420">
        <v>93.321778111507541</v>
      </c>
      <c r="G420">
        <v>92.600946487198527</v>
      </c>
      <c r="H420">
        <v>91.844409073079945</v>
      </c>
      <c r="I420">
        <v>91.048424436587396</v>
      </c>
      <c r="J420">
        <v>90.209056060128859</v>
      </c>
      <c r="K420">
        <v>89.322152873157634</v>
      </c>
      <c r="L420">
        <v>88.383328723180469</v>
      </c>
      <c r="M420">
        <v>87.387940684174936</v>
      </c>
      <c r="N420">
        <v>86.331066095141253</v>
      </c>
      <c r="O420">
        <v>85.207478215233465</v>
      </c>
      <c r="P420">
        <v>84.011620375072937</v>
      </c>
      <c r="Q420">
        <v>82.737578496410421</v>
      </c>
      <c r="R420">
        <v>81.3790518442337</v>
      </c>
      <c r="S420">
        <v>79.929321866675807</v>
      </c>
      <c r="T420">
        <v>78.381218968623045</v>
      </c>
      <c r="U420">
        <v>76.727087054702309</v>
      </c>
      <c r="V420">
        <v>74.958745666296494</v>
      </c>
      <c r="W420">
        <v>73.067449525337253</v>
      </c>
      <c r="X420">
        <v>71.043845284800881</v>
      </c>
    </row>
    <row r="421" spans="1:24">
      <c r="A421">
        <v>99.841057288272935</v>
      </c>
      <c r="B421">
        <v>5.3885306016532075</v>
      </c>
      <c r="C421">
        <v>8.5564543581399199E-2</v>
      </c>
      <c r="D421">
        <v>95.268982419632181</v>
      </c>
      <c r="E421">
        <v>94.646827009957988</v>
      </c>
      <c r="F421">
        <v>93.986619921158365</v>
      </c>
      <c r="G421">
        <v>93.283524635221369</v>
      </c>
      <c r="H421">
        <v>92.532390445539562</v>
      </c>
      <c r="I421">
        <v>91.727714724074815</v>
      </c>
      <c r="J421">
        <v>90.863602610431556</v>
      </c>
      <c r="K421">
        <v>89.93372382753023</v>
      </c>
      <c r="L421">
        <v>88.931266307523117</v>
      </c>
      <c r="M421">
        <v>87.848886288227135</v>
      </c>
      <c r="N421">
        <v>86.678654514491996</v>
      </c>
      <c r="O421">
        <v>85.411998150388129</v>
      </c>
      <c r="P421">
        <v>84.039637976676772</v>
      </c>
      <c r="Q421">
        <v>82.551520413486315</v>
      </c>
      <c r="R421">
        <v>80.936743870209227</v>
      </c>
      <c r="S421">
        <v>79.183478883076717</v>
      </c>
      <c r="T421">
        <v>77.278881455358302</v>
      </c>
      <c r="U421">
        <v>75.208998965337273</v>
      </c>
      <c r="V421">
        <v>72.958667952766916</v>
      </c>
      <c r="W421">
        <v>70.511403035015306</v>
      </c>
      <c r="X421">
        <v>67.849276139125436</v>
      </c>
    </row>
    <row r="422" spans="1:24">
      <c r="A422">
        <v>89.426314573024683</v>
      </c>
      <c r="B422">
        <v>0.18402778001092304</v>
      </c>
      <c r="C422">
        <v>0.19090188617405596</v>
      </c>
      <c r="D422">
        <v>88.929934702592078</v>
      </c>
      <c r="E422">
        <v>88.819184789255019</v>
      </c>
      <c r="F422">
        <v>88.686241646008313</v>
      </c>
      <c r="G422">
        <v>88.526245623693157</v>
      </c>
      <c r="H422">
        <v>88.333348172950281</v>
      </c>
      <c r="I422">
        <v>88.100498054344953</v>
      </c>
      <c r="J422">
        <v>87.819183584947353</v>
      </c>
      <c r="K422">
        <v>87.479121499361597</v>
      </c>
      <c r="L422">
        <v>87.067881051722935</v>
      </c>
      <c r="M422">
        <v>86.570429617958965</v>
      </c>
      <c r="N422">
        <v>85.968583188104191</v>
      </c>
      <c r="O422">
        <v>85.240341661776256</v>
      </c>
      <c r="P422">
        <v>84.359084648976861</v>
      </c>
      <c r="Q422">
        <v>83.292598379244737</v>
      </c>
      <c r="R422">
        <v>82.00189814846496</v>
      </c>
      <c r="S422">
        <v>80.439803258651907</v>
      </c>
      <c r="T422">
        <v>78.54921235856726</v>
      </c>
      <c r="U422">
        <v>76.261016141383493</v>
      </c>
      <c r="V422">
        <v>73.491571099429166</v>
      </c>
      <c r="W422">
        <v>70.139641990781911</v>
      </c>
      <c r="X422">
        <v>66.08270125158694</v>
      </c>
    </row>
    <row r="423" spans="1:24">
      <c r="A423">
        <v>90.456136799598028</v>
      </c>
      <c r="B423">
        <v>0.32376816452219098</v>
      </c>
      <c r="C423">
        <v>0.17380424922457657</v>
      </c>
      <c r="D423">
        <v>89.716361229100883</v>
      </c>
      <c r="E423">
        <v>89.564100883800137</v>
      </c>
      <c r="F423">
        <v>89.384826089955837</v>
      </c>
      <c r="G423">
        <v>89.173107683105357</v>
      </c>
      <c r="H423">
        <v>88.922533975214279</v>
      </c>
      <c r="I423">
        <v>88.625516582879754</v>
      </c>
      <c r="J423">
        <v>88.273060620447893</v>
      </c>
      <c r="K423">
        <v>87.854492298565219</v>
      </c>
      <c r="L423">
        <v>87.357135678748534</v>
      </c>
      <c r="M423">
        <v>86.765928794796821</v>
      </c>
      <c r="N423">
        <v>86.062967515651849</v>
      </c>
      <c r="O423">
        <v>85.226963336033464</v>
      </c>
      <c r="P423">
        <v>84.232598674561231</v>
      </c>
      <c r="Q423">
        <v>83.049760155187016</v>
      </c>
      <c r="R423">
        <v>81.642626652605159</v>
      </c>
      <c r="S423">
        <v>79.968584483973771</v>
      </c>
      <c r="T423">
        <v>77.976936894573342</v>
      </c>
      <c r="U423">
        <v>75.607368755418733</v>
      </c>
      <c r="V423">
        <v>72.788119977670533</v>
      </c>
      <c r="W423">
        <v>69.433812327460473</v>
      </c>
      <c r="X423">
        <v>65.442863828310877</v>
      </c>
    </row>
    <row r="424" spans="1:24">
      <c r="A424">
        <v>89.573901773482319</v>
      </c>
      <c r="B424">
        <v>0.18050049683445052</v>
      </c>
      <c r="C424">
        <v>0.19150525018282147</v>
      </c>
      <c r="D424">
        <v>89.084209224325107</v>
      </c>
      <c r="E424">
        <v>88.974643640504922</v>
      </c>
      <c r="F424">
        <v>88.843033458517766</v>
      </c>
      <c r="G424">
        <v>88.684537202850947</v>
      </c>
      <c r="H424">
        <v>88.493324353942256</v>
      </c>
      <c r="I424">
        <v>88.26236086388046</v>
      </c>
      <c r="J424">
        <v>87.983150398532629</v>
      </c>
      <c r="K424">
        <v>87.645421787306518</v>
      </c>
      <c r="L424">
        <v>87.236751182924522</v>
      </c>
      <c r="M424">
        <v>86.742105031796839</v>
      </c>
      <c r="N424">
        <v>86.143287042481759</v>
      </c>
      <c r="O424">
        <v>85.418268808148994</v>
      </c>
      <c r="P424">
        <v>84.540379459001272</v>
      </c>
      <c r="Q424">
        <v>83.477324534818479</v>
      </c>
      <c r="R424">
        <v>82.189997985397156</v>
      </c>
      <c r="S424">
        <v>80.631043596561867</v>
      </c>
      <c r="T424">
        <v>78.743112921672846</v>
      </c>
      <c r="U424">
        <v>76.456755634059903</v>
      </c>
      <c r="V424">
        <v>73.687864693871759</v>
      </c>
      <c r="W424">
        <v>70.334582346018237</v>
      </c>
      <c r="X424">
        <v>66.273553131756458</v>
      </c>
    </row>
    <row r="425" spans="1:24">
      <c r="A425">
        <v>95.277859611211085</v>
      </c>
      <c r="B425">
        <v>2.5220674813519532</v>
      </c>
      <c r="C425">
        <v>0.10251003031950606</v>
      </c>
      <c r="D425">
        <v>92.606598650068747</v>
      </c>
      <c r="E425">
        <v>92.215294720076272</v>
      </c>
      <c r="F425">
        <v>91.791780228371351</v>
      </c>
      <c r="G425">
        <v>91.331600856382408</v>
      </c>
      <c r="H425">
        <v>90.829916662234879</v>
      </c>
      <c r="I425">
        <v>90.28145117660641</v>
      </c>
      <c r="J425">
        <v>89.680435907399712</v>
      </c>
      <c r="K425">
        <v>89.020549669560054</v>
      </c>
      <c r="L425">
        <v>88.294852101938318</v>
      </c>
      <c r="M425">
        <v>87.495710671962186</v>
      </c>
      <c r="N425">
        <v>86.614720400386403</v>
      </c>
      <c r="O425">
        <v>85.64261546182621</v>
      </c>
      <c r="P425">
        <v>84.569171731331636</v>
      </c>
      <c r="Q425">
        <v>83.38309925203481</v>
      </c>
      <c r="R425">
        <v>82.071923492897881</v>
      </c>
      <c r="S425">
        <v>80.621854147688396</v>
      </c>
      <c r="T425">
        <v>79.017640095273748</v>
      </c>
      <c r="U425">
        <v>77.242408995777993</v>
      </c>
      <c r="V425">
        <v>75.277489835551862</v>
      </c>
      <c r="W425">
        <v>73.102216554570461</v>
      </c>
      <c r="X425">
        <v>70.69371069090748</v>
      </c>
    </row>
    <row r="426" spans="1:24">
      <c r="A426">
        <v>92.367776508575858</v>
      </c>
      <c r="B426">
        <v>0.9903142340841502</v>
      </c>
      <c r="C426">
        <v>0.13504844561125942</v>
      </c>
      <c r="D426">
        <v>90.845077663602567</v>
      </c>
      <c r="E426">
        <v>90.585121740979929</v>
      </c>
      <c r="F426">
        <v>90.2926041699412</v>
      </c>
      <c r="G426">
        <v>89.962181877628538</v>
      </c>
      <c r="H426">
        <v>89.587819430425355</v>
      </c>
      <c r="I426">
        <v>89.162678791821364</v>
      </c>
      <c r="J426">
        <v>88.678994420078936</v>
      </c>
      <c r="K426">
        <v>88.127931424257127</v>
      </c>
      <c r="L426">
        <v>87.499424187697443</v>
      </c>
      <c r="M426">
        <v>86.781992511296949</v>
      </c>
      <c r="N426">
        <v>85.962531918275189</v>
      </c>
      <c r="O426">
        <v>85.026074290179935</v>
      </c>
      <c r="P426">
        <v>83.95551446195239</v>
      </c>
      <c r="Q426">
        <v>82.731297782086969</v>
      </c>
      <c r="R426">
        <v>81.331062930916247</v>
      </c>
      <c r="S426">
        <v>79.729233472804694</v>
      </c>
      <c r="T426">
        <v>77.896550681617768</v>
      </c>
      <c r="U426">
        <v>75.799539106141054</v>
      </c>
      <c r="V426">
        <v>73.399895113564469</v>
      </c>
      <c r="W426">
        <v>70.653787242277858</v>
      </c>
      <c r="X426">
        <v>67.511055584349066</v>
      </c>
    </row>
    <row r="427" spans="1:24">
      <c r="A427">
        <v>88.178595600690358</v>
      </c>
      <c r="B427">
        <v>3.4949139147205155E-2</v>
      </c>
      <c r="C427">
        <v>0.25123083950967334</v>
      </c>
      <c r="D427">
        <v>88.012776213178</v>
      </c>
      <c r="E427">
        <v>87.96449216511688</v>
      </c>
      <c r="F427">
        <v>87.902623336945425</v>
      </c>
      <c r="G427">
        <v>87.823244175464822</v>
      </c>
      <c r="H427">
        <v>87.721318103605796</v>
      </c>
      <c r="I427">
        <v>87.590377951563227</v>
      </c>
      <c r="J427">
        <v>87.422115617375326</v>
      </c>
      <c r="K427">
        <v>87.205854921070156</v>
      </c>
      <c r="L427">
        <v>86.927874205178995</v>
      </c>
      <c r="M427">
        <v>86.57053570088145</v>
      </c>
      <c r="N427">
        <v>86.111166418401154</v>
      </c>
      <c r="O427">
        <v>85.520619554580932</v>
      </c>
      <c r="P427">
        <v>84.761425139504766</v>
      </c>
      <c r="Q427">
        <v>83.785412581410881</v>
      </c>
      <c r="R427">
        <v>82.530654261290621</v>
      </c>
      <c r="S427">
        <v>80.917536249433809</v>
      </c>
      <c r="T427">
        <v>78.843706832406184</v>
      </c>
      <c r="U427">
        <v>76.177582336451138</v>
      </c>
      <c r="V427">
        <v>72.749998194324149</v>
      </c>
      <c r="W427">
        <v>68.343475518982828</v>
      </c>
      <c r="X427">
        <v>62.678422152387235</v>
      </c>
    </row>
    <row r="428" spans="1:24">
      <c r="A428">
        <v>93.063264228605647</v>
      </c>
      <c r="B428">
        <v>1.0035431341963879</v>
      </c>
      <c r="C428">
        <v>0.13710391168254726</v>
      </c>
      <c r="D428">
        <v>91.485907827712566</v>
      </c>
      <c r="E428">
        <v>91.213935412535164</v>
      </c>
      <c r="F428">
        <v>90.907145782675087</v>
      </c>
      <c r="G428">
        <v>90.559763026183944</v>
      </c>
      <c r="H428">
        <v>90.165246986489976</v>
      </c>
      <c r="I428">
        <v>89.71617013122011</v>
      </c>
      <c r="J428">
        <v>89.204077714445418</v>
      </c>
      <c r="K428">
        <v>88.619328599631785</v>
      </c>
      <c r="L428">
        <v>87.950913746478179</v>
      </c>
      <c r="M428">
        <v>87.186248944303898</v>
      </c>
      <c r="N428">
        <v>86.310937889787311</v>
      </c>
      <c r="O428">
        <v>85.308501148533438</v>
      </c>
      <c r="P428">
        <v>84.160065897644174</v>
      </c>
      <c r="Q428">
        <v>82.844010608091324</v>
      </c>
      <c r="R428">
        <v>81.335557977346326</v>
      </c>
      <c r="S428">
        <v>79.606308448431008</v>
      </c>
      <c r="T428">
        <v>77.62370553297788</v>
      </c>
      <c r="U428">
        <v>75.350422871965236</v>
      </c>
      <c r="V428">
        <v>72.743661494352864</v>
      </c>
      <c r="W428">
        <v>69.754344043143931</v>
      </c>
      <c r="X428">
        <v>66.326190798610426</v>
      </c>
    </row>
    <row r="429" spans="1:24">
      <c r="A429">
        <v>95.264177193629877</v>
      </c>
      <c r="B429">
        <v>2.5146911469509443</v>
      </c>
      <c r="C429">
        <v>0.10362434633649907</v>
      </c>
      <c r="D429">
        <v>92.563858619642133</v>
      </c>
      <c r="E429">
        <v>92.166299056383551</v>
      </c>
      <c r="F429">
        <v>91.735444684392021</v>
      </c>
      <c r="G429">
        <v>91.266664845755386</v>
      </c>
      <c r="H429">
        <v>90.754921274159145</v>
      </c>
      <c r="I429">
        <v>90.194713945528193</v>
      </c>
      <c r="J429">
        <v>89.580021965872788</v>
      </c>
      <c r="K429">
        <v>88.904238861023941</v>
      </c>
      <c r="L429">
        <v>88.160101572777307</v>
      </c>
      <c r="M429">
        <v>87.339612398322885</v>
      </c>
      <c r="N429">
        <v>86.433953033995849</v>
      </c>
      <c r="O429">
        <v>85.433389799523269</v>
      </c>
      <c r="P429">
        <v>84.327169024153378</v>
      </c>
      <c r="Q429">
        <v>83.103401470317593</v>
      </c>
      <c r="R429">
        <v>81.74893455265476</v>
      </c>
      <c r="S429">
        <v>80.24921097905694</v>
      </c>
      <c r="T429">
        <v>78.58811229446458</v>
      </c>
      <c r="U429">
        <v>76.747785645879645</v>
      </c>
      <c r="V429">
        <v>74.708451906733558</v>
      </c>
      <c r="W429">
        <v>72.448193098403678</v>
      </c>
      <c r="X429">
        <v>69.942716824166823</v>
      </c>
    </row>
    <row r="430" spans="1:24">
      <c r="A430">
        <v>90.544573539308331</v>
      </c>
      <c r="B430">
        <v>0.40034433863947266</v>
      </c>
      <c r="C430">
        <v>0.16329870649344541</v>
      </c>
      <c r="D430">
        <v>89.72028800640183</v>
      </c>
      <c r="E430">
        <v>89.558966227721342</v>
      </c>
      <c r="F430">
        <v>89.371303326229565</v>
      </c>
      <c r="G430">
        <v>89.152283864766872</v>
      </c>
      <c r="H430">
        <v>88.89605437769373</v>
      </c>
      <c r="I430">
        <v>88.59576693246386</v>
      </c>
      <c r="J430">
        <v>88.243396113295034</v>
      </c>
      <c r="K430">
        <v>87.829524535683575</v>
      </c>
      <c r="L430">
        <v>87.343091159470987</v>
      </c>
      <c r="M430">
        <v>86.771095673933431</v>
      </c>
      <c r="N430">
        <v>86.098251054355359</v>
      </c>
      <c r="O430">
        <v>85.306575004391277</v>
      </c>
      <c r="P430">
        <v>84.374909365194668</v>
      </c>
      <c r="Q430">
        <v>83.278354647148674</v>
      </c>
      <c r="R430">
        <v>81.987604571619016</v>
      </c>
      <c r="S430">
        <v>80.468162837839145</v>
      </c>
      <c r="T430">
        <v>78.679421182412909</v>
      </c>
      <c r="U430">
        <v>76.57357409185704</v>
      </c>
      <c r="V430">
        <v>74.094341163031231</v>
      </c>
      <c r="W430">
        <v>71.175462965543431</v>
      </c>
      <c r="X430">
        <v>67.738930206881932</v>
      </c>
    </row>
    <row r="431" spans="1:24">
      <c r="A431">
        <v>91.68537299909238</v>
      </c>
      <c r="B431">
        <v>0.38204353250839018</v>
      </c>
      <c r="C431">
        <v>0.17127094367813275</v>
      </c>
      <c r="D431">
        <v>90.833944642535826</v>
      </c>
      <c r="E431">
        <v>90.660811375617911</v>
      </c>
      <c r="F431">
        <v>90.457550349615531</v>
      </c>
      <c r="G431">
        <v>90.218184569995273</v>
      </c>
      <c r="H431">
        <v>89.935675363458969</v>
      </c>
      <c r="I431">
        <v>89.601715402151811</v>
      </c>
      <c r="J431">
        <v>89.206484422433618</v>
      </c>
      <c r="K431">
        <v>88.738360454998855</v>
      </c>
      <c r="L431">
        <v>88.183578074919041</v>
      </c>
      <c r="M431">
        <v>87.525823622275226</v>
      </c>
      <c r="N431">
        <v>86.745755490636014</v>
      </c>
      <c r="O431">
        <v>85.82043537721799</v>
      </c>
      <c r="P431">
        <v>84.722653770348742</v>
      </c>
      <c r="Q431">
        <v>83.420129839845544</v>
      </c>
      <c r="R431">
        <v>81.874562202676998</v>
      </c>
      <c r="S431">
        <v>80.040502651185818</v>
      </c>
      <c r="T431">
        <v>77.864019725274488</v>
      </c>
      <c r="U431">
        <v>75.281112830209651</v>
      </c>
      <c r="V431">
        <v>72.215830266367647</v>
      </c>
      <c r="W431">
        <v>68.578035830621815</v>
      </c>
      <c r="X431">
        <v>64.260758315142525</v>
      </c>
    </row>
    <row r="432" spans="1:24">
      <c r="A432">
        <v>92.01493787376846</v>
      </c>
      <c r="B432">
        <v>0.58462599514238356</v>
      </c>
      <c r="C432">
        <v>0.15435574212321557</v>
      </c>
      <c r="D432">
        <v>90.915147646027762</v>
      </c>
      <c r="E432">
        <v>90.709002102557363</v>
      </c>
      <c r="F432">
        <v>90.471679904763732</v>
      </c>
      <c r="G432">
        <v>90.197515450794981</v>
      </c>
      <c r="H432">
        <v>89.879963602216648</v>
      </c>
      <c r="I432">
        <v>89.511443431672973</v>
      </c>
      <c r="J432">
        <v>89.083157243119899</v>
      </c>
      <c r="K432">
        <v>88.584880544092883</v>
      </c>
      <c r="L432">
        <v>88.004717956009515</v>
      </c>
      <c r="M432">
        <v>87.328819235344284</v>
      </c>
      <c r="N432">
        <v>86.541048626238279</v>
      </c>
      <c r="O432">
        <v>85.62259965098599</v>
      </c>
      <c r="P432">
        <v>84.551546142277985</v>
      </c>
      <c r="Q432">
        <v>83.30231879897498</v>
      </c>
      <c r="R432">
        <v>81.84509476920951</v>
      </c>
      <c r="S432">
        <v>80.145085688309237</v>
      </c>
      <c r="T432">
        <v>78.16170717484448</v>
      </c>
      <c r="U432">
        <v>75.847609958146975</v>
      </c>
      <c r="V432">
        <v>73.147549507370925</v>
      </c>
      <c r="W432">
        <v>69.997067176707475</v>
      </c>
      <c r="X432">
        <v>66.320951381682278</v>
      </c>
    </row>
    <row r="433" spans="1:24">
      <c r="A433">
        <v>92.543151137585582</v>
      </c>
      <c r="B433">
        <v>1.143864728796536</v>
      </c>
      <c r="C433">
        <v>0.12584361265293117</v>
      </c>
      <c r="D433">
        <v>90.952323798615851</v>
      </c>
      <c r="E433">
        <v>90.692484093846801</v>
      </c>
      <c r="F433">
        <v>90.403297388785163</v>
      </c>
      <c r="G433">
        <v>90.080177897810159</v>
      </c>
      <c r="H433">
        <v>89.718001745274748</v>
      </c>
      <c r="I433">
        <v>89.311025713515647</v>
      </c>
      <c r="J433">
        <v>88.852796169631418</v>
      </c>
      <c r="K433">
        <v>88.336046726832549</v>
      </c>
      <c r="L433">
        <v>87.752583017525808</v>
      </c>
      <c r="M433">
        <v>87.093152750919273</v>
      </c>
      <c r="N433">
        <v>86.347298994582829</v>
      </c>
      <c r="O433">
        <v>85.503194353372905</v>
      </c>
      <c r="P433">
        <v>84.547453416209578</v>
      </c>
      <c r="Q433">
        <v>83.464920496575658</v>
      </c>
      <c r="R433">
        <v>82.238429300827619</v>
      </c>
      <c r="S433">
        <v>80.848530713252174</v>
      </c>
      <c r="T433">
        <v>79.273184381213099</v>
      </c>
      <c r="U433">
        <v>77.487409209691847</v>
      </c>
      <c r="V433">
        <v>75.462887222930249</v>
      </c>
      <c r="W433">
        <v>73.167514511400725</v>
      </c>
      <c r="X433">
        <v>70.564892143234488</v>
      </c>
    </row>
    <row r="434" spans="1:24">
      <c r="A434">
        <v>91.07643229370187</v>
      </c>
      <c r="B434">
        <v>0.41330554451149304</v>
      </c>
      <c r="C434">
        <v>0.16284019650329154</v>
      </c>
      <c r="D434">
        <v>90.229357044970342</v>
      </c>
      <c r="E434">
        <v>90.063940727891477</v>
      </c>
      <c r="F434">
        <v>89.871616863199108</v>
      </c>
      <c r="G434">
        <v>89.647274333209722</v>
      </c>
      <c r="H434">
        <v>89.384951105733379</v>
      </c>
      <c r="I434">
        <v>89.077675789627847</v>
      </c>
      <c r="J434">
        <v>88.717282366056281</v>
      </c>
      <c r="K434">
        <v>88.29419317182446</v>
      </c>
      <c r="L434">
        <v>87.797164367454599</v>
      </c>
      <c r="M434">
        <v>87.212987125663133</v>
      </c>
      <c r="N434">
        <v>86.52613659915356</v>
      </c>
      <c r="O434">
        <v>85.718359338840941</v>
      </c>
      <c r="P434">
        <v>84.768188197909552</v>
      </c>
      <c r="Q434">
        <v>83.650371829998662</v>
      </c>
      <c r="R434">
        <v>82.335203620101893</v>
      </c>
      <c r="S434">
        <v>80.787732214131466</v>
      </c>
      <c r="T434">
        <v>78.966832666514776</v>
      </c>
      <c r="U434">
        <v>76.824113521034889</v>
      </c>
      <c r="V434">
        <v>74.302630779957667</v>
      </c>
      <c r="W434">
        <v>71.335374584432714</v>
      </c>
      <c r="X434">
        <v>67.843488388826898</v>
      </c>
    </row>
    <row r="435" spans="1:24">
      <c r="A435">
        <v>90.399415335306287</v>
      </c>
      <c r="B435">
        <v>0.28876791527802936</v>
      </c>
      <c r="C435">
        <v>0.17767218150717345</v>
      </c>
      <c r="D435">
        <v>89.714134567498803</v>
      </c>
      <c r="E435">
        <v>89.570469899087172</v>
      </c>
      <c r="F435">
        <v>89.400568665574724</v>
      </c>
      <c r="G435">
        <v>89.199053402319052</v>
      </c>
      <c r="H435">
        <v>88.959546043777848</v>
      </c>
      <c r="I435">
        <v>88.674466054333266</v>
      </c>
      <c r="J435">
        <v>88.334790500297302</v>
      </c>
      <c r="K435">
        <v>87.92976846924887</v>
      </c>
      <c r="L435">
        <v>87.446580797922778</v>
      </c>
      <c r="M435">
        <v>86.869934338856268</v>
      </c>
      <c r="N435">
        <v>86.181577924116681</v>
      </c>
      <c r="O435">
        <v>85.359724706103719</v>
      </c>
      <c r="P435">
        <v>84.378362592204795</v>
      </c>
      <c r="Q435">
        <v>83.206430948192633</v>
      </c>
      <c r="R435">
        <v>81.806837512588501</v>
      </c>
      <c r="S435">
        <v>80.135284406806619</v>
      </c>
      <c r="T435">
        <v>78.138866083674472</v>
      </c>
      <c r="U435">
        <v>75.754394838652416</v>
      </c>
      <c r="V435">
        <v>72.906400885289429</v>
      </c>
      <c r="W435">
        <v>69.504743696236716</v>
      </c>
      <c r="X435">
        <v>65.441759007488841</v>
      </c>
    </row>
    <row r="436" spans="1:24">
      <c r="A436">
        <v>91.126906370463303</v>
      </c>
      <c r="B436">
        <v>0.13695409359841595</v>
      </c>
      <c r="C436">
        <v>0.20736215515910725</v>
      </c>
      <c r="D436">
        <v>90.694859322853361</v>
      </c>
      <c r="E436">
        <v>90.590878615081309</v>
      </c>
      <c r="F436">
        <v>90.463766508063827</v>
      </c>
      <c r="G436">
        <v>90.308037687156627</v>
      </c>
      <c r="H436">
        <v>90.116971930329669</v>
      </c>
      <c r="I436">
        <v>89.882324107999807</v>
      </c>
      <c r="J436">
        <v>89.593968377977177</v>
      </c>
      <c r="K436">
        <v>89.239461221341571</v>
      </c>
      <c r="L436">
        <v>88.803504462778051</v>
      </c>
      <c r="M436">
        <v>88.267285102894661</v>
      </c>
      <c r="N436">
        <v>87.607663474067763</v>
      </c>
      <c r="O436">
        <v>86.796174686011156</v>
      </c>
      <c r="P436">
        <v>85.797800270089098</v>
      </c>
      <c r="Q436">
        <v>84.569457014696908</v>
      </c>
      <c r="R436">
        <v>83.058137779876589</v>
      </c>
      <c r="S436">
        <v>81.198624061069552</v>
      </c>
      <c r="T436">
        <v>78.910671591444085</v>
      </c>
      <c r="U436">
        <v>76.095547532078925</v>
      </c>
      <c r="V436">
        <v>72.631769818120603</v>
      </c>
      <c r="W436">
        <v>68.369864799381233</v>
      </c>
      <c r="X436">
        <v>63.125916949948767</v>
      </c>
    </row>
    <row r="437" spans="1:24">
      <c r="A437">
        <v>87.502089468888485</v>
      </c>
      <c r="B437">
        <v>1.1031261715407265E-2</v>
      </c>
      <c r="C437">
        <v>0.29843010608674014</v>
      </c>
      <c r="D437">
        <v>87.421545749682096</v>
      </c>
      <c r="E437">
        <v>87.393309630836214</v>
      </c>
      <c r="F437">
        <v>87.355313406903605</v>
      </c>
      <c r="G437">
        <v>87.304147924633796</v>
      </c>
      <c r="H437">
        <v>87.235222439154356</v>
      </c>
      <c r="I437">
        <v>87.142352716387705</v>
      </c>
      <c r="J437">
        <v>87.017206162079205</v>
      </c>
      <c r="K437">
        <v>86.848554192484258</v>
      </c>
      <c r="L437">
        <v>86.621264766814775</v>
      </c>
      <c r="M437">
        <v>86.314944687954863</v>
      </c>
      <c r="N437">
        <v>85.902109853947962</v>
      </c>
      <c r="O437">
        <v>85.34571928886038</v>
      </c>
      <c r="P437">
        <v>84.59585169770078</v>
      </c>
      <c r="Q437">
        <v>83.585226354354035</v>
      </c>
      <c r="R437">
        <v>82.223166441029406</v>
      </c>
      <c r="S437">
        <v>80.387463209060897</v>
      </c>
      <c r="T437">
        <v>77.913410985293893</v>
      </c>
      <c r="U437">
        <v>74.57902920672737</v>
      </c>
      <c r="V437">
        <v>70.085145553005177</v>
      </c>
      <c r="W437">
        <v>64.028553166191458</v>
      </c>
      <c r="X437">
        <v>55.865833530307725</v>
      </c>
    </row>
    <row r="438" spans="1:24">
      <c r="A438">
        <v>93.523856408074593</v>
      </c>
      <c r="B438">
        <v>0.9112682556386944</v>
      </c>
      <c r="C438">
        <v>0.13927218798879507</v>
      </c>
      <c r="D438">
        <v>92.058133265031032</v>
      </c>
      <c r="E438">
        <v>91.802746511799313</v>
      </c>
      <c r="F438">
        <v>91.513921836840609</v>
      </c>
      <c r="G438">
        <v>91.186047921031758</v>
      </c>
      <c r="H438">
        <v>90.812754792090985</v>
      </c>
      <c r="I438">
        <v>90.386790068021213</v>
      </c>
      <c r="J438">
        <v>89.89987805699549</v>
      </c>
      <c r="K438">
        <v>89.342558976260946</v>
      </c>
      <c r="L438">
        <v>88.704005166387518</v>
      </c>
      <c r="M438">
        <v>87.971810730250809</v>
      </c>
      <c r="N438">
        <v>87.131750509830709</v>
      </c>
      <c r="O438">
        <v>86.16750371819947</v>
      </c>
      <c r="P438">
        <v>85.060336857389416</v>
      </c>
      <c r="Q438">
        <v>83.788739761832048</v>
      </c>
      <c r="R438">
        <v>82.328007696378535</v>
      </c>
      <c r="S438">
        <v>80.64976138985368</v>
      </c>
      <c r="T438">
        <v>78.721395679299818</v>
      </c>
      <c r="U438">
        <v>76.505446053107292</v>
      </c>
      <c r="V438">
        <v>73.958860786158553</v>
      </c>
      <c r="W438">
        <v>71.032164525943244</v>
      </c>
      <c r="X438">
        <v>67.668497079698852</v>
      </c>
    </row>
    <row r="439" spans="1:24">
      <c r="A439">
        <v>90.501029399285812</v>
      </c>
      <c r="B439">
        <v>0.25113055657862954</v>
      </c>
      <c r="C439">
        <v>0.18124445189874816</v>
      </c>
      <c r="D439">
        <v>89.883962847118653</v>
      </c>
      <c r="E439">
        <v>89.752390596431923</v>
      </c>
      <c r="F439">
        <v>89.596158502284908</v>
      </c>
      <c r="G439">
        <v>89.410120346006565</v>
      </c>
      <c r="H439">
        <v>89.188148109928036</v>
      </c>
      <c r="I439">
        <v>88.922930123089529</v>
      </c>
      <c r="J439">
        <v>88.605730217911457</v>
      </c>
      <c r="K439">
        <v>88.226099964553597</v>
      </c>
      <c r="L439">
        <v>87.771534504084116</v>
      </c>
      <c r="M439">
        <v>87.227060643749837</v>
      </c>
      <c r="N439">
        <v>86.574743646381322</v>
      </c>
      <c r="O439">
        <v>85.793096467785446</v>
      </c>
      <c r="P439">
        <v>84.856371982657123</v>
      </c>
      <c r="Q439">
        <v>83.733714885232615</v>
      </c>
      <c r="R439">
        <v>82.388145328653167</v>
      </c>
      <c r="S439">
        <v>80.775340824552345</v>
      </c>
      <c r="T439">
        <v>78.842176279157911</v>
      </c>
      <c r="U439">
        <v>76.524974075319065</v>
      </c>
      <c r="V439">
        <v>73.747406558905865</v>
      </c>
      <c r="W439">
        <v>70.417981838376036</v>
      </c>
      <c r="X439">
        <v>66.427030080816749</v>
      </c>
    </row>
    <row r="440" spans="1:24">
      <c r="A440">
        <v>91.005445100742222</v>
      </c>
      <c r="B440">
        <v>0.49465958627316414</v>
      </c>
      <c r="C440">
        <v>0.15794770857771553</v>
      </c>
      <c r="D440">
        <v>90.040337568158705</v>
      </c>
      <c r="E440">
        <v>89.856268047182652</v>
      </c>
      <c r="F440">
        <v>89.643469804866811</v>
      </c>
      <c r="G440">
        <v>89.396623015701152</v>
      </c>
      <c r="H440">
        <v>89.109556661392517</v>
      </c>
      <c r="I440">
        <v>88.775094259193196</v>
      </c>
      <c r="J440">
        <v>88.38487445423479</v>
      </c>
      <c r="K440">
        <v>87.929141990786107</v>
      </c>
      <c r="L440">
        <v>87.39650383684446</v>
      </c>
      <c r="M440">
        <v>86.773644365325168</v>
      </c>
      <c r="N440">
        <v>86.044992471553158</v>
      </c>
      <c r="O440">
        <v>85.192332305198818</v>
      </c>
      <c r="P440">
        <v>84.194347885194787</v>
      </c>
      <c r="Q440">
        <v>83.026090213286253</v>
      </c>
      <c r="R440">
        <v>81.658353564380292</v>
      </c>
      <c r="S440">
        <v>80.056945361335792</v>
      </c>
      <c r="T440">
        <v>78.181831381511458</v>
      </c>
      <c r="U440">
        <v>75.986134925759941</v>
      </c>
      <c r="V440">
        <v>73.414964929707295</v>
      </c>
      <c r="W440">
        <v>70.404043720818166</v>
      </c>
      <c r="X440">
        <v>66.87810011601573</v>
      </c>
    </row>
    <row r="441" spans="1:24">
      <c r="A441">
        <v>92.088882592666423</v>
      </c>
      <c r="B441">
        <v>0.77236147761035379</v>
      </c>
      <c r="C441">
        <v>0.14252216783046676</v>
      </c>
      <c r="D441">
        <v>90.803258235030327</v>
      </c>
      <c r="E441">
        <v>90.575701143075662</v>
      </c>
      <c r="F441">
        <v>90.31735538602392</v>
      </c>
      <c r="G441">
        <v>90.022964409219853</v>
      </c>
      <c r="H441">
        <v>89.686538246823687</v>
      </c>
      <c r="I441">
        <v>89.301231644126062</v>
      </c>
      <c r="J441">
        <v>88.85920477732175</v>
      </c>
      <c r="K441">
        <v>88.3514637368108</v>
      </c>
      <c r="L441">
        <v>87.767677528344919</v>
      </c>
      <c r="M441">
        <v>87.095967868546026</v>
      </c>
      <c r="N441">
        <v>86.32266749777142</v>
      </c>
      <c r="O441">
        <v>85.432042092723918</v>
      </c>
      <c r="P441">
        <v>84.405970120569236</v>
      </c>
      <c r="Q441">
        <v>83.223574120560897</v>
      </c>
      <c r="R441">
        <v>81.860795910868688</v>
      </c>
      <c r="S441">
        <v>80.289907077354854</v>
      </c>
      <c r="T441">
        <v>78.478944784225405</v>
      </c>
      <c r="U441">
        <v>76.391061427009888</v>
      </c>
      <c r="V441">
        <v>73.983774895275047</v>
      </c>
      <c r="W441">
        <v>71.208104190186731</v>
      </c>
      <c r="X441">
        <v>68.007572809352041</v>
      </c>
    </row>
    <row r="442" spans="1:24">
      <c r="A442">
        <v>92.227802230071902</v>
      </c>
      <c r="B442">
        <v>0.58035175946763862</v>
      </c>
      <c r="C442">
        <v>0.15323956004345746</v>
      </c>
      <c r="D442">
        <v>91.148418347905348</v>
      </c>
      <c r="E442">
        <v>90.947187638974427</v>
      </c>
      <c r="F442">
        <v>90.715826181055434</v>
      </c>
      <c r="G442">
        <v>90.448890420668249</v>
      </c>
      <c r="H442">
        <v>90.14009979967453</v>
      </c>
      <c r="I442">
        <v>89.782188984104394</v>
      </c>
      <c r="J442">
        <v>89.366736922832061</v>
      </c>
      <c r="K442">
        <v>88.883968714133147</v>
      </c>
      <c r="L442">
        <v>88.322525618370591</v>
      </c>
      <c r="M442">
        <v>87.669197805586847</v>
      </c>
      <c r="N442">
        <v>86.908613549994357</v>
      </c>
      <c r="O442">
        <v>86.022877558622966</v>
      </c>
      <c r="P442">
        <v>84.991149924594183</v>
      </c>
      <c r="Q442">
        <v>83.789155798487172</v>
      </c>
      <c r="R442">
        <v>82.388614241172718</v>
      </c>
      <c r="S442">
        <v>80.75657281996402</v>
      </c>
      <c r="T442">
        <v>78.854632292229937</v>
      </c>
      <c r="U442">
        <v>76.638043134554266</v>
      </c>
      <c r="V442">
        <v>74.054652660263059</v>
      </c>
      <c r="W442">
        <v>71.043677952731599</v>
      </c>
      <c r="X442">
        <v>67.534275743616107</v>
      </c>
    </row>
    <row r="443" spans="1:24">
      <c r="A443">
        <v>88.579381886000363</v>
      </c>
      <c r="B443">
        <v>3.0048358889634696E-2</v>
      </c>
      <c r="C443">
        <v>0.25347863054289094</v>
      </c>
      <c r="D443">
        <v>88.433837807628123</v>
      </c>
      <c r="E443">
        <v>88.391061963586708</v>
      </c>
      <c r="F443">
        <v>88.336121373040385</v>
      </c>
      <c r="G443">
        <v>88.265467084034086</v>
      </c>
      <c r="H443">
        <v>88.174535099810413</v>
      </c>
      <c r="I443">
        <v>88.057451562080303</v>
      </c>
      <c r="J443">
        <v>87.906653322249966</v>
      </c>
      <c r="K443">
        <v>87.71239939095716</v>
      </c>
      <c r="L443">
        <v>87.462141707426014</v>
      </c>
      <c r="M443">
        <v>87.139714582747743</v>
      </c>
      <c r="N443">
        <v>86.724290458224615</v>
      </c>
      <c r="O443">
        <v>86.189034524761126</v>
      </c>
      <c r="P443">
        <v>85.499371296862279</v>
      </c>
      <c r="Q443">
        <v>84.610751168551033</v>
      </c>
      <c r="R443">
        <v>83.465772679262187</v>
      </c>
      <c r="S443">
        <v>81.990474599098945</v>
      </c>
      <c r="T443">
        <v>80.089558316345901</v>
      </c>
      <c r="U443">
        <v>77.640231911749979</v>
      </c>
      <c r="V443">
        <v>74.484278270319734</v>
      </c>
      <c r="W443">
        <v>70.417834861011102</v>
      </c>
      <c r="X443">
        <v>65.178224997168655</v>
      </c>
    </row>
    <row r="444" spans="1:24">
      <c r="A444">
        <v>89.689182899690707</v>
      </c>
      <c r="B444">
        <v>0.11797528324806658</v>
      </c>
      <c r="C444">
        <v>0.20849549526814343</v>
      </c>
      <c r="D444">
        <v>89.313006226608991</v>
      </c>
      <c r="E444">
        <v>89.222005710422167</v>
      </c>
      <c r="F444">
        <v>89.1106231538716</v>
      </c>
      <c r="G444">
        <v>88.973999150685813</v>
      </c>
      <c r="H444">
        <v>88.806173058925211</v>
      </c>
      <c r="I444">
        <v>88.599822949662311</v>
      </c>
      <c r="J444">
        <v>88.34594616533451</v>
      </c>
      <c r="K444">
        <v>88.033466551145608</v>
      </c>
      <c r="L444">
        <v>87.648751223779513</v>
      </c>
      <c r="M444">
        <v>87.175015794976204</v>
      </c>
      <c r="N444">
        <v>86.591592101020908</v>
      </c>
      <c r="O444">
        <v>85.873026490595677</v>
      </c>
      <c r="P444">
        <v>84.987969331029859</v>
      </c>
      <c r="Q444">
        <v>83.897807284247762</v>
      </c>
      <c r="R444">
        <v>82.554978681249025</v>
      </c>
      <c r="S444">
        <v>80.900898498157076</v>
      </c>
      <c r="T444">
        <v>78.863402404540011</v>
      </c>
      <c r="U444">
        <v>76.353598372758285</v>
      </c>
      <c r="V444">
        <v>73.26198849012286</v>
      </c>
      <c r="W444">
        <v>69.45369177600324</v>
      </c>
      <c r="X444">
        <v>64.762559584602329</v>
      </c>
    </row>
    <row r="445" spans="1:24">
      <c r="A445">
        <v>94.443336434967534</v>
      </c>
      <c r="B445">
        <v>1.4765770418535999</v>
      </c>
      <c r="C445">
        <v>0.11932023823630494</v>
      </c>
      <c r="D445">
        <v>92.534831128202867</v>
      </c>
      <c r="E445">
        <v>92.232623020359455</v>
      </c>
      <c r="F445">
        <v>91.898902919263193</v>
      </c>
      <c r="G445">
        <v>91.528913905494022</v>
      </c>
      <c r="H445">
        <v>91.117382074606226</v>
      </c>
      <c r="I445">
        <v>90.658441361739193</v>
      </c>
      <c r="J445">
        <v>90.145549925444044</v>
      </c>
      <c r="K445">
        <v>89.571396898842579</v>
      </c>
      <c r="L445">
        <v>88.927798178929521</v>
      </c>
      <c r="M445">
        <v>88.205579768575475</v>
      </c>
      <c r="N445">
        <v>87.394447008362476</v>
      </c>
      <c r="O445">
        <v>86.482837834253573</v>
      </c>
      <c r="P445">
        <v>85.457757969399523</v>
      </c>
      <c r="Q445">
        <v>84.304595700870266</v>
      </c>
      <c r="R445">
        <v>83.006913601098148</v>
      </c>
      <c r="S445">
        <v>81.546214225185025</v>
      </c>
      <c r="T445">
        <v>79.901676444270834</v>
      </c>
      <c r="U445">
        <v>78.049858656602098</v>
      </c>
      <c r="V445">
        <v>75.964364645805887</v>
      </c>
      <c r="W445">
        <v>73.615467323439702</v>
      </c>
      <c r="X445">
        <v>70.969684992561284</v>
      </c>
    </row>
    <row r="446" spans="1:24">
      <c r="A446">
        <v>97.573677488307098</v>
      </c>
      <c r="B446">
        <v>6.5527922865758583</v>
      </c>
      <c r="C446">
        <v>7.1421837669625621E-2</v>
      </c>
      <c r="D446">
        <v>93.065448151621553</v>
      </c>
      <c r="E446">
        <v>92.485385468133742</v>
      </c>
      <c r="F446">
        <v>91.879355970188584</v>
      </c>
      <c r="G446">
        <v>91.244266939155494</v>
      </c>
      <c r="H446">
        <v>90.576877358408979</v>
      </c>
      <c r="I446">
        <v>89.873781373618073</v>
      </c>
      <c r="J446">
        <v>89.131390911828206</v>
      </c>
      <c r="K446">
        <v>88.345917370636059</v>
      </c>
      <c r="L446">
        <v>87.513352284013294</v>
      </c>
      <c r="M446">
        <v>86.629446866111465</v>
      </c>
      <c r="N446">
        <v>85.689690328655573</v>
      </c>
      <c r="O446">
        <v>84.689286861274184</v>
      </c>
      <c r="P446">
        <v>83.623131157291297</v>
      </c>
      <c r="Q446">
        <v>82.485782360081927</v>
      </c>
      <c r="R446">
        <v>81.271436297033063</v>
      </c>
      <c r="S446">
        <v>79.97389585941329</v>
      </c>
      <c r="T446">
        <v>78.58653937699205</v>
      </c>
      <c r="U446">
        <v>77.102286826016268</v>
      </c>
      <c r="V446">
        <v>75.51356369809568</v>
      </c>
      <c r="W446">
        <v>73.812262345610378</v>
      </c>
      <c r="X446">
        <v>71.989700606376886</v>
      </c>
    </row>
    <row r="447" spans="1:24">
      <c r="A447">
        <v>97.059980937461603</v>
      </c>
      <c r="B447">
        <v>3.3478369501629226</v>
      </c>
      <c r="C447">
        <v>9.2262245386475344E-2</v>
      </c>
      <c r="D447">
        <v>93.94941738484934</v>
      </c>
      <c r="E447">
        <v>93.513944989567179</v>
      </c>
      <c r="F447">
        <v>93.048266176630761</v>
      </c>
      <c r="G447">
        <v>92.54841412536399</v>
      </c>
      <c r="H447">
        <v>92.010130915078022</v>
      </c>
      <c r="I447">
        <v>91.428831254561743</v>
      </c>
      <c r="J447">
        <v>90.799563422911646</v>
      </c>
      <c r="K447">
        <v>90.1169670889809</v>
      </c>
      <c r="L447">
        <v>89.375227650138584</v>
      </c>
      <c r="M447">
        <v>88.568026701379935</v>
      </c>
      <c r="N447">
        <v>87.688488212865579</v>
      </c>
      <c r="O447">
        <v>86.729119957410745</v>
      </c>
      <c r="P447">
        <v>85.681749688982293</v>
      </c>
      <c r="Q447">
        <v>84.537455528549216</v>
      </c>
      <c r="R447">
        <v>83.286489964287782</v>
      </c>
      <c r="S447">
        <v>81.918196818747916</v>
      </c>
      <c r="T447">
        <v>80.420920475676724</v>
      </c>
      <c r="U447">
        <v>78.781906593260629</v>
      </c>
      <c r="V447">
        <v>76.987193458025516</v>
      </c>
      <c r="W447">
        <v>75.021493053908088</v>
      </c>
      <c r="X447">
        <v>72.868060833401657</v>
      </c>
    </row>
    <row r="448" spans="1:24">
      <c r="A448">
        <v>90.592165064771791</v>
      </c>
      <c r="B448">
        <v>0.12046901209007274</v>
      </c>
      <c r="C448">
        <v>0.21048757304123036</v>
      </c>
      <c r="D448">
        <v>90.200757088158682</v>
      </c>
      <c r="E448">
        <v>90.105215923994194</v>
      </c>
      <c r="F448">
        <v>89.988020697344353</v>
      </c>
      <c r="G448">
        <v>89.843959872653699</v>
      </c>
      <c r="H448">
        <v>89.66662723243806</v>
      </c>
      <c r="I448">
        <v>89.448137000236699</v>
      </c>
      <c r="J448">
        <v>89.178773169295852</v>
      </c>
      <c r="K448">
        <v>88.846557443037838</v>
      </c>
      <c r="L448">
        <v>88.436716574130244</v>
      </c>
      <c r="M448">
        <v>87.93102541534266</v>
      </c>
      <c r="N448">
        <v>87.306996468425922</v>
      </c>
      <c r="O448">
        <v>86.536879891193976</v>
      </c>
      <c r="P448">
        <v>85.586429494285511</v>
      </c>
      <c r="Q448">
        <v>84.413379852915028</v>
      </c>
      <c r="R448">
        <v>82.965566812542477</v>
      </c>
      <c r="S448">
        <v>81.178607809532394</v>
      </c>
      <c r="T448">
        <v>78.973038853357608</v>
      </c>
      <c r="U448">
        <v>76.250780855272779</v>
      </c>
      <c r="V448">
        <v>72.890778165199805</v>
      </c>
      <c r="W448">
        <v>68.743615367628024</v>
      </c>
      <c r="X448">
        <v>63.62487295169813</v>
      </c>
    </row>
    <row r="449" spans="1:24">
      <c r="A449">
        <v>96.746163811061223</v>
      </c>
      <c r="B449">
        <v>6.7289013838328939</v>
      </c>
      <c r="C449">
        <v>7.0568348934851657E-2</v>
      </c>
      <c r="D449">
        <v>92.179376360337102</v>
      </c>
      <c r="E449">
        <v>91.593643958725437</v>
      </c>
      <c r="F449">
        <v>90.982241915365847</v>
      </c>
      <c r="G449">
        <v>90.342124250452983</v>
      </c>
      <c r="H449">
        <v>89.670101924137242</v>
      </c>
      <c r="I449">
        <v>88.962826948859643</v>
      </c>
      <c r="J449">
        <v>88.216775709815579</v>
      </c>
      <c r="K449">
        <v>87.428231410451019</v>
      </c>
      <c r="L449">
        <v>86.593265555535041</v>
      </c>
      <c r="M449">
        <v>85.707718379558386</v>
      </c>
      <c r="N449">
        <v>84.767178122953027</v>
      </c>
      <c r="O449">
        <v>83.766959052887515</v>
      </c>
      <c r="P449">
        <v>82.702078119139117</v>
      </c>
      <c r="Q449">
        <v>81.567230128742636</v>
      </c>
      <c r="R449">
        <v>80.3567613157376</v>
      </c>
      <c r="S449">
        <v>79.064641174339016</v>
      </c>
      <c r="T449">
        <v>77.684432415205819</v>
      </c>
      <c r="U449">
        <v>76.209258895130503</v>
      </c>
      <c r="V449">
        <v>74.631771360376717</v>
      </c>
      <c r="W449">
        <v>72.944110832999797</v>
      </c>
      <c r="X449">
        <v>71.137869457742227</v>
      </c>
    </row>
    <row r="450" spans="1:24">
      <c r="A450">
        <v>88.714012618169392</v>
      </c>
      <c r="B450">
        <v>8.7403485487491939E-2</v>
      </c>
      <c r="C450">
        <v>0.21644786642073968</v>
      </c>
      <c r="D450">
        <v>88.413680878992224</v>
      </c>
      <c r="E450">
        <v>88.338385209761555</v>
      </c>
      <c r="F450">
        <v>88.245422704539891</v>
      </c>
      <c r="G450">
        <v>88.130421069675847</v>
      </c>
      <c r="H450">
        <v>87.987971447944531</v>
      </c>
      <c r="I450">
        <v>87.811374024455503</v>
      </c>
      <c r="J450">
        <v>87.592322915113556</v>
      </c>
      <c r="K450">
        <v>87.320515517031467</v>
      </c>
      <c r="L450">
        <v>86.983167947522361</v>
      </c>
      <c r="M450">
        <v>86.564413781375833</v>
      </c>
      <c r="N450">
        <v>86.044557807304685</v>
      </c>
      <c r="O450">
        <v>85.399149705584421</v>
      </c>
      <c r="P450">
        <v>84.597834079284127</v>
      </c>
      <c r="Q450">
        <v>83.602922752754196</v>
      </c>
      <c r="R450">
        <v>82.367622188467962</v>
      </c>
      <c r="S450">
        <v>80.833832652539243</v>
      </c>
      <c r="T450">
        <v>78.929415617348866</v>
      </c>
      <c r="U450">
        <v>76.564800879375781</v>
      </c>
      <c r="V450">
        <v>73.628773815238972</v>
      </c>
      <c r="W450">
        <v>69.983244638500565</v>
      </c>
      <c r="X450">
        <v>65.456753640352801</v>
      </c>
    </row>
    <row r="451" spans="1:24">
      <c r="A451">
        <v>91.733327270389069</v>
      </c>
      <c r="B451">
        <v>1.0434569340531354</v>
      </c>
      <c r="C451">
        <v>0.12859636923957155</v>
      </c>
      <c r="D451">
        <v>90.237409837072974</v>
      </c>
      <c r="E451">
        <v>89.989831274635662</v>
      </c>
      <c r="F451">
        <v>89.713380718069416</v>
      </c>
      <c r="G451">
        <v>89.403480193656151</v>
      </c>
      <c r="H451">
        <v>89.054997801957484</v>
      </c>
      <c r="I451">
        <v>88.662162734441807</v>
      </c>
      <c r="J451">
        <v>88.218469709886421</v>
      </c>
      <c r="K451">
        <v>87.716571248038349</v>
      </c>
      <c r="L451">
        <v>87.148155996603606</v>
      </c>
      <c r="M451">
        <v>86.503811096681346</v>
      </c>
      <c r="N451">
        <v>85.772866307437724</v>
      </c>
      <c r="O451">
        <v>84.943217308750945</v>
      </c>
      <c r="P451">
        <v>84.001125255749841</v>
      </c>
      <c r="Q451">
        <v>82.930989265903335</v>
      </c>
      <c r="R451">
        <v>81.715088071086171</v>
      </c>
      <c r="S451">
        <v>80.33328655642363</v>
      </c>
      <c r="T451">
        <v>78.762702326248672</v>
      </c>
      <c r="U451">
        <v>76.977326775561323</v>
      </c>
      <c r="V451">
        <v>74.947594391998493</v>
      </c>
      <c r="W451">
        <v>72.639893156029146</v>
      </c>
      <c r="X451">
        <v>70.01600793168592</v>
      </c>
    </row>
    <row r="452" spans="1:24">
      <c r="A452">
        <v>92.688156792886133</v>
      </c>
      <c r="B452">
        <v>0.71776532596062981</v>
      </c>
      <c r="C452">
        <v>0.14852402454408847</v>
      </c>
      <c r="D452">
        <v>91.416342578851854</v>
      </c>
      <c r="E452">
        <v>91.18458978139671</v>
      </c>
      <c r="F452">
        <v>90.919608202497301</v>
      </c>
      <c r="G452">
        <v>90.615541757985298</v>
      </c>
      <c r="H452">
        <v>90.265670589449314</v>
      </c>
      <c r="I452">
        <v>89.862262555585318</v>
      </c>
      <c r="J452">
        <v>89.396402352128391</v>
      </c>
      <c r="K452">
        <v>88.857794483922021</v>
      </c>
      <c r="L452">
        <v>88.234535734814216</v>
      </c>
      <c r="M452">
        <v>87.512852106972431</v>
      </c>
      <c r="N452">
        <v>86.676794415985043</v>
      </c>
      <c r="O452">
        <v>85.707885814411057</v>
      </c>
      <c r="P452">
        <v>84.584713454060036</v>
      </c>
      <c r="Q452">
        <v>83.282455262752194</v>
      </c>
      <c r="R452">
        <v>81.772331377340535</v>
      </c>
      <c r="S452">
        <v>80.020968109683025</v>
      </c>
      <c r="T452">
        <v>77.989660389233535</v>
      </c>
      <c r="U452">
        <v>75.633516382257326</v>
      </c>
      <c r="V452">
        <v>72.900465383783597</v>
      </c>
      <c r="W452">
        <v>69.730107056740351</v>
      </c>
      <c r="X452">
        <v>66.052376586493921</v>
      </c>
    </row>
    <row r="453" spans="1:24">
      <c r="A453">
        <v>91.011406933111743</v>
      </c>
      <c r="B453">
        <v>0.29928912419760034</v>
      </c>
      <c r="C453">
        <v>0.17847804049141819</v>
      </c>
      <c r="D453">
        <v>90.295549440108843</v>
      </c>
      <c r="E453">
        <v>90.144899451407625</v>
      </c>
      <c r="F453">
        <v>89.966574028778638</v>
      </c>
      <c r="G453">
        <v>89.754877625956183</v>
      </c>
      <c r="H453">
        <v>89.503048858956006</v>
      </c>
      <c r="I453">
        <v>89.203044553830495</v>
      </c>
      <c r="J453">
        <v>88.845282855258318</v>
      </c>
      <c r="K453">
        <v>88.418337191098118</v>
      </c>
      <c r="L453">
        <v>87.908571318422162</v>
      </c>
      <c r="M453">
        <v>87.299703794743508</v>
      </c>
      <c r="N453">
        <v>86.572287964057296</v>
      </c>
      <c r="O453">
        <v>85.70309084893951</v>
      </c>
      <c r="P453">
        <v>84.664351111101027</v>
      </c>
      <c r="Q453">
        <v>83.42289238035498</v>
      </c>
      <c r="R453">
        <v>81.939063632558771</v>
      </c>
      <c r="S453">
        <v>80.165472773198658</v>
      </c>
      <c r="T453">
        <v>78.045472978468155</v>
      </c>
      <c r="U453">
        <v>75.51135344899761</v>
      </c>
      <c r="V453">
        <v>72.482176790611263</v>
      </c>
      <c r="W453">
        <v>68.861193950087056</v>
      </c>
      <c r="X453">
        <v>64.532754141398982</v>
      </c>
    </row>
    <row r="454" spans="1:24">
      <c r="A454">
        <v>91.00909926586958</v>
      </c>
      <c r="B454">
        <v>0.31276377368353608</v>
      </c>
      <c r="C454">
        <v>0.17553788274445015</v>
      </c>
      <c r="D454">
        <v>90.282208763275364</v>
      </c>
      <c r="E454">
        <v>90.131359428468144</v>
      </c>
      <c r="F454">
        <v>89.953394294115071</v>
      </c>
      <c r="G454">
        <v>89.742815527369061</v>
      </c>
      <c r="H454">
        <v>89.49311777050977</v>
      </c>
      <c r="I454">
        <v>89.196587172537676</v>
      </c>
      <c r="J454">
        <v>88.844063087084464</v>
      </c>
      <c r="K454">
        <v>88.424655074832117</v>
      </c>
      <c r="L454">
        <v>87.925406467866566</v>
      </c>
      <c r="M454">
        <v>87.330894102542743</v>
      </c>
      <c r="N454">
        <v>86.622751855507573</v>
      </c>
      <c r="O454">
        <v>85.779103263596966</v>
      </c>
      <c r="P454">
        <v>84.773885699674054</v>
      </c>
      <c r="Q454">
        <v>83.576045226339772</v>
      </c>
      <c r="R454">
        <v>82.14857725433113</v>
      </c>
      <c r="S454">
        <v>80.447383368904042</v>
      </c>
      <c r="T454">
        <v>78.419909008421641</v>
      </c>
      <c r="U454">
        <v>76.003519909289437</v>
      </c>
      <c r="V454">
        <v>73.12356716115282</v>
      </c>
      <c r="W454">
        <v>69.691081096586018</v>
      </c>
      <c r="X454">
        <v>65.600022773177244</v>
      </c>
    </row>
    <row r="455" spans="1:24">
      <c r="A455">
        <v>92.559416961873893</v>
      </c>
      <c r="B455">
        <v>0.61535975360337192</v>
      </c>
      <c r="C455">
        <v>0.15335382055690236</v>
      </c>
      <c r="D455">
        <v>91.413585582758969</v>
      </c>
      <c r="E455">
        <v>91.199848829886747</v>
      </c>
      <c r="F455">
        <v>90.954075866946553</v>
      </c>
      <c r="G455">
        <v>90.670475417955615</v>
      </c>
      <c r="H455">
        <v>90.342364858229303</v>
      </c>
      <c r="I455">
        <v>89.962012748224709</v>
      </c>
      <c r="J455">
        <v>89.520456653614943</v>
      </c>
      <c r="K455">
        <v>89.007291958793843</v>
      </c>
      <c r="L455">
        <v>88.410426697514211</v>
      </c>
      <c r="M455">
        <v>87.715796623606465</v>
      </c>
      <c r="N455">
        <v>86.907033807840961</v>
      </c>
      <c r="O455">
        <v>85.96508095190994</v>
      </c>
      <c r="P455">
        <v>84.86774233140892</v>
      </c>
      <c r="Q455">
        <v>83.589160786453846</v>
      </c>
      <c r="R455">
        <v>82.09920843599231</v>
      </c>
      <c r="S455">
        <v>80.362776758893503</v>
      </c>
      <c r="T455">
        <v>78.338949313629143</v>
      </c>
      <c r="U455">
        <v>75.980037602909292</v>
      </c>
      <c r="V455">
        <v>73.230457364850793</v>
      </c>
      <c r="W455">
        <v>70.025418812143499</v>
      </c>
      <c r="X455">
        <v>66.289399956639343</v>
      </c>
    </row>
    <row r="456" spans="1:24">
      <c r="A456">
        <v>91.924021483900916</v>
      </c>
      <c r="B456">
        <v>0.5383337239107675</v>
      </c>
      <c r="C456">
        <v>0.15567065152875956</v>
      </c>
      <c r="D456">
        <v>90.897671787091909</v>
      </c>
      <c r="E456">
        <v>90.704064502730731</v>
      </c>
      <c r="F456">
        <v>90.480833821293828</v>
      </c>
      <c r="G456">
        <v>90.22255918187804</v>
      </c>
      <c r="H456">
        <v>89.922969074654631</v>
      </c>
      <c r="I456">
        <v>89.574788754002896</v>
      </c>
      <c r="J456">
        <v>89.169563590741788</v>
      </c>
      <c r="K456">
        <v>88.697453774040582</v>
      </c>
      <c r="L456">
        <v>88.146995377892551</v>
      </c>
      <c r="M456">
        <v>87.504821990289386</v>
      </c>
      <c r="N456">
        <v>86.755340145603967</v>
      </c>
      <c r="O456">
        <v>85.88035067892406</v>
      </c>
      <c r="P456">
        <v>84.85860680793796</v>
      </c>
      <c r="Q456">
        <v>83.665298211571198</v>
      </c>
      <c r="R456">
        <v>82.271448577601561</v>
      </c>
      <c r="S456">
        <v>80.643211990305574</v>
      </c>
      <c r="T456">
        <v>78.741051072789503</v>
      </c>
      <c r="U456">
        <v>76.518776927386241</v>
      </c>
      <c r="V456">
        <v>73.922427561635033</v>
      </c>
      <c r="W456">
        <v>70.888957565413961</v>
      </c>
      <c r="X456">
        <v>67.344707221534335</v>
      </c>
    </row>
    <row r="457" spans="1:24">
      <c r="A457">
        <v>100</v>
      </c>
      <c r="B457">
        <v>9.6926212403415022</v>
      </c>
      <c r="C457">
        <v>6.069124979891987E-2</v>
      </c>
      <c r="D457">
        <v>94.438462333794803</v>
      </c>
      <c r="E457">
        <v>93.749583468126829</v>
      </c>
      <c r="F457">
        <v>93.037674576612261</v>
      </c>
      <c r="G457">
        <v>92.300112589238324</v>
      </c>
      <c r="H457">
        <v>91.534179915657887</v>
      </c>
      <c r="I457">
        <v>90.737054432068561</v>
      </c>
      <c r="J457">
        <v>89.905799082932319</v>
      </c>
      <c r="K457">
        <v>89.037351059222232</v>
      </c>
      <c r="L457">
        <v>88.128510513323292</v>
      </c>
      <c r="M457">
        <v>87.175928769006333</v>
      </c>
      <c r="N457">
        <v>86.176095983034429</v>
      </c>
      <c r="O457">
        <v>85.125328212939735</v>
      </c>
      <c r="P457">
        <v>84.019753843321823</v>
      </c>
      <c r="Q457">
        <v>82.855299320653856</v>
      </c>
      <c r="R457">
        <v>81.627674144036007</v>
      </c>
      <c r="S457">
        <v>80.33235505659357</v>
      </c>
      <c r="T457">
        <v>78.964569379272106</v>
      </c>
      <c r="U457">
        <v>77.51927742562178</v>
      </c>
      <c r="V457">
        <v>75.99115393277755</v>
      </c>
      <c r="W457">
        <v>74.374568440216066</v>
      </c>
      <c r="X457">
        <v>72.66356454399417</v>
      </c>
    </row>
    <row r="458" spans="1:24">
      <c r="A458">
        <v>99.819887604441618</v>
      </c>
      <c r="B458">
        <v>6.2524161086048693</v>
      </c>
      <c r="C458">
        <v>7.9735402995746371E-2</v>
      </c>
      <c r="D458">
        <v>94.93789517990561</v>
      </c>
      <c r="E458">
        <v>94.289186173195105</v>
      </c>
      <c r="F458">
        <v>93.605295801678693</v>
      </c>
      <c r="G458">
        <v>92.881873767849513</v>
      </c>
      <c r="H458">
        <v>92.114318309201124</v>
      </c>
      <c r="I458">
        <v>91.297746925939364</v>
      </c>
      <c r="J458">
        <v>90.426965322895427</v>
      </c>
      <c r="K458">
        <v>89.496434368076038</v>
      </c>
      <c r="L458">
        <v>88.500234857671032</v>
      </c>
      <c r="M458">
        <v>87.432029863384699</v>
      </c>
      <c r="N458">
        <v>86.285024422578232</v>
      </c>
      <c r="O458">
        <v>85.05192231480855</v>
      </c>
      <c r="P458">
        <v>83.724879649814056</v>
      </c>
      <c r="Q458">
        <v>82.295454971716026</v>
      </c>
      <c r="R458">
        <v>80.754555562043265</v>
      </c>
      <c r="S458">
        <v>79.092379600007774</v>
      </c>
      <c r="T458">
        <v>77.298353812107308</v>
      </c>
      <c r="U458">
        <v>75.361066214437074</v>
      </c>
      <c r="V458">
        <v>73.268193519877968</v>
      </c>
      <c r="W458">
        <v>71.006422748390307</v>
      </c>
      <c r="X458">
        <v>68.561366541768592</v>
      </c>
    </row>
    <row r="459" spans="1:24">
      <c r="A459">
        <v>89.782864141580234</v>
      </c>
      <c r="B459">
        <v>0.16219570217866131</v>
      </c>
      <c r="C459">
        <v>0.19762550843065441</v>
      </c>
      <c r="D459">
        <v>89.316319058837877</v>
      </c>
      <c r="E459">
        <v>89.208927919665953</v>
      </c>
      <c r="F459">
        <v>89.079048168402011</v>
      </c>
      <c r="G459">
        <v>88.921590711113225</v>
      </c>
      <c r="H459">
        <v>88.730385873290899</v>
      </c>
      <c r="I459">
        <v>88.49794165275128</v>
      </c>
      <c r="J459">
        <v>88.215150159611952</v>
      </c>
      <c r="K459">
        <v>87.870930740745749</v>
      </c>
      <c r="L459">
        <v>87.451795805215141</v>
      </c>
      <c r="M459">
        <v>86.941322338372416</v>
      </c>
      <c r="N459">
        <v>86.319508396899181</v>
      </c>
      <c r="O459">
        <v>85.561989370252917</v>
      </c>
      <c r="P459">
        <v>84.639083299198234</v>
      </c>
      <c r="Q459">
        <v>83.514627844024147</v>
      </c>
      <c r="R459">
        <v>82.144563331232774</v>
      </c>
      <c r="S459">
        <v>80.47520635804733</v>
      </c>
      <c r="T459">
        <v>78.4411463091771</v>
      </c>
      <c r="U459">
        <v>75.962682364802163</v>
      </c>
      <c r="V459">
        <v>72.942700573753598</v>
      </c>
      <c r="W459">
        <v>69.262868625870993</v>
      </c>
      <c r="X459">
        <v>64.778999222844988</v>
      </c>
    </row>
    <row r="460" spans="1:24">
      <c r="A460">
        <v>91.792508531823984</v>
      </c>
      <c r="B460">
        <v>0.56412377102220779</v>
      </c>
      <c r="C460">
        <v>0.15436968735293058</v>
      </c>
      <c r="D460">
        <v>90.731135952551767</v>
      </c>
      <c r="E460">
        <v>90.532178020037264</v>
      </c>
      <c r="F460">
        <v>90.30312672168354</v>
      </c>
      <c r="G460">
        <v>90.038512917092234</v>
      </c>
      <c r="H460">
        <v>89.732018327087204</v>
      </c>
      <c r="I460">
        <v>89.376324669885619</v>
      </c>
      <c r="J460">
        <v>88.962938919846394</v>
      </c>
      <c r="K460">
        <v>88.481990516436127</v>
      </c>
      <c r="L460">
        <v>87.921995681298085</v>
      </c>
      <c r="M460">
        <v>87.269583215937686</v>
      </c>
      <c r="N460">
        <v>86.509175232797219</v>
      </c>
      <c r="O460">
        <v>85.62261519642054</v>
      </c>
      <c r="P460">
        <v>84.588734393312578</v>
      </c>
      <c r="Q460">
        <v>83.382846478938248</v>
      </c>
      <c r="R460">
        <v>81.976158032977239</v>
      </c>
      <c r="S460">
        <v>80.335081048450263</v>
      </c>
      <c r="T460">
        <v>78.420430938771645</v>
      </c>
      <c r="U460">
        <v>76.186490913253692</v>
      </c>
      <c r="V460">
        <v>73.579920380819644</v>
      </c>
      <c r="W460">
        <v>70.538481317487154</v>
      </c>
      <c r="X460">
        <v>66.989552186639784</v>
      </c>
    </row>
    <row r="461" spans="1:24">
      <c r="A461">
        <v>89.316027440616224</v>
      </c>
      <c r="B461">
        <v>0.22212902613070379</v>
      </c>
      <c r="C461">
        <v>0.18016593021083349</v>
      </c>
      <c r="D461">
        <v>88.775916413855384</v>
      </c>
      <c r="E461">
        <v>88.661338881217986</v>
      </c>
      <c r="F461">
        <v>88.525452767628735</v>
      </c>
      <c r="G461">
        <v>88.36383529799852</v>
      </c>
      <c r="H461">
        <v>88.171226201798063</v>
      </c>
      <c r="I461">
        <v>87.941356503558751</v>
      </c>
      <c r="J461">
        <v>87.666744482387514</v>
      </c>
      <c r="K461">
        <v>87.338452159455358</v>
      </c>
      <c r="L461">
        <v>86.94579438769712</v>
      </c>
      <c r="M461">
        <v>86.475991075272503</v>
      </c>
      <c r="N461">
        <v>85.913751223476069</v>
      </c>
      <c r="O461">
        <v>85.240775240502842</v>
      </c>
      <c r="P461">
        <v>84.435159332547414</v>
      </c>
      <c r="Q461">
        <v>83.47068258655986</v>
      </c>
      <c r="R461">
        <v>82.315953540870311</v>
      </c>
      <c r="S461">
        <v>80.933388466552543</v>
      </c>
      <c r="T461">
        <v>79.277988104975321</v>
      </c>
      <c r="U461">
        <v>77.295873047210492</v>
      </c>
      <c r="V461">
        <v>74.922530085324425</v>
      </c>
      <c r="W461">
        <v>72.080712458389556</v>
      </c>
      <c r="X461">
        <v>68.677925651136547</v>
      </c>
    </row>
    <row r="462" spans="1:24">
      <c r="A462">
        <v>87.590441478120511</v>
      </c>
      <c r="B462">
        <v>6.4046388588146746E-3</v>
      </c>
      <c r="C462">
        <v>0.3137370233753683</v>
      </c>
      <c r="D462">
        <v>87.536711279631106</v>
      </c>
      <c r="E462">
        <v>87.516788796886132</v>
      </c>
      <c r="F462">
        <v>87.489556951295512</v>
      </c>
      <c r="G462">
        <v>87.452313228340515</v>
      </c>
      <c r="H462">
        <v>87.40136152517411</v>
      </c>
      <c r="I462">
        <v>87.331645345823503</v>
      </c>
      <c r="J462">
        <v>87.236245989671872</v>
      </c>
      <c r="K462">
        <v>87.105695932962206</v>
      </c>
      <c r="L462">
        <v>86.927039262643973</v>
      </c>
      <c r="M462">
        <v>86.682545919114872</v>
      </c>
      <c r="N462">
        <v>86.347952148072267</v>
      </c>
      <c r="O462">
        <v>85.890052542225348</v>
      </c>
      <c r="P462">
        <v>85.263404704774359</v>
      </c>
      <c r="Q462">
        <v>84.405819502294548</v>
      </c>
      <c r="R462">
        <v>83.232189355388442</v>
      </c>
      <c r="S462">
        <v>81.62604208074147</v>
      </c>
      <c r="T462">
        <v>79.427982079752155</v>
      </c>
      <c r="U462">
        <v>76.41987176619152</v>
      </c>
      <c r="V462">
        <v>72.303183382575625</v>
      </c>
      <c r="W462">
        <v>66.669372818709817</v>
      </c>
      <c r="X462">
        <v>58.959335301694395</v>
      </c>
    </row>
    <row r="463" spans="1:24">
      <c r="A463">
        <v>98.10013273438949</v>
      </c>
      <c r="B463">
        <v>5.3156305861797453</v>
      </c>
      <c r="C463">
        <v>8.0756501416793677E-2</v>
      </c>
      <c r="D463">
        <v>93.887444683426182</v>
      </c>
      <c r="E463">
        <v>93.325371780775512</v>
      </c>
      <c r="F463">
        <v>92.732142810507739</v>
      </c>
      <c r="G463">
        <v>92.10388686011234</v>
      </c>
      <c r="H463">
        <v>91.436504460514001</v>
      </c>
      <c r="I463">
        <v>90.725640836390895</v>
      </c>
      <c r="J463">
        <v>89.966657490579536</v>
      </c>
      <c r="K463">
        <v>89.15460193714982</v>
      </c>
      <c r="L463">
        <v>88.284175385653967</v>
      </c>
      <c r="M463">
        <v>87.349698165683833</v>
      </c>
      <c r="N463">
        <v>86.345072666126555</v>
      </c>
      <c r="O463">
        <v>85.263743547291185</v>
      </c>
      <c r="P463">
        <v>84.098654966284187</v>
      </c>
      <c r="Q463">
        <v>82.842204536522786</v>
      </c>
      <c r="R463">
        <v>81.486193720964508</v>
      </c>
      <c r="S463">
        <v>80.021774335361073</v>
      </c>
      <c r="T463">
        <v>78.439390812461909</v>
      </c>
      <c r="U463">
        <v>76.728717850432076</v>
      </c>
      <c r="V463">
        <v>74.878593038630839</v>
      </c>
      <c r="W463">
        <v>72.876944021123165</v>
      </c>
      <c r="X463">
        <v>70.710709722655039</v>
      </c>
    </row>
    <row r="464" spans="1:24">
      <c r="A464">
        <v>88.873389159774561</v>
      </c>
      <c r="B464">
        <v>3.7869258068397658E-2</v>
      </c>
      <c r="C464">
        <v>0.25072240714243088</v>
      </c>
      <c r="D464">
        <v>88.694553355168907</v>
      </c>
      <c r="E464">
        <v>88.642588800002784</v>
      </c>
      <c r="F464">
        <v>88.576039574063003</v>
      </c>
      <c r="G464">
        <v>88.490700317567928</v>
      </c>
      <c r="H464">
        <v>88.381178296462551</v>
      </c>
      <c r="I464">
        <v>88.24055262629993</v>
      </c>
      <c r="J464">
        <v>88.059936929677249</v>
      </c>
      <c r="K464">
        <v>87.827917790799091</v>
      </c>
      <c r="L464">
        <v>87.529833522148763</v>
      </c>
      <c r="M464">
        <v>87.146847667295361</v>
      </c>
      <c r="N464">
        <v>86.654758692889772</v>
      </c>
      <c r="O464">
        <v>86.022470652243925</v>
      </c>
      <c r="P464">
        <v>85.210028179100775</v>
      </c>
      <c r="Q464">
        <v>84.166091639479475</v>
      </c>
      <c r="R464">
        <v>82.824692892108402</v>
      </c>
      <c r="S464">
        <v>81.101066648380794</v>
      </c>
      <c r="T464">
        <v>78.886294008315474</v>
      </c>
      <c r="U464">
        <v>76.040419688368672</v>
      </c>
      <c r="V464">
        <v>72.383608006912098</v>
      </c>
      <c r="W464">
        <v>67.684778758923272</v>
      </c>
      <c r="X464">
        <v>61.647004861310563</v>
      </c>
    </row>
    <row r="465" spans="1:24">
      <c r="A465">
        <v>96.679670283005791</v>
      </c>
      <c r="B465">
        <v>2.581530628796874</v>
      </c>
      <c r="C465">
        <v>0.10843504800012993</v>
      </c>
      <c r="D465">
        <v>93.740922847367116</v>
      </c>
      <c r="E465">
        <v>93.298643624539139</v>
      </c>
      <c r="F465">
        <v>92.816570781799612</v>
      </c>
      <c r="G465">
        <v>92.289030473476373</v>
      </c>
      <c r="H465">
        <v>91.709813716133908</v>
      </c>
      <c r="I465">
        <v>91.072103310792045</v>
      </c>
      <c r="J465">
        <v>90.368393606638975</v>
      </c>
      <c r="K465">
        <v>89.590402161882935</v>
      </c>
      <c r="L465">
        <v>88.728972262018459</v>
      </c>
      <c r="M465">
        <v>87.773965148177766</v>
      </c>
      <c r="N465">
        <v>86.714140687129202</v>
      </c>
      <c r="O465">
        <v>85.537025078445794</v>
      </c>
      <c r="P465">
        <v>84.228764041799252</v>
      </c>
      <c r="Q465">
        <v>82.773959756439751</v>
      </c>
      <c r="R465">
        <v>81.155489633690806</v>
      </c>
      <c r="S465">
        <v>79.354304789468131</v>
      </c>
      <c r="T465">
        <v>77.349205844907956</v>
      </c>
      <c r="U465">
        <v>75.116593416348209</v>
      </c>
      <c r="V465">
        <v>72.630190358008505</v>
      </c>
      <c r="W465">
        <v>69.86073248825258</v>
      </c>
      <c r="X465">
        <v>66.775624159378495</v>
      </c>
    </row>
    <row r="466" spans="1:24">
      <c r="A466">
        <v>93.255914549861174</v>
      </c>
      <c r="B466">
        <v>0.99671540368241807</v>
      </c>
      <c r="C466">
        <v>0.13767802170670096</v>
      </c>
      <c r="D466">
        <v>91.679674799482626</v>
      </c>
      <c r="E466">
        <v>91.4071400381644</v>
      </c>
      <c r="F466">
        <v>91.099505926057873</v>
      </c>
      <c r="G466">
        <v>90.750931968528931</v>
      </c>
      <c r="H466">
        <v>90.354800419858122</v>
      </c>
      <c r="I466">
        <v>89.903590644025698</v>
      </c>
      <c r="J466">
        <v>89.388736333945047</v>
      </c>
      <c r="K466">
        <v>88.800462878423701</v>
      </c>
      <c r="L466">
        <v>88.127601789231136</v>
      </c>
      <c r="M466">
        <v>87.357378665134561</v>
      </c>
      <c r="N466">
        <v>86.475170667357858</v>
      </c>
      <c r="O466">
        <v>85.464228902087171</v>
      </c>
      <c r="P466">
        <v>84.305360439399834</v>
      </c>
      <c r="Q466">
        <v>82.97656393168316</v>
      </c>
      <c r="R466">
        <v>81.452611913686198</v>
      </c>
      <c r="S466">
        <v>79.704571854088456</v>
      </c>
      <c r="T466">
        <v>77.699256865654291</v>
      </c>
      <c r="U466">
        <v>75.398595645596501</v>
      </c>
      <c r="V466">
        <v>72.758909684341859</v>
      </c>
      <c r="W466">
        <v>69.730084020363805</v>
      </c>
      <c r="X466">
        <v>66.254615797698023</v>
      </c>
    </row>
    <row r="467" spans="1:24">
      <c r="A467">
        <v>86.384498056469852</v>
      </c>
      <c r="B467">
        <v>5.4448541122581106E-3</v>
      </c>
      <c r="C467">
        <v>0.31464681855814369</v>
      </c>
      <c r="D467">
        <v>86.338441539988366</v>
      </c>
      <c r="E467">
        <v>86.321308380411907</v>
      </c>
      <c r="F467">
        <v>86.297867493793035</v>
      </c>
      <c r="G467">
        <v>86.265778961277164</v>
      </c>
      <c r="H467">
        <v>86.221839637715775</v>
      </c>
      <c r="I467">
        <v>86.161663406946474</v>
      </c>
      <c r="J467">
        <v>86.07924335040579</v>
      </c>
      <c r="K467">
        <v>85.966352123819917</v>
      </c>
      <c r="L467">
        <v>85.811720686307339</v>
      </c>
      <c r="M467">
        <v>85.599913400896142</v>
      </c>
      <c r="N467">
        <v>85.309787216611625</v>
      </c>
      <c r="O467">
        <v>84.912381124433239</v>
      </c>
      <c r="P467">
        <v>84.368025208152616</v>
      </c>
      <c r="Q467">
        <v>83.622380709478492</v>
      </c>
      <c r="R467">
        <v>82.601015818315872</v>
      </c>
      <c r="S467">
        <v>81.201975732139061</v>
      </c>
      <c r="T467">
        <v>79.285605312078616</v>
      </c>
      <c r="U467">
        <v>76.66060841173875</v>
      </c>
      <c r="V467">
        <v>73.064952291478193</v>
      </c>
      <c r="W467">
        <v>68.139710956421425</v>
      </c>
      <c r="X467">
        <v>61.393236404907114</v>
      </c>
    </row>
    <row r="468" spans="1:24">
      <c r="A468">
        <v>100</v>
      </c>
      <c r="B468">
        <v>6.7318452848253649</v>
      </c>
      <c r="C468">
        <v>7.683152196293494E-2</v>
      </c>
      <c r="D468">
        <v>94.965106944103042</v>
      </c>
      <c r="E468">
        <v>94.303725298902719</v>
      </c>
      <c r="F468">
        <v>93.608701528206637</v>
      </c>
      <c r="G468">
        <v>92.875930830518513</v>
      </c>
      <c r="H468">
        <v>92.101085471474278</v>
      </c>
      <c r="I468">
        <v>91.279589224298235</v>
      </c>
      <c r="J468">
        <v>90.406590342666348</v>
      </c>
      <c r="K468">
        <v>89.476932906354506</v>
      </c>
      <c r="L468">
        <v>88.485126370439644</v>
      </c>
      <c r="M468">
        <v>87.425313138211692</v>
      </c>
      <c r="N468">
        <v>86.291233966282377</v>
      </c>
      <c r="O468">
        <v>85.076190997573846</v>
      </c>
      <c r="P468">
        <v>83.773008203860471</v>
      </c>
      <c r="Q468">
        <v>82.373989004237941</v>
      </c>
      <c r="R468">
        <v>80.87087080921502</v>
      </c>
      <c r="S468">
        <v>79.254776221965628</v>
      </c>
      <c r="T468">
        <v>77.516160608536836</v>
      </c>
      <c r="U468">
        <v>75.644755727362906</v>
      </c>
      <c r="V468">
        <v>73.629509085161885</v>
      </c>
      <c r="W468">
        <v>71.458518661051841</v>
      </c>
      <c r="X468">
        <v>69.118962613367742</v>
      </c>
    </row>
    <row r="469" spans="1:24">
      <c r="A469">
        <v>89.24382642751047</v>
      </c>
      <c r="B469">
        <v>0.12907419027439823</v>
      </c>
      <c r="C469">
        <v>0.20373291487708078</v>
      </c>
      <c r="D469">
        <v>88.850375522754774</v>
      </c>
      <c r="E469">
        <v>88.75723482190466</v>
      </c>
      <c r="F469">
        <v>88.643827157667147</v>
      </c>
      <c r="G469">
        <v>88.505429002236866</v>
      </c>
      <c r="H469">
        <v>88.336275952124979</v>
      </c>
      <c r="I469">
        <v>88.129322635742682</v>
      </c>
      <c r="J469">
        <v>87.875949267549714</v>
      </c>
      <c r="K469">
        <v>87.565602626493032</v>
      </c>
      <c r="L469">
        <v>87.185356505175662</v>
      </c>
      <c r="M469">
        <v>86.719373322081282</v>
      </c>
      <c r="N469">
        <v>86.14824447253585</v>
      </c>
      <c r="O469">
        <v>85.448181943450237</v>
      </c>
      <c r="P469">
        <v>84.590027521895138</v>
      </c>
      <c r="Q469">
        <v>83.538038330184193</v>
      </c>
      <c r="R469">
        <v>82.248398103945561</v>
      </c>
      <c r="S469">
        <v>80.667392206619638</v>
      </c>
      <c r="T469">
        <v>78.729170368149965</v>
      </c>
      <c r="U469">
        <v>76.353003963989082</v>
      </c>
      <c r="V469">
        <v>73.43992359770543</v>
      </c>
      <c r="W469">
        <v>69.868596939583824</v>
      </c>
      <c r="X469">
        <v>65.490275129613792</v>
      </c>
    </row>
    <row r="470" spans="1:24">
      <c r="A470">
        <v>94.45472227332148</v>
      </c>
      <c r="B470">
        <v>1.8321518167766266</v>
      </c>
      <c r="C470">
        <v>0.1168993405687629</v>
      </c>
      <c r="D470">
        <v>92.151308239289492</v>
      </c>
      <c r="E470">
        <v>91.790708015191498</v>
      </c>
      <c r="F470">
        <v>91.393661345500121</v>
      </c>
      <c r="G470">
        <v>90.954736224811953</v>
      </c>
      <c r="H470">
        <v>90.467927707589638</v>
      </c>
      <c r="I470">
        <v>89.926575754352115</v>
      </c>
      <c r="J470">
        <v>89.323274115508056</v>
      </c>
      <c r="K470">
        <v>88.64976900627029</v>
      </c>
      <c r="L470">
        <v>87.896846186420035</v>
      </c>
      <c r="M470">
        <v>87.05420490005632</v>
      </c>
      <c r="N470">
        <v>86.110316950697296</v>
      </c>
      <c r="O470">
        <v>85.052268983736241</v>
      </c>
      <c r="P470">
        <v>83.865585818514745</v>
      </c>
      <c r="Q470">
        <v>82.5340324130146</v>
      </c>
      <c r="R470">
        <v>81.03939175184253</v>
      </c>
      <c r="S470">
        <v>79.361215618787668</v>
      </c>
      <c r="T470">
        <v>77.47654484426495</v>
      </c>
      <c r="U470">
        <v>75.359595200342582</v>
      </c>
      <c r="V470">
        <v>72.98140464607593</v>
      </c>
      <c r="W470">
        <v>70.309437097101949</v>
      </c>
      <c r="X470">
        <v>67.307137298656627</v>
      </c>
    </row>
    <row r="471" spans="1:24">
      <c r="A471">
        <v>90.986384732290873</v>
      </c>
      <c r="B471">
        <v>0.26786540792932301</v>
      </c>
      <c r="C471">
        <v>0.18054620283887587</v>
      </c>
      <c r="D471">
        <v>90.332650722119553</v>
      </c>
      <c r="E471">
        <v>90.193719729532418</v>
      </c>
      <c r="F471">
        <v>90.028880026111807</v>
      </c>
      <c r="G471">
        <v>89.83274373148592</v>
      </c>
      <c r="H471">
        <v>89.59890001822609</v>
      </c>
      <c r="I471">
        <v>89.319705570270713</v>
      </c>
      <c r="J471">
        <v>88.986034756750229</v>
      </c>
      <c r="K471">
        <v>88.58698135550145</v>
      </c>
      <c r="L471">
        <v>88.109502076932827</v>
      </c>
      <c r="M471">
        <v>87.537990236613552</v>
      </c>
      <c r="N471">
        <v>86.853765641830179</v>
      </c>
      <c r="O471">
        <v>86.034464018759977</v>
      </c>
      <c r="P471">
        <v>85.053306023337484</v>
      </c>
      <c r="Q471">
        <v>83.878221943014694</v>
      </c>
      <c r="R471">
        <v>82.470803479789126</v>
      </c>
      <c r="S471">
        <v>80.785048352926182</v>
      </c>
      <c r="T471">
        <v>78.765856687994741</v>
      </c>
      <c r="U471">
        <v>76.34723004582824</v>
      </c>
      <c r="V471">
        <v>73.450114225638274</v>
      </c>
      <c r="W471">
        <v>69.979815333061993</v>
      </c>
      <c r="X471">
        <v>65.822904655843246</v>
      </c>
    </row>
    <row r="472" spans="1:24">
      <c r="A472">
        <v>93.767022978728818</v>
      </c>
      <c r="B472">
        <v>1.2055684457202736</v>
      </c>
      <c r="C472">
        <v>0.13217568195762081</v>
      </c>
      <c r="D472">
        <v>91.969908653297807</v>
      </c>
      <c r="E472">
        <v>91.667322230655316</v>
      </c>
      <c r="F472">
        <v>91.327999737006294</v>
      </c>
      <c r="G472">
        <v>90.946004433397732</v>
      </c>
      <c r="H472">
        <v>90.514652983353997</v>
      </c>
      <c r="I472">
        <v>90.026398522155375</v>
      </c>
      <c r="J472">
        <v>89.472698617947103</v>
      </c>
      <c r="K472">
        <v>88.843865814544785</v>
      </c>
      <c r="L472">
        <v>88.128898141054137</v>
      </c>
      <c r="M472">
        <v>87.31528662292493</v>
      </c>
      <c r="N472">
        <v>86.388796426679548</v>
      </c>
      <c r="O472">
        <v>85.333217809254677</v>
      </c>
      <c r="P472">
        <v>84.130082514600815</v>
      </c>
      <c r="Q472">
        <v>82.758340655654166</v>
      </c>
      <c r="R472">
        <v>81.19399242845256</v>
      </c>
      <c r="S472">
        <v>79.409668214917772</v>
      </c>
      <c r="T472">
        <v>77.374149727840461</v>
      </c>
      <c r="U472">
        <v>75.051823820087634</v>
      </c>
      <c r="V472">
        <v>72.402059401954858</v>
      </c>
      <c r="W472">
        <v>69.37849656529599</v>
      </c>
      <c r="X472">
        <v>65.928235477045732</v>
      </c>
    </row>
    <row r="473" spans="1:24">
      <c r="A473">
        <v>96.75907111170666</v>
      </c>
      <c r="B473">
        <v>4.2111917039719504</v>
      </c>
      <c r="C473">
        <v>8.7876521589418041E-2</v>
      </c>
      <c r="D473">
        <v>93.070248687069011</v>
      </c>
      <c r="E473">
        <v>92.56339931764704</v>
      </c>
      <c r="F473">
        <v>92.024128927422154</v>
      </c>
      <c r="G473">
        <v>91.448270437223727</v>
      </c>
      <c r="H473">
        <v>90.831374042346653</v>
      </c>
      <c r="I473">
        <v>90.168672827781066</v>
      </c>
      <c r="J473">
        <v>89.455045933050258</v>
      </c>
      <c r="K473">
        <v>88.684978982022031</v>
      </c>
      <c r="L473">
        <v>87.852521471924874</v>
      </c>
      <c r="M473">
        <v>86.951240792302812</v>
      </c>
      <c r="N473">
        <v>85.974172518601762</v>
      </c>
      <c r="O473">
        <v>84.91376659629357</v>
      </c>
      <c r="P473">
        <v>83.761828999688376</v>
      </c>
      <c r="Q473">
        <v>82.50945841461855</v>
      </c>
      <c r="R473">
        <v>81.146977455724979</v>
      </c>
      <c r="S473">
        <v>79.663857886844283</v>
      </c>
      <c r="T473">
        <v>78.048639266655982</v>
      </c>
      <c r="U473">
        <v>76.288840390943719</v>
      </c>
      <c r="V473">
        <v>74.370862847162684</v>
      </c>
      <c r="W473">
        <v>72.279885936054498</v>
      </c>
      <c r="X473">
        <v>69.999752148342765</v>
      </c>
    </row>
    <row r="474" spans="1:24">
      <c r="A474">
        <v>92.61696257657033</v>
      </c>
      <c r="B474">
        <v>0.73238507083499982</v>
      </c>
      <c r="C474">
        <v>0.14789903975997151</v>
      </c>
      <c r="D474">
        <v>91.327604763045784</v>
      </c>
      <c r="E474">
        <v>91.093365375532656</v>
      </c>
      <c r="F474">
        <v>90.825737836048717</v>
      </c>
      <c r="G474">
        <v>90.518857347156853</v>
      </c>
      <c r="H474">
        <v>90.165998921181171</v>
      </c>
      <c r="I474">
        <v>89.759430008637693</v>
      </c>
      <c r="J474">
        <v>89.290241046927235</v>
      </c>
      <c r="K474">
        <v>88.74815021592967</v>
      </c>
      <c r="L474">
        <v>88.121278121908247</v>
      </c>
      <c r="M474">
        <v>87.395887472140714</v>
      </c>
      <c r="N474">
        <v>86.55608203549977</v>
      </c>
      <c r="O474">
        <v>85.583458291996394</v>
      </c>
      <c r="P474">
        <v>84.456702137524616</v>
      </c>
      <c r="Q474">
        <v>83.151121805983848</v>
      </c>
      <c r="R474">
        <v>81.638106773221182</v>
      </c>
      <c r="S474">
        <v>79.884500785199407</v>
      </c>
      <c r="T474">
        <v>77.851875270912302</v>
      </c>
      <c r="U474">
        <v>75.495687217597336</v>
      </c>
      <c r="V474">
        <v>72.764303053899638</v>
      </c>
      <c r="W474">
        <v>69.59786715033519</v>
      </c>
      <c r="X474">
        <v>65.926990141340724</v>
      </c>
    </row>
    <row r="475" spans="1:24">
      <c r="A475">
        <v>93.237085981105494</v>
      </c>
      <c r="B475">
        <v>2.3756734670183914</v>
      </c>
      <c r="C475">
        <v>0.10021179809014873</v>
      </c>
      <c r="D475">
        <v>90.791923312232527</v>
      </c>
      <c r="E475">
        <v>90.43742120674456</v>
      </c>
      <c r="F475">
        <v>90.054780198493177</v>
      </c>
      <c r="G475">
        <v>89.640154434852349</v>
      </c>
      <c r="H475">
        <v>89.189376590450451</v>
      </c>
      <c r="I475">
        <v>88.697915982168652</v>
      </c>
      <c r="J475">
        <v>88.160833032099234</v>
      </c>
      <c r="K475">
        <v>87.572729620779342</v>
      </c>
      <c r="L475">
        <v>86.92769483171017</v>
      </c>
      <c r="M475">
        <v>86.219245541849673</v>
      </c>
      <c r="N475">
        <v>85.440261260965315</v>
      </c>
      <c r="O475">
        <v>84.582912564929345</v>
      </c>
      <c r="P475">
        <v>83.638582403653118</v>
      </c>
      <c r="Q475">
        <v>82.59777949274141</v>
      </c>
      <c r="R475">
        <v>81.450042918382621</v>
      </c>
      <c r="S475">
        <v>80.183836996676405</v>
      </c>
      <c r="T475">
        <v>78.786435330649951</v>
      </c>
      <c r="U475">
        <v>77.243792899641562</v>
      </c>
      <c r="V475">
        <v>75.540404895446201</v>
      </c>
      <c r="W475">
        <v>73.659150886411695</v>
      </c>
      <c r="X475">
        <v>71.58112274320834</v>
      </c>
    </row>
    <row r="476" spans="1:24">
      <c r="A476">
        <v>88.916915192771896</v>
      </c>
      <c r="B476">
        <v>5.3424651449673045E-2</v>
      </c>
      <c r="C476">
        <v>0.23552737693700268</v>
      </c>
      <c r="D476">
        <v>88.697634703452707</v>
      </c>
      <c r="E476">
        <v>88.637874318419705</v>
      </c>
      <c r="F476">
        <v>88.562562968969502</v>
      </c>
      <c r="G476">
        <v>88.467503549146812</v>
      </c>
      <c r="H476">
        <v>88.347398391867472</v>
      </c>
      <c r="I476">
        <v>88.195554029618876</v>
      </c>
      <c r="J476">
        <v>88.003508167119847</v>
      </c>
      <c r="K476">
        <v>87.760558077104605</v>
      </c>
      <c r="L476">
        <v>87.453164136699783</v>
      </c>
      <c r="M476">
        <v>87.064195263441562</v>
      </c>
      <c r="N476">
        <v>86.571974199037669</v>
      </c>
      <c r="O476">
        <v>85.949069434481672</v>
      </c>
      <c r="P476">
        <v>85.160766450435119</v>
      </c>
      <c r="Q476">
        <v>84.163133075013334</v>
      </c>
      <c r="R476">
        <v>82.900571141250197</v>
      </c>
      <c r="S476">
        <v>81.302717997967633</v>
      </c>
      <c r="T476">
        <v>79.280525195067369</v>
      </c>
      <c r="U476">
        <v>76.72129580814493</v>
      </c>
      <c r="V476">
        <v>73.482403832232734</v>
      </c>
      <c r="W476">
        <v>69.383345626114988</v>
      </c>
      <c r="X476">
        <v>64.1956804337362</v>
      </c>
    </row>
    <row r="477" spans="1:24">
      <c r="A477">
        <v>89.542409214815507</v>
      </c>
      <c r="B477">
        <v>0.15031773034307222</v>
      </c>
      <c r="C477">
        <v>0.20044645180025883</v>
      </c>
      <c r="D477">
        <v>89.098267806247151</v>
      </c>
      <c r="E477">
        <v>88.994697553102185</v>
      </c>
      <c r="F477">
        <v>88.869047132343212</v>
      </c>
      <c r="G477">
        <v>88.716251137215068</v>
      </c>
      <c r="H477">
        <v>88.530149828170423</v>
      </c>
      <c r="I477">
        <v>88.303240812282269</v>
      </c>
      <c r="J477">
        <v>88.026376595615062</v>
      </c>
      <c r="K477">
        <v>87.688395815835904</v>
      </c>
      <c r="L477">
        <v>87.275673288765802</v>
      </c>
      <c r="M477">
        <v>86.771570729677933</v>
      </c>
      <c r="N477">
        <v>86.155766006002594</v>
      </c>
      <c r="O477">
        <v>85.403433881275546</v>
      </c>
      <c r="P477">
        <v>84.484245223260658</v>
      </c>
      <c r="Q477">
        <v>83.361144330835259</v>
      </c>
      <c r="R477">
        <v>81.988855089419943</v>
      </c>
      <c r="S477">
        <v>80.31205573286762</v>
      </c>
      <c r="T477">
        <v>78.26314863009641</v>
      </c>
      <c r="U477">
        <v>75.759535188786401</v>
      </c>
      <c r="V477">
        <v>72.700286018002458</v>
      </c>
      <c r="W477">
        <v>68.962072112383197</v>
      </c>
      <c r="X477">
        <v>64.394193029738119</v>
      </c>
    </row>
    <row r="478" spans="1:24">
      <c r="A478">
        <v>90.9359922058499</v>
      </c>
      <c r="B478">
        <v>0.34404572851735088</v>
      </c>
      <c r="C478">
        <v>0.17036060806033232</v>
      </c>
      <c r="D478">
        <v>90.176106096306867</v>
      </c>
      <c r="E478">
        <v>90.022258945696365</v>
      </c>
      <c r="F478">
        <v>89.841828555183511</v>
      </c>
      <c r="G478">
        <v>89.62956566377953</v>
      </c>
      <c r="H478">
        <v>89.37929490761114</v>
      </c>
      <c r="I478">
        <v>89.083735160071839</v>
      </c>
      <c r="J478">
        <v>88.734287702020097</v>
      </c>
      <c r="K478">
        <v>88.320786059260712</v>
      </c>
      <c r="L478">
        <v>87.831200229331444</v>
      </c>
      <c r="M478">
        <v>87.251286692665516</v>
      </c>
      <c r="N478">
        <v>86.564174025905515</v>
      </c>
      <c r="O478">
        <v>85.749872061617481</v>
      </c>
      <c r="P478">
        <v>84.784690314390005</v>
      </c>
      <c r="Q478">
        <v>83.640548753589599</v>
      </c>
      <c r="R478">
        <v>82.284160871086016</v>
      </c>
      <c r="S478">
        <v>80.676065276937948</v>
      </c>
      <c r="T478">
        <v>78.769477649254853</v>
      </c>
      <c r="U478">
        <v>76.508929638014038</v>
      </c>
      <c r="V478">
        <v>73.828655124464959</v>
      </c>
      <c r="W478">
        <v>70.650676887568451</v>
      </c>
      <c r="X478">
        <v>66.882538012861659</v>
      </c>
    </row>
    <row r="479" spans="1:24">
      <c r="A479">
        <v>91.218911815277878</v>
      </c>
      <c r="B479">
        <v>0.51255336267331286</v>
      </c>
      <c r="C479">
        <v>0.15545988588193038</v>
      </c>
      <c r="D479">
        <v>90.243804554966999</v>
      </c>
      <c r="E479">
        <v>90.060050868266799</v>
      </c>
      <c r="F479">
        <v>89.848233638426564</v>
      </c>
      <c r="G479">
        <v>89.603223395872973</v>
      </c>
      <c r="H479">
        <v>89.319086852812177</v>
      </c>
      <c r="I479">
        <v>88.988943219832478</v>
      </c>
      <c r="J479">
        <v>88.60479757734457</v>
      </c>
      <c r="K479">
        <v>88.157347266700896</v>
      </c>
      <c r="L479">
        <v>87.635756612466778</v>
      </c>
      <c r="M479">
        <v>87.027394520407555</v>
      </c>
      <c r="N479">
        <v>86.317528596736665</v>
      </c>
      <c r="O479">
        <v>85.488968381266474</v>
      </c>
      <c r="P479">
        <v>84.521649054821822</v>
      </c>
      <c r="Q479">
        <v>83.392145539771192</v>
      </c>
      <c r="R479">
        <v>82.073105226896701</v>
      </c>
      <c r="S479">
        <v>80.532585591239496</v>
      </c>
      <c r="T479">
        <v>78.733280656301815</v>
      </c>
      <c r="U479">
        <v>76.631617574285244</v>
      </c>
      <c r="V479">
        <v>74.176701444710019</v>
      </c>
      <c r="W479">
        <v>71.309082818627886</v>
      </c>
      <c r="X479">
        <v>67.959318041707604</v>
      </c>
    </row>
    <row r="480" spans="1:24">
      <c r="A480">
        <v>90.413828394909771</v>
      </c>
      <c r="B480">
        <v>0.28997468497385503</v>
      </c>
      <c r="C480">
        <v>0.17686866532196263</v>
      </c>
      <c r="D480">
        <v>89.731066067683045</v>
      </c>
      <c r="E480">
        <v>89.588474737427603</v>
      </c>
      <c r="F480">
        <v>89.419996883371525</v>
      </c>
      <c r="G480">
        <v>89.220348339219115</v>
      </c>
      <c r="H480">
        <v>88.983267296177104</v>
      </c>
      <c r="I480">
        <v>88.701317906584634</v>
      </c>
      <c r="J480">
        <v>88.365657064800743</v>
      </c>
      <c r="K480">
        <v>87.965757050628142</v>
      </c>
      <c r="L480">
        <v>87.489075336217226</v>
      </c>
      <c r="M480">
        <v>86.920661200221375</v>
      </c>
      <c r="N480">
        <v>86.242686810987223</v>
      </c>
      <c r="O480">
        <v>85.433888071598233</v>
      </c>
      <c r="P480">
        <v>84.468897689346207</v>
      </c>
      <c r="Q480">
        <v>83.317449551915445</v>
      </c>
      <c r="R480">
        <v>81.943429456206943</v>
      </c>
      <c r="S480">
        <v>80.30374241671035</v>
      </c>
      <c r="T480">
        <v>78.346961027502488</v>
      </c>
      <c r="U480">
        <v>76.011712484882594</v>
      </c>
      <c r="V480">
        <v>73.224753680964824</v>
      </c>
      <c r="W480">
        <v>69.898673995156443</v>
      </c>
      <c r="X480">
        <v>65.929153733506922</v>
      </c>
    </row>
    <row r="481" spans="1:24">
      <c r="A481">
        <v>89.519118391607449</v>
      </c>
      <c r="B481">
        <v>0.12552669038725506</v>
      </c>
      <c r="C481">
        <v>0.2058211059629961</v>
      </c>
      <c r="D481">
        <v>89.128844893160135</v>
      </c>
      <c r="E481">
        <v>89.035572997912439</v>
      </c>
      <c r="F481">
        <v>88.921744579193941</v>
      </c>
      <c r="G481">
        <v>88.782520553453153</v>
      </c>
      <c r="H481">
        <v>88.611982216903101</v>
      </c>
      <c r="I481">
        <v>88.402879629075585</v>
      </c>
      <c r="J481">
        <v>88.146323402726878</v>
      </c>
      <c r="K481">
        <v>87.831406797440692</v>
      </c>
      <c r="L481">
        <v>87.444742051339219</v>
      </c>
      <c r="M481">
        <v>86.969891239395736</v>
      </c>
      <c r="N481">
        <v>86.386667462948608</v>
      </c>
      <c r="O481">
        <v>85.670276662524628</v>
      </c>
      <c r="P481">
        <v>84.790263570644882</v>
      </c>
      <c r="Q481">
        <v>83.70921699486766</v>
      </c>
      <c r="R481">
        <v>82.381179389949537</v>
      </c>
      <c r="S481">
        <v>80.749693106719292</v>
      </c>
      <c r="T481">
        <v>78.745400259628255</v>
      </c>
      <c r="U481">
        <v>76.283094178339354</v>
      </c>
      <c r="V481">
        <v>73.258097094410815</v>
      </c>
      <c r="W481">
        <v>69.541810070978286</v>
      </c>
      <c r="X481">
        <v>64.976245993662161</v>
      </c>
    </row>
    <row r="482" spans="1:24">
      <c r="A482">
        <v>89.598118974837874</v>
      </c>
      <c r="B482">
        <v>0.14033887288601635</v>
      </c>
      <c r="C482">
        <v>0.2018498309006832</v>
      </c>
      <c r="D482">
        <v>89.177899603003283</v>
      </c>
      <c r="E482">
        <v>89.079275048886501</v>
      </c>
      <c r="F482">
        <v>88.95943918103967</v>
      </c>
      <c r="G482">
        <v>88.813492884214696</v>
      </c>
      <c r="H482">
        <v>88.635469599809156</v>
      </c>
      <c r="I482">
        <v>88.418091401749521</v>
      </c>
      <c r="J482">
        <v>88.152471461210226</v>
      </c>
      <c r="K482">
        <v>87.827750736367832</v>
      </c>
      <c r="L482">
        <v>87.430654034385412</v>
      </c>
      <c r="M482">
        <v>86.944947296607495</v>
      </c>
      <c r="N482">
        <v>86.350773919765771</v>
      </c>
      <c r="O482">
        <v>85.623842980760131</v>
      </c>
      <c r="P482">
        <v>84.734436178120518</v>
      </c>
      <c r="Q482">
        <v>83.646192892051999</v>
      </c>
      <c r="R482">
        <v>82.314623694036982</v>
      </c>
      <c r="S482">
        <v>80.68529153547631</v>
      </c>
      <c r="T482">
        <v>78.691586258946828</v>
      </c>
      <c r="U482">
        <v>76.25200144991706</v>
      </c>
      <c r="V482">
        <v>73.266802301507454</v>
      </c>
      <c r="W482">
        <v>69.613948268350725</v>
      </c>
      <c r="X482">
        <v>65.14410381998799</v>
      </c>
    </row>
    <row r="483" spans="1:24">
      <c r="A483">
        <v>90.606479187608642</v>
      </c>
      <c r="B483">
        <v>0.203121143560621</v>
      </c>
      <c r="C483">
        <v>0.18946693117375335</v>
      </c>
      <c r="D483">
        <v>90.066099399090191</v>
      </c>
      <c r="E483">
        <v>89.946337421315619</v>
      </c>
      <c r="F483">
        <v>89.802806884924891</v>
      </c>
      <c r="G483">
        <v>89.630339939402248</v>
      </c>
      <c r="H483">
        <v>89.4227268720567</v>
      </c>
      <c r="I483">
        <v>89.172492525864939</v>
      </c>
      <c r="J483">
        <v>88.870627154695242</v>
      </c>
      <c r="K483">
        <v>88.506262025291875</v>
      </c>
      <c r="L483">
        <v>88.066278085993304</v>
      </c>
      <c r="M483">
        <v>87.534833612210448</v>
      </c>
      <c r="N483">
        <v>86.892793821429407</v>
      </c>
      <c r="O483">
        <v>86.117041920894039</v>
      </c>
      <c r="P483">
        <v>85.179646782078706</v>
      </c>
      <c r="Q483">
        <v>84.046857273876284</v>
      </c>
      <c r="R483">
        <v>82.677887045232723</v>
      </c>
      <c r="S483">
        <v>81.023446003042721</v>
      </c>
      <c r="T483">
        <v>79.023965610824931</v>
      </c>
      <c r="U483">
        <v>76.607454109640756</v>
      </c>
      <c r="V483">
        <v>73.686904437984239</v>
      </c>
      <c r="W483">
        <v>70.157161522192951</v>
      </c>
      <c r="X483">
        <v>65.891136143438871</v>
      </c>
    </row>
    <row r="484" spans="1:24">
      <c r="A484">
        <v>92.377034050958542</v>
      </c>
      <c r="B484">
        <v>1.4860780365804964</v>
      </c>
      <c r="C484">
        <v>0.11837316049740543</v>
      </c>
      <c r="D484">
        <v>90.476879206243268</v>
      </c>
      <c r="E484">
        <v>90.177336365853392</v>
      </c>
      <c r="F484">
        <v>89.846934902402438</v>
      </c>
      <c r="G484">
        <v>89.481039754314224</v>
      </c>
      <c r="H484">
        <v>89.074517934209979</v>
      </c>
      <c r="I484">
        <v>88.62166652041202</v>
      </c>
      <c r="J484">
        <v>88.11613265308165</v>
      </c>
      <c r="K484">
        <v>87.550824412650883</v>
      </c>
      <c r="L484">
        <v>86.917811330299912</v>
      </c>
      <c r="M484">
        <v>86.20821313478362</v>
      </c>
      <c r="N484">
        <v>85.412075174883995</v>
      </c>
      <c r="O484">
        <v>84.518228769842992</v>
      </c>
      <c r="P484">
        <v>83.514134528691358</v>
      </c>
      <c r="Q484">
        <v>82.385706440467118</v>
      </c>
      <c r="R484">
        <v>81.117114267559941</v>
      </c>
      <c r="S484">
        <v>79.69056147004207</v>
      </c>
      <c r="T484">
        <v>78.086035545580387</v>
      </c>
      <c r="U484">
        <v>76.281027282554604</v>
      </c>
      <c r="V484">
        <v>74.250214987902964</v>
      </c>
      <c r="W484">
        <v>71.965109259862317</v>
      </c>
      <c r="X484">
        <v>69.393653322270296</v>
      </c>
    </row>
    <row r="485" spans="1:24">
      <c r="A485">
        <v>97.222261976816213</v>
      </c>
      <c r="B485">
        <v>3.2161883514983605</v>
      </c>
      <c r="C485">
        <v>0.10103193783362407</v>
      </c>
      <c r="D485">
        <v>93.877841321098614</v>
      </c>
      <c r="E485">
        <v>93.391178026220246</v>
      </c>
      <c r="F485">
        <v>92.865375848664229</v>
      </c>
      <c r="G485">
        <v>92.295063120776092</v>
      </c>
      <c r="H485">
        <v>91.674413448972658</v>
      </c>
      <c r="I485">
        <v>90.99708619050061</v>
      </c>
      <c r="J485">
        <v>90.256161676554598</v>
      </c>
      <c r="K485">
        <v>89.444070519985104</v>
      </c>
      <c r="L485">
        <v>88.552516285394105</v>
      </c>
      <c r="M485">
        <v>87.572390731605367</v>
      </c>
      <c r="N485">
        <v>86.493680760614836</v>
      </c>
      <c r="O485">
        <v>85.305366122398695</v>
      </c>
      <c r="P485">
        <v>83.995306830517336</v>
      </c>
      <c r="Q485">
        <v>82.550119138337436</v>
      </c>
      <c r="R485">
        <v>80.95503880882822</v>
      </c>
      <c r="S485">
        <v>79.19377028107715</v>
      </c>
      <c r="T485">
        <v>77.248320192589318</v>
      </c>
      <c r="U485">
        <v>75.098813556611503</v>
      </c>
      <c r="V485">
        <v>72.723290716522939</v>
      </c>
      <c r="W485">
        <v>70.097483002950909</v>
      </c>
      <c r="X485">
        <v>67.194564801693019</v>
      </c>
    </row>
    <row r="486" spans="1:24">
      <c r="A486">
        <v>92.218210205252191</v>
      </c>
      <c r="B486">
        <v>0.96466750322341477</v>
      </c>
      <c r="C486">
        <v>0.13436175254648877</v>
      </c>
      <c r="D486">
        <v>90.745852405404818</v>
      </c>
      <c r="E486">
        <v>90.495321826885586</v>
      </c>
      <c r="F486">
        <v>90.213640984783737</v>
      </c>
      <c r="G486">
        <v>89.895717017258775</v>
      </c>
      <c r="H486">
        <v>89.535801777470795</v>
      </c>
      <c r="I486">
        <v>89.127387905611911</v>
      </c>
      <c r="J486">
        <v>88.663091174172749</v>
      </c>
      <c r="K486">
        <v>88.134516979215803</v>
      </c>
      <c r="L486">
        <v>87.532108563784206</v>
      </c>
      <c r="M486">
        <v>86.844974229285796</v>
      </c>
      <c r="N486">
        <v>86.060690410790329</v>
      </c>
      <c r="O486">
        <v>85.165077055790306</v>
      </c>
      <c r="P486">
        <v>84.141941245216444</v>
      </c>
      <c r="Q486">
        <v>82.972784421309342</v>
      </c>
      <c r="R486">
        <v>81.636467928952754</v>
      </c>
      <c r="S486">
        <v>80.108830823369658</v>
      </c>
      <c r="T486">
        <v>78.362253034046489</v>
      </c>
      <c r="U486">
        <v>76.365155986777211</v>
      </c>
      <c r="V486">
        <v>74.081431654945817</v>
      </c>
      <c r="W486">
        <v>71.469789717147975</v>
      </c>
      <c r="X486">
        <v>68.483011017594293</v>
      </c>
    </row>
    <row r="487" spans="1:24">
      <c r="A487">
        <v>89.080571047868801</v>
      </c>
      <c r="B487">
        <v>7.9269105770902154E-2</v>
      </c>
      <c r="C487">
        <v>0.21932054477940971</v>
      </c>
      <c r="D487">
        <v>88.800764107724632</v>
      </c>
      <c r="E487">
        <v>88.729712436755165</v>
      </c>
      <c r="F487">
        <v>88.641716181207443</v>
      </c>
      <c r="G487">
        <v>88.532525595037171</v>
      </c>
      <c r="H487">
        <v>88.396867359979055</v>
      </c>
      <c r="I487">
        <v>88.228189912625908</v>
      </c>
      <c r="J487">
        <v>88.018347039139499</v>
      </c>
      <c r="K487">
        <v>87.757204456919055</v>
      </c>
      <c r="L487">
        <v>87.432150383237158</v>
      </c>
      <c r="M487">
        <v>87.027486453939289</v>
      </c>
      <c r="N487">
        <v>86.523669576855127</v>
      </c>
      <c r="O487">
        <v>85.896368105517155</v>
      </c>
      <c r="P487">
        <v>85.115286751451748</v>
      </c>
      <c r="Q487">
        <v>84.142703484623951</v>
      </c>
      <c r="R487">
        <v>82.931647762193634</v>
      </c>
      <c r="S487">
        <v>81.423632103826336</v>
      </c>
      <c r="T487">
        <v>79.545827460842247</v>
      </c>
      <c r="U487">
        <v>77.207545964719458</v>
      </c>
      <c r="V487">
        <v>74.295861190613991</v>
      </c>
      <c r="W487">
        <v>70.67015441817172</v>
      </c>
      <c r="X487">
        <v>66.155323503350786</v>
      </c>
    </row>
    <row r="488" spans="1:24">
      <c r="A488">
        <v>91.085066328595673</v>
      </c>
      <c r="B488">
        <v>0.56470807712611737</v>
      </c>
      <c r="C488">
        <v>0.15045191523858423</v>
      </c>
      <c r="D488">
        <v>90.064368187388141</v>
      </c>
      <c r="E488">
        <v>89.876629369322444</v>
      </c>
      <c r="F488">
        <v>89.661485002515107</v>
      </c>
      <c r="G488">
        <v>89.414055933456453</v>
      </c>
      <c r="H488">
        <v>89.128730839718671</v>
      </c>
      <c r="I488">
        <v>88.799038973528255</v>
      </c>
      <c r="J488">
        <v>88.41750341485286</v>
      </c>
      <c r="K488">
        <v>87.975471506001313</v>
      </c>
      <c r="L488">
        <v>87.462918622246235</v>
      </c>
      <c r="M488">
        <v>86.868220828279618</v>
      </c>
      <c r="N488">
        <v>86.177891264688526</v>
      </c>
      <c r="O488">
        <v>85.376274286089384</v>
      </c>
      <c r="P488">
        <v>84.445190414429504</v>
      </c>
      <c r="Q488">
        <v>83.363524055526256</v>
      </c>
      <c r="R488">
        <v>82.106744628869293</v>
      </c>
      <c r="S488">
        <v>80.646350250623911</v>
      </c>
      <c r="T488">
        <v>78.949221353395302</v>
      </c>
      <c r="U488">
        <v>76.976869583813482</v>
      </c>
      <c r="V488">
        <v>74.684564944055921</v>
      </c>
      <c r="W488">
        <v>72.020321382178807</v>
      </c>
      <c r="X488">
        <v>68.923717825957965</v>
      </c>
    </row>
    <row r="489" spans="1:24">
      <c r="A489">
        <v>93.054591028555379</v>
      </c>
      <c r="B489">
        <v>1.286057689603793</v>
      </c>
      <c r="C489">
        <v>0.12496712489114972</v>
      </c>
      <c r="D489">
        <v>91.28333136945902</v>
      </c>
      <c r="E489">
        <v>90.995228978039577</v>
      </c>
      <c r="F489">
        <v>90.674924102230676</v>
      </c>
      <c r="G489">
        <v>90.317408097359774</v>
      </c>
      <c r="H489">
        <v>89.917090443992507</v>
      </c>
      <c r="I489">
        <v>89.467711328328676</v>
      </c>
      <c r="J489">
        <v>88.962243756764394</v>
      </c>
      <c r="K489">
        <v>88.392783673974051</v>
      </c>
      <c r="L489">
        <v>87.750426366276102</v>
      </c>
      <c r="M489">
        <v>87.025127217587439</v>
      </c>
      <c r="N489">
        <v>86.205544640591</v>
      </c>
      <c r="O489">
        <v>85.278862727013149</v>
      </c>
      <c r="P489">
        <v>84.230590843772376</v>
      </c>
      <c r="Q489">
        <v>83.044337041261045</v>
      </c>
      <c r="R489">
        <v>81.701551730518943</v>
      </c>
      <c r="S489">
        <v>80.181237621148881</v>
      </c>
      <c r="T489">
        <v>78.459621384239711</v>
      </c>
      <c r="U489">
        <v>76.509781906051472</v>
      </c>
      <c r="V489">
        <v>74.301229319422333</v>
      </c>
      <c r="W489">
        <v>71.799428230162391</v>
      </c>
      <c r="X489">
        <v>68.965257683069908</v>
      </c>
    </row>
    <row r="490" spans="1:24">
      <c r="A490">
        <v>90.009324481095206</v>
      </c>
      <c r="B490">
        <v>0.20527865250881366</v>
      </c>
      <c r="C490">
        <v>0.18825091374791436</v>
      </c>
      <c r="D490">
        <v>89.469557422533185</v>
      </c>
      <c r="E490">
        <v>89.350609771071248</v>
      </c>
      <c r="F490">
        <v>89.20824929952056</v>
      </c>
      <c r="G490">
        <v>89.037416063025717</v>
      </c>
      <c r="H490">
        <v>88.832038103923779</v>
      </c>
      <c r="I490">
        <v>88.584815635017833</v>
      </c>
      <c r="J490">
        <v>88.286961581875929</v>
      </c>
      <c r="K490">
        <v>87.927889262201802</v>
      </c>
      <c r="L490">
        <v>87.494836101406719</v>
      </c>
      <c r="M490">
        <v>86.972410010034821</v>
      </c>
      <c r="N490">
        <v>86.342042299850064</v>
      </c>
      <c r="O490">
        <v>85.581327693478599</v>
      </c>
      <c r="P490">
        <v>84.663227969446368</v>
      </c>
      <c r="Q490">
        <v>83.555110937618252</v>
      </c>
      <c r="R490">
        <v>82.217590587163386</v>
      </c>
      <c r="S490">
        <v>80.603127182208709</v>
      </c>
      <c r="T490">
        <v>78.654337548119017</v>
      </c>
      <c r="U490">
        <v>76.301955490592917</v>
      </c>
      <c r="V490">
        <v>73.462369854368845</v>
      </c>
      <c r="W490">
        <v>70.034652716302233</v>
      </c>
      <c r="X490">
        <v>65.896972085324137</v>
      </c>
    </row>
    <row r="491" spans="1:24">
      <c r="A491">
        <v>93.020885768633576</v>
      </c>
      <c r="B491">
        <v>1.311003614353232</v>
      </c>
      <c r="C491">
        <v>0.12529830690616203</v>
      </c>
      <c r="D491">
        <v>91.208609704492105</v>
      </c>
      <c r="E491">
        <v>90.913369434175905</v>
      </c>
      <c r="F491">
        <v>90.584998550964471</v>
      </c>
      <c r="G491">
        <v>90.218334993506318</v>
      </c>
      <c r="H491">
        <v>89.807614731323341</v>
      </c>
      <c r="I491">
        <v>89.346381153004202</v>
      </c>
      <c r="J491">
        <v>88.827383566875625</v>
      </c>
      <c r="K491">
        <v>88.242463218560019</v>
      </c>
      <c r="L491">
        <v>87.582425033590937</v>
      </c>
      <c r="M491">
        <v>86.836893068852447</v>
      </c>
      <c r="N491">
        <v>85.994147400507671</v>
      </c>
      <c r="O491">
        <v>85.040939884259672</v>
      </c>
      <c r="P491">
        <v>83.962285891655853</v>
      </c>
      <c r="Q491">
        <v>82.741228748485639</v>
      </c>
      <c r="R491">
        <v>81.358573172192095</v>
      </c>
      <c r="S491">
        <v>79.792583517875727</v>
      </c>
      <c r="T491">
        <v>78.018642089252609</v>
      </c>
      <c r="U491">
        <v>76.008862143140931</v>
      </c>
      <c r="V491">
        <v>73.731649503822766</v>
      </c>
      <c r="W491">
        <v>71.151205895764107</v>
      </c>
      <c r="X491">
        <v>68.226966186975829</v>
      </c>
    </row>
    <row r="492" spans="1:24">
      <c r="A492">
        <v>91.35090210444028</v>
      </c>
      <c r="B492">
        <v>0.5443747131427068</v>
      </c>
      <c r="C492">
        <v>0.15428777008195832</v>
      </c>
      <c r="D492">
        <v>90.32754131923592</v>
      </c>
      <c r="E492">
        <v>90.135784843317808</v>
      </c>
      <c r="F492">
        <v>89.915045420227372</v>
      </c>
      <c r="G492">
        <v>89.660057978647686</v>
      </c>
      <c r="H492">
        <v>89.364740564362961</v>
      </c>
      <c r="I492">
        <v>89.022049273635602</v>
      </c>
      <c r="J492">
        <v>88.623810242186536</v>
      </c>
      <c r="K492">
        <v>88.160524682384533</v>
      </c>
      <c r="L492">
        <v>87.621142318396096</v>
      </c>
      <c r="M492">
        <v>86.992797815276759</v>
      </c>
      <c r="N492">
        <v>86.260503915316832</v>
      </c>
      <c r="O492">
        <v>85.40679396233736</v>
      </c>
      <c r="P492">
        <v>84.411305287434431</v>
      </c>
      <c r="Q492">
        <v>83.250293519098804</v>
      </c>
      <c r="R492">
        <v>81.896066233047918</v>
      </c>
      <c r="S492">
        <v>80.316322433199559</v>
      </c>
      <c r="T492">
        <v>78.473382109103966</v>
      </c>
      <c r="U492">
        <v>76.323287493256743</v>
      </c>
      <c r="V492">
        <v>73.814754581504232</v>
      </c>
      <c r="W492">
        <v>70.887949908231633</v>
      </c>
      <c r="X492">
        <v>67.473063400005572</v>
      </c>
    </row>
    <row r="493" spans="1:24">
      <c r="A493">
        <v>94.767920626238848</v>
      </c>
      <c r="B493">
        <v>2.9497862825317513</v>
      </c>
      <c r="C493">
        <v>9.5414368741561062E-2</v>
      </c>
      <c r="D493">
        <v>91.91184957261288</v>
      </c>
      <c r="E493">
        <v>91.506482850938667</v>
      </c>
      <c r="F493">
        <v>91.071401787374413</v>
      </c>
      <c r="G493">
        <v>90.602642440749605</v>
      </c>
      <c r="H493">
        <v>90.095934033435043</v>
      </c>
      <c r="I493">
        <v>89.546660041096715</v>
      </c>
      <c r="J493">
        <v>88.949816132416927</v>
      </c>
      <c r="K493">
        <v>88.299964575579438</v>
      </c>
      <c r="L493">
        <v>87.591184696124671</v>
      </c>
      <c r="M493">
        <v>86.817018934806114</v>
      </c>
      <c r="N493">
        <v>85.970414013990933</v>
      </c>
      <c r="O493">
        <v>85.043656676583296</v>
      </c>
      <c r="P493">
        <v>84.028303411999815</v>
      </c>
      <c r="Q493">
        <v>82.915103528943717</v>
      </c>
      <c r="R493">
        <v>81.693914874108373</v>
      </c>
      <c r="S493">
        <v>80.353611428939388</v>
      </c>
      <c r="T493">
        <v>78.881981942586663</v>
      </c>
      <c r="U493">
        <v>77.265618677510616</v>
      </c>
      <c r="V493">
        <v>75.489795254124701</v>
      </c>
      <c r="W493">
        <v>73.538332481540024</v>
      </c>
      <c r="X493">
        <v>71.393450952021311</v>
      </c>
    </row>
    <row r="494" spans="1:24">
      <c r="A494">
        <v>89.325786509565035</v>
      </c>
      <c r="B494">
        <v>0.25624833608146547</v>
      </c>
      <c r="C494">
        <v>0.18005178760715077</v>
      </c>
      <c r="D494">
        <v>88.703405480973132</v>
      </c>
      <c r="E494">
        <v>88.571446765800417</v>
      </c>
      <c r="F494">
        <v>88.41496724029443</v>
      </c>
      <c r="G494">
        <v>88.22888033066971</v>
      </c>
      <c r="H494">
        <v>88.007137035989828</v>
      </c>
      <c r="I494">
        <v>87.742529297397425</v>
      </c>
      <c r="J494">
        <v>87.42645569063454</v>
      </c>
      <c r="K494">
        <v>87.048641825379264</v>
      </c>
      <c r="L494">
        <v>86.596806362609243</v>
      </c>
      <c r="M494">
        <v>86.056261793445344</v>
      </c>
      <c r="N494">
        <v>85.409437002263999</v>
      </c>
      <c r="O494">
        <v>84.635306094361241</v>
      </c>
      <c r="P494">
        <v>83.708704921456786</v>
      </c>
      <c r="Q494">
        <v>82.599513087796353</v>
      </c>
      <c r="R494">
        <v>81.27167484687952</v>
      </c>
      <c r="S494">
        <v>79.682027061767059</v>
      </c>
      <c r="T494">
        <v>77.778896130268961</v>
      </c>
      <c r="U494">
        <v>75.500418266211454</v>
      </c>
      <c r="V494">
        <v>72.772528535306051</v>
      </c>
      <c r="W494">
        <v>69.506553276573754</v>
      </c>
      <c r="X494">
        <v>65.596327647800578</v>
      </c>
    </row>
    <row r="495" spans="1:24">
      <c r="A495">
        <v>97.198700075044769</v>
      </c>
      <c r="B495">
        <v>4.7898573322112403</v>
      </c>
      <c r="C495">
        <v>8.3008024237348724E-2</v>
      </c>
      <c r="D495">
        <v>93.278059586544003</v>
      </c>
      <c r="E495">
        <v>92.750147689147738</v>
      </c>
      <c r="F495">
        <v>92.191566184253048</v>
      </c>
      <c r="G495">
        <v>91.598464049319361</v>
      </c>
      <c r="H495">
        <v>90.966752266592835</v>
      </c>
      <c r="I495">
        <v>90.292075632234614</v>
      </c>
      <c r="J495">
        <v>89.569782730285269</v>
      </c>
      <c r="K495">
        <v>88.794893864457109</v>
      </c>
      <c r="L495">
        <v>87.96206672666689</v>
      </c>
      <c r="M495">
        <v>87.06555956561796</v>
      </c>
      <c r="N495">
        <v>86.099191601505154</v>
      </c>
      <c r="O495">
        <v>85.056300413930245</v>
      </c>
      <c r="P495">
        <v>83.929696009247692</v>
      </c>
      <c r="Q495">
        <v>82.71161125066773</v>
      </c>
      <c r="R495">
        <v>81.39364830936772</v>
      </c>
      <c r="S495">
        <v>79.966720767429905</v>
      </c>
      <c r="T495">
        <v>78.420990973446948</v>
      </c>
      <c r="U495">
        <v>76.745802218906078</v>
      </c>
      <c r="V495">
        <v>74.929605267756884</v>
      </c>
      <c r="W495">
        <v>72.959878732635616</v>
      </c>
      <c r="X495">
        <v>70.823042748797349</v>
      </c>
    </row>
    <row r="496" spans="1:24">
      <c r="A496">
        <v>97.174584217266755</v>
      </c>
      <c r="B496">
        <v>3.6819490206953702</v>
      </c>
      <c r="C496">
        <v>9.3931138535207626E-2</v>
      </c>
      <c r="D496">
        <v>93.677709951751794</v>
      </c>
      <c r="E496">
        <v>93.184599172795785</v>
      </c>
      <c r="F496">
        <v>92.656258629801613</v>
      </c>
      <c r="G496">
        <v>92.088023314641646</v>
      </c>
      <c r="H496">
        <v>91.474875966386819</v>
      </c>
      <c r="I496">
        <v>90.811402771160914</v>
      </c>
      <c r="J496">
        <v>90.091745560611656</v>
      </c>
      <c r="K496">
        <v>89.309550086932774</v>
      </c>
      <c r="L496">
        <v>88.457909917728571</v>
      </c>
      <c r="M496">
        <v>87.529305455338374</v>
      </c>
      <c r="N496">
        <v>86.515537542188866</v>
      </c>
      <c r="O496">
        <v>85.407655065939608</v>
      </c>
      <c r="P496">
        <v>84.195875925207943</v>
      </c>
      <c r="Q496">
        <v>82.869500658036372</v>
      </c>
      <c r="R496">
        <v>81.416817970480722</v>
      </c>
      <c r="S496">
        <v>79.825001331179493</v>
      </c>
      <c r="T496">
        <v>78.079995718880824</v>
      </c>
      <c r="U496">
        <v>76.166393522959254</v>
      </c>
      <c r="V496">
        <v>74.067298501179835</v>
      </c>
      <c r="W496">
        <v>71.764176593518073</v>
      </c>
      <c r="X496">
        <v>69.236692274789363</v>
      </c>
    </row>
    <row r="497" spans="1:24">
      <c r="A497">
        <v>94.181676867085244</v>
      </c>
      <c r="B497">
        <v>2.1375230587841312</v>
      </c>
      <c r="C497">
        <v>0.10995279664176516</v>
      </c>
      <c r="D497">
        <v>91.703906290888185</v>
      </c>
      <c r="E497">
        <v>91.328382789583785</v>
      </c>
      <c r="F497">
        <v>90.918329287441125</v>
      </c>
      <c r="G497">
        <v>90.468783398043627</v>
      </c>
      <c r="H497">
        <v>89.974304805911672</v>
      </c>
      <c r="I497">
        <v>89.428909428880203</v>
      </c>
      <c r="J497">
        <v>88.825996999919425</v>
      </c>
      <c r="K497">
        <v>88.15827119200803</v>
      </c>
      <c r="L497">
        <v>87.417651319426056</v>
      </c>
      <c r="M497">
        <v>86.59517454689383</v>
      </c>
      <c r="N497">
        <v>85.680887423111372</v>
      </c>
      <c r="O497">
        <v>84.663725426058463</v>
      </c>
      <c r="P497">
        <v>83.531379062336654</v>
      </c>
      <c r="Q497">
        <v>82.270144900113664</v>
      </c>
      <c r="R497">
        <v>80.864759732900453</v>
      </c>
      <c r="S497">
        <v>79.298215867243854</v>
      </c>
      <c r="T497">
        <v>77.551555298982692</v>
      </c>
      <c r="U497">
        <v>75.60364028722941</v>
      </c>
      <c r="V497">
        <v>73.430897549608758</v>
      </c>
      <c r="W497">
        <v>71.0070329830547</v>
      </c>
      <c r="X497">
        <v>68.302713457773592</v>
      </c>
    </row>
    <row r="498" spans="1:24">
      <c r="A498">
        <v>96.032298904583669</v>
      </c>
      <c r="B498">
        <v>1.9346926354124085</v>
      </c>
      <c r="C498">
        <v>0.11793072812891954</v>
      </c>
      <c r="D498">
        <v>93.571014135826545</v>
      </c>
      <c r="E498">
        <v>93.183822935157437</v>
      </c>
      <c r="F498">
        <v>92.756970174099877</v>
      </c>
      <c r="G498">
        <v>92.284512447569398</v>
      </c>
      <c r="H498">
        <v>91.759871356852855</v>
      </c>
      <c r="I498">
        <v>91.175741913414242</v>
      </c>
      <c r="J498">
        <v>90.523990825821826</v>
      </c>
      <c r="K498">
        <v>89.795543253565725</v>
      </c>
      <c r="L498">
        <v>88.980256450950719</v>
      </c>
      <c r="M498">
        <v>88.066778541709326</v>
      </c>
      <c r="N498">
        <v>87.042390457943569</v>
      </c>
      <c r="O498">
        <v>85.892828842587576</v>
      </c>
      <c r="P498">
        <v>84.60208744952341</v>
      </c>
      <c r="Q498">
        <v>83.152194276088466</v>
      </c>
      <c r="R498">
        <v>81.522961324815952</v>
      </c>
      <c r="S498">
        <v>79.691703510145288</v>
      </c>
      <c r="T498">
        <v>77.63292279622047</v>
      </c>
      <c r="U498">
        <v>75.317953167779891</v>
      </c>
      <c r="V498">
        <v>72.714561490789322</v>
      </c>
      <c r="W498">
        <v>69.786498705288267</v>
      </c>
      <c r="X498">
        <v>66.492995101356485</v>
      </c>
    </row>
    <row r="499" spans="1:24">
      <c r="A499">
        <v>89.121547569396427</v>
      </c>
      <c r="B499">
        <v>7.8475067718965008E-2</v>
      </c>
      <c r="C499">
        <v>0.22134338207220486</v>
      </c>
      <c r="D499">
        <v>88.839255782082233</v>
      </c>
      <c r="E499">
        <v>88.766928652499914</v>
      </c>
      <c r="F499">
        <v>88.677156667646798</v>
      </c>
      <c r="G499">
        <v>88.565523652275246</v>
      </c>
      <c r="H499">
        <v>88.426538016106775</v>
      </c>
      <c r="I499">
        <v>88.253362604685819</v>
      </c>
      <c r="J499">
        <v>88.037478357565348</v>
      </c>
      <c r="K499">
        <v>87.768265228078889</v>
      </c>
      <c r="L499">
        <v>87.432479748782569</v>
      </c>
      <c r="M499">
        <v>87.013603542316176</v>
      </c>
      <c r="N499">
        <v>86.491030728818203</v>
      </c>
      <c r="O499">
        <v>85.839054255828756</v>
      </c>
      <c r="P499">
        <v>85.025601284958896</v>
      </c>
      <c r="Q499">
        <v>84.010655424893059</v>
      </c>
      <c r="R499">
        <v>82.744288195245872</v>
      </c>
      <c r="S499">
        <v>81.164202882592576</v>
      </c>
      <c r="T499">
        <v>79.1926699629811</v>
      </c>
      <c r="U499">
        <v>76.732703334414268</v>
      </c>
      <c r="V499">
        <v>73.663289255769783</v>
      </c>
      <c r="W499">
        <v>69.833433288181411</v>
      </c>
      <c r="X499">
        <v>65.054732388609821</v>
      </c>
    </row>
    <row r="500" spans="1:24">
      <c r="A500">
        <v>93.211984246855934</v>
      </c>
      <c r="B500">
        <v>1.2241526978084099</v>
      </c>
      <c r="C500">
        <v>0.12924033323652176</v>
      </c>
      <c r="D500">
        <v>91.444587583216645</v>
      </c>
      <c r="E500">
        <v>91.151173468953374</v>
      </c>
      <c r="F500">
        <v>90.823289561701912</v>
      </c>
      <c r="G500">
        <v>90.455451568324634</v>
      </c>
      <c r="H500">
        <v>90.041506910612611</v>
      </c>
      <c r="I500">
        <v>89.574531815256364</v>
      </c>
      <c r="J500">
        <v>89.04671550455609</v>
      </c>
      <c r="K500">
        <v>88.449229550807132</v>
      </c>
      <c r="L500">
        <v>87.772080209139816</v>
      </c>
      <c r="M500">
        <v>87.003941258884254</v>
      </c>
      <c r="N500">
        <v>86.131964557510628</v>
      </c>
      <c r="O500">
        <v>85.141565138408154</v>
      </c>
      <c r="P500">
        <v>84.016177257978143</v>
      </c>
      <c r="Q500">
        <v>82.736977311605457</v>
      </c>
      <c r="R500">
        <v>81.282568983910352</v>
      </c>
      <c r="S500">
        <v>79.628625367001263</v>
      </c>
      <c r="T500">
        <v>77.747482060681776</v>
      </c>
      <c r="U500">
        <v>75.607674448673038</v>
      </c>
      <c r="V500">
        <v>73.173411411183068</v>
      </c>
      <c r="W500">
        <v>70.403976670967566</v>
      </c>
      <c r="X500">
        <v>67.253047759601401</v>
      </c>
    </row>
    <row r="501" spans="1:24">
      <c r="A501">
        <v>89.636256635377663</v>
      </c>
      <c r="B501">
        <v>0.28236084637025366</v>
      </c>
      <c r="C501">
        <v>0.17508672934635072</v>
      </c>
      <c r="D501">
        <v>88.982920542570682</v>
      </c>
      <c r="E501">
        <v>88.847626677536425</v>
      </c>
      <c r="F501">
        <v>88.68809525222467</v>
      </c>
      <c r="G501">
        <v>88.499423266820713</v>
      </c>
      <c r="H501">
        <v>88.275812122661875</v>
      </c>
      <c r="I501">
        <v>88.010389409524066</v>
      </c>
      <c r="J501">
        <v>87.694997690646588</v>
      </c>
      <c r="K501">
        <v>87.319943794065424</v>
      </c>
      <c r="L501">
        <v>86.873700905036458</v>
      </c>
      <c r="M501">
        <v>86.342554303729813</v>
      </c>
      <c r="N501">
        <v>85.710179860384287</v>
      </c>
      <c r="O501">
        <v>84.957142333495113</v>
      </c>
      <c r="P501">
        <v>84.060298051854105</v>
      </c>
      <c r="Q501">
        <v>82.992083622618154</v>
      </c>
      <c r="R501">
        <v>81.719668804733828</v>
      </c>
      <c r="S501">
        <v>80.203947512336867</v>
      </c>
      <c r="T501">
        <v>78.398335937872005</v>
      </c>
      <c r="U501">
        <v>76.247340856742966</v>
      </c>
      <c r="V501">
        <v>73.684854112117605</v>
      </c>
      <c r="W501">
        <v>70.632120863001575</v>
      </c>
      <c r="X501">
        <v>66.995319152213398</v>
      </c>
    </row>
    <row r="502" spans="1:24">
      <c r="A502">
        <v>93.187737001094135</v>
      </c>
      <c r="B502">
        <v>1.7020749446096801</v>
      </c>
      <c r="C502">
        <v>0.11565593306661838</v>
      </c>
      <c r="D502">
        <v>91.078322705363718</v>
      </c>
      <c r="E502">
        <v>90.750016763930972</v>
      </c>
      <c r="F502">
        <v>90.389066794147112</v>
      </c>
      <c r="G502">
        <v>89.990639238466329</v>
      </c>
      <c r="H502">
        <v>89.549398669046951</v>
      </c>
      <c r="I502">
        <v>89.059436339906512</v>
      </c>
      <c r="J502">
        <v>88.5141910616519</v>
      </c>
      <c r="K502">
        <v>87.906361339201624</v>
      </c>
      <c r="L502">
        <v>87.227807595917739</v>
      </c>
      <c r="M502">
        <v>86.469443174809896</v>
      </c>
      <c r="N502">
        <v>85.62111265718579</v>
      </c>
      <c r="O502">
        <v>84.671455869287058</v>
      </c>
      <c r="P502">
        <v>83.607755755794827</v>
      </c>
      <c r="Q502">
        <v>82.415768083046586</v>
      </c>
      <c r="R502">
        <v>81.079530691484351</v>
      </c>
      <c r="S502">
        <v>79.58114974299292</v>
      </c>
      <c r="T502">
        <v>77.900560100721208</v>
      </c>
      <c r="U502">
        <v>76.015256632582094</v>
      </c>
      <c r="V502">
        <v>73.899992840258705</v>
      </c>
      <c r="W502">
        <v>71.526442777994902</v>
      </c>
      <c r="X502">
        <v>68.862821733851987</v>
      </c>
    </row>
    <row r="503" spans="1:24">
      <c r="A503">
        <v>90.045944485743078</v>
      </c>
      <c r="B503">
        <v>0.25239777840074107</v>
      </c>
      <c r="C503">
        <v>0.17703317258821785</v>
      </c>
      <c r="D503">
        <v>89.450702582331886</v>
      </c>
      <c r="E503">
        <v>89.32629220244624</v>
      </c>
      <c r="F503">
        <v>89.17926841679315</v>
      </c>
      <c r="G503">
        <v>89.005011343521886</v>
      </c>
      <c r="H503">
        <v>88.798045357810324</v>
      </c>
      <c r="I503">
        <v>88.551867033040381</v>
      </c>
      <c r="J503">
        <v>88.258740785683216</v>
      </c>
      <c r="K503">
        <v>87.909455802507992</v>
      </c>
      <c r="L503">
        <v>87.493036612115077</v>
      </c>
      <c r="M503">
        <v>86.996398206174405</v>
      </c>
      <c r="N503">
        <v>86.403934873352995</v>
      </c>
      <c r="O503">
        <v>85.697029825990526</v>
      </c>
      <c r="P503">
        <v>84.85347021067696</v>
      </c>
      <c r="Q503">
        <v>83.846749120795252</v>
      </c>
      <c r="R503">
        <v>82.645232678389988</v>
      </c>
      <c r="S503">
        <v>81.211166012839655</v>
      </c>
      <c r="T503">
        <v>79.499486901514913</v>
      </c>
      <c r="U503">
        <v>77.45640979382911</v>
      </c>
      <c r="V503">
        <v>75.017735724917443</v>
      </c>
      <c r="W503">
        <v>72.106835011897275</v>
      </c>
      <c r="X503">
        <v>68.632239343613207</v>
      </c>
    </row>
    <row r="504" spans="1:24">
      <c r="A504">
        <v>89.201163929103387</v>
      </c>
      <c r="B504">
        <v>0.11191697056794063</v>
      </c>
      <c r="C504">
        <v>0.20745416651701978</v>
      </c>
      <c r="D504">
        <v>88.847794291440621</v>
      </c>
      <c r="E504">
        <v>88.762713367431303</v>
      </c>
      <c r="F504">
        <v>88.658694973104147</v>
      </c>
      <c r="G504">
        <v>88.531246366455193</v>
      </c>
      <c r="H504">
        <v>88.374862812363872</v>
      </c>
      <c r="I504">
        <v>88.182789823157734</v>
      </c>
      <c r="J504">
        <v>87.946731420110964</v>
      </c>
      <c r="K504">
        <v>87.656491815164969</v>
      </c>
      <c r="L504">
        <v>87.299535036458366</v>
      </c>
      <c r="M504">
        <v>86.860443477098997</v>
      </c>
      <c r="N504">
        <v>86.320251980923132</v>
      </c>
      <c r="O504">
        <v>85.655628703205196</v>
      </c>
      <c r="P504">
        <v>84.837867366214937</v>
      </c>
      <c r="Q504">
        <v>83.831647383322789</v>
      </c>
      <c r="R504">
        <v>82.593508299177557</v>
      </c>
      <c r="S504">
        <v>81.069972654277464</v>
      </c>
      <c r="T504">
        <v>79.195236197070301</v>
      </c>
      <c r="U504">
        <v>76.888325679678957</v>
      </c>
      <c r="V504">
        <v>74.0496014773247</v>
      </c>
      <c r="W504">
        <v>70.556453973275325</v>
      </c>
      <c r="X504">
        <v>66.258007828424198</v>
      </c>
    </row>
    <row r="505" spans="1:24">
      <c r="A505">
        <v>90.462157568778281</v>
      </c>
      <c r="B505">
        <v>0.31807810770779543</v>
      </c>
      <c r="C505">
        <v>0.16859525915851389</v>
      </c>
      <c r="D505">
        <v>89.771790086218886</v>
      </c>
      <c r="E505">
        <v>89.633194758642531</v>
      </c>
      <c r="F505">
        <v>89.470980826663435</v>
      </c>
      <c r="G505">
        <v>89.280526530847766</v>
      </c>
      <c r="H505">
        <v>89.056405494264411</v>
      </c>
      <c r="I505">
        <v>88.792232115488687</v>
      </c>
      <c r="J505">
        <v>88.480479631617939</v>
      </c>
      <c r="K505">
        <v>88.112265667594897</v>
      </c>
      <c r="L505">
        <v>87.677099161763394</v>
      </c>
      <c r="M505">
        <v>87.162581457121078</v>
      </c>
      <c r="N505">
        <v>86.554053041835132</v>
      </c>
      <c r="O505">
        <v>85.83417587403838</v>
      </c>
      <c r="P505">
        <v>84.982439390606771</v>
      </c>
      <c r="Q505">
        <v>83.974576125241953</v>
      </c>
      <c r="R505">
        <v>82.781870285792962</v>
      </c>
      <c r="S505">
        <v>81.370339590972478</v>
      </c>
      <c r="T505">
        <v>79.699767055560287</v>
      </c>
      <c r="U505">
        <v>77.722555137956746</v>
      </c>
      <c r="V505">
        <v>75.382369602739828</v>
      </c>
      <c r="W505">
        <v>72.612534459491727</v>
      </c>
      <c r="X505">
        <v>69.334132246886895</v>
      </c>
    </row>
    <row r="506" spans="1:24">
      <c r="A506">
        <v>88.662281733140659</v>
      </c>
      <c r="B506">
        <v>4.9064649687084336E-2</v>
      </c>
      <c r="C506">
        <v>0.23972894683163909</v>
      </c>
      <c r="D506">
        <v>88.452912971997009</v>
      </c>
      <c r="E506">
        <v>88.394821152899866</v>
      </c>
      <c r="F506">
        <v>88.321284627659054</v>
      </c>
      <c r="G506">
        <v>88.228056976027702</v>
      </c>
      <c r="H506">
        <v>88.109754699313726</v>
      </c>
      <c r="I506">
        <v>87.959546346324089</v>
      </c>
      <c r="J506">
        <v>87.768758026236597</v>
      </c>
      <c r="K506">
        <v>87.526372528452413</v>
      </c>
      <c r="L506">
        <v>87.218393125740221</v>
      </c>
      <c r="M506">
        <v>86.827035323020709</v>
      </c>
      <c r="N506">
        <v>86.329699878736136</v>
      </c>
      <c r="O506">
        <v>85.697667795175164</v>
      </c>
      <c r="P506">
        <v>84.894441919018263</v>
      </c>
      <c r="Q506">
        <v>83.873639386618507</v>
      </c>
      <c r="R506">
        <v>82.576313211734231</v>
      </c>
      <c r="S506">
        <v>80.927548348845278</v>
      </c>
      <c r="T506">
        <v>78.832135669247862</v>
      </c>
      <c r="U506">
        <v>76.169074040524663</v>
      </c>
      <c r="V506">
        <v>72.784583027962313</v>
      </c>
      <c r="W506">
        <v>68.483222731266352</v>
      </c>
      <c r="X506">
        <v>63.016607965073277</v>
      </c>
    </row>
    <row r="507" spans="1:24">
      <c r="A507">
        <v>95.294764960712399</v>
      </c>
      <c r="B507">
        <v>3.4360972820440825</v>
      </c>
      <c r="C507">
        <v>9.4440362094380684E-2</v>
      </c>
      <c r="D507">
        <v>92.009632172531994</v>
      </c>
      <c r="E507">
        <v>91.54535054351355</v>
      </c>
      <c r="F507">
        <v>91.047603092491997</v>
      </c>
      <c r="G507">
        <v>90.51194711835592</v>
      </c>
      <c r="H507">
        <v>89.933601563187835</v>
      </c>
      <c r="I507">
        <v>89.307404338391521</v>
      </c>
      <c r="J507">
        <v>88.627766249887017</v>
      </c>
      <c r="K507">
        <v>87.888621111127406</v>
      </c>
      <c r="L507">
        <v>87.083371598665408</v>
      </c>
      <c r="M507">
        <v>86.204830366997541</v>
      </c>
      <c r="N507">
        <v>85.245155897099764</v>
      </c>
      <c r="O507">
        <v>84.195782506063537</v>
      </c>
      <c r="P507">
        <v>83.047343893125159</v>
      </c>
      <c r="Q507">
        <v>81.789589539690098</v>
      </c>
      <c r="R507">
        <v>80.411293217171135</v>
      </c>
      <c r="S507">
        <v>78.900152786016704</v>
      </c>
      <c r="T507">
        <v>77.242680391574453</v>
      </c>
      <c r="U507">
        <v>75.424082076720552</v>
      </c>
      <c r="V507">
        <v>73.428125736723956</v>
      </c>
      <c r="W507">
        <v>71.236996237761645</v>
      </c>
      <c r="X507">
        <v>68.831136405928902</v>
      </c>
    </row>
    <row r="508" spans="1:24">
      <c r="A508">
        <v>97.329834519671692</v>
      </c>
      <c r="B508">
        <v>4.3159438812991953</v>
      </c>
      <c r="C508">
        <v>8.9169684658971612E-2</v>
      </c>
      <c r="D508">
        <v>93.482219162414665</v>
      </c>
      <c r="E508">
        <v>92.950649810491385</v>
      </c>
      <c r="F508">
        <v>92.384237464187478</v>
      </c>
      <c r="G508">
        <v>91.778475462215496</v>
      </c>
      <c r="H508">
        <v>91.128544057651666</v>
      </c>
      <c r="I508">
        <v>90.429272069607109</v>
      </c>
      <c r="J508">
        <v>89.675095738713821</v>
      </c>
      <c r="K508">
        <v>88.860014459058931</v>
      </c>
      <c r="L508">
        <v>87.977543034348457</v>
      </c>
      <c r="M508">
        <v>87.020660078426218</v>
      </c>
      <c r="N508">
        <v>85.981752149596986</v>
      </c>
      <c r="O508">
        <v>84.852553174257977</v>
      </c>
      <c r="P508">
        <v>83.624078677863082</v>
      </c>
      <c r="Q508">
        <v>82.286554299928056</v>
      </c>
      <c r="R508">
        <v>80.829338024306224</v>
      </c>
      <c r="S508">
        <v>79.240835505959694</v>
      </c>
      <c r="T508">
        <v>77.508407820523331</v>
      </c>
      <c r="U508">
        <v>75.618270902670531</v>
      </c>
      <c r="V508">
        <v>73.555385873162138</v>
      </c>
      <c r="W508">
        <v>71.303339381965117</v>
      </c>
      <c r="X508">
        <v>68.84421301539092</v>
      </c>
    </row>
    <row r="509" spans="1:24">
      <c r="A509">
        <v>91.425114985965351</v>
      </c>
      <c r="B509">
        <v>0.9471584893029501</v>
      </c>
      <c r="C509">
        <v>0.13225393296100202</v>
      </c>
      <c r="D509">
        <v>90.012008976565838</v>
      </c>
      <c r="E509">
        <v>89.773989748846489</v>
      </c>
      <c r="F509">
        <v>89.507048400089417</v>
      </c>
      <c r="G509">
        <v>89.206509022116904</v>
      </c>
      <c r="H509">
        <v>88.86710718309125</v>
      </c>
      <c r="I509">
        <v>88.482897712502023</v>
      </c>
      <c r="J509">
        <v>88.047150561917775</v>
      </c>
      <c r="K509">
        <v>87.552232917335246</v>
      </c>
      <c r="L509">
        <v>86.989475498133828</v>
      </c>
      <c r="M509">
        <v>86.349020700645994</v>
      </c>
      <c r="N509">
        <v>85.619649926333167</v>
      </c>
      <c r="O509">
        <v>84.788587069941926</v>
      </c>
      <c r="P509">
        <v>83.841274725418401</v>
      </c>
      <c r="Q509">
        <v>82.761119189466882</v>
      </c>
      <c r="R509">
        <v>81.529199796078515</v>
      </c>
      <c r="S509">
        <v>80.123937490555747</v>
      </c>
      <c r="T509">
        <v>78.520716837572209</v>
      </c>
      <c r="U509">
        <v>76.691454842129488</v>
      </c>
      <c r="V509">
        <v>74.604109030614765</v>
      </c>
      <c r="W509">
        <v>72.222116175205571</v>
      </c>
      <c r="X509">
        <v>69.503751829974775</v>
      </c>
    </row>
    <row r="510" spans="1:24">
      <c r="A510">
        <v>90.839226341968228</v>
      </c>
      <c r="B510">
        <v>0.27470790924321864</v>
      </c>
      <c r="C510">
        <v>0.17624305220789427</v>
      </c>
      <c r="D510">
        <v>90.196357054260872</v>
      </c>
      <c r="E510">
        <v>90.062495961526679</v>
      </c>
      <c r="F510">
        <v>89.904445854597583</v>
      </c>
      <c r="G510">
        <v>89.717284721439185</v>
      </c>
      <c r="H510">
        <v>89.495183971564103</v>
      </c>
      <c r="I510">
        <v>89.23122692149154</v>
      </c>
      <c r="J510">
        <v>88.917193394707468</v>
      </c>
      <c r="K510">
        <v>88.543303728116001</v>
      </c>
      <c r="L510">
        <v>88.097914212805719</v>
      </c>
      <c r="M510">
        <v>87.567154484517175</v>
      </c>
      <c r="N510">
        <v>86.934495571389704</v>
      </c>
      <c r="O510">
        <v>86.180235147087785</v>
      </c>
      <c r="P510">
        <v>85.28088395900906</v>
      </c>
      <c r="Q510">
        <v>84.208434323660768</v>
      </c>
      <c r="R510">
        <v>82.929487908615101</v>
      </c>
      <c r="S510">
        <v>81.404215638343331</v>
      </c>
      <c r="T510">
        <v>79.585117333213333</v>
      </c>
      <c r="U510">
        <v>77.415542454205777</v>
      </c>
      <c r="V510">
        <v>74.827925886234794</v>
      </c>
      <c r="W510">
        <v>71.741683818663233</v>
      </c>
      <c r="X510">
        <v>68.060704196315683</v>
      </c>
    </row>
    <row r="511" spans="1:24">
      <c r="A511">
        <v>89.153150759129232</v>
      </c>
      <c r="B511">
        <v>0.13254936179268165</v>
      </c>
      <c r="C511">
        <v>0.20341517123792857</v>
      </c>
      <c r="D511">
        <v>88.750321027340249</v>
      </c>
      <c r="E511">
        <v>88.655098375754065</v>
      </c>
      <c r="F511">
        <v>88.539196287781806</v>
      </c>
      <c r="G511">
        <v>88.397802438585302</v>
      </c>
      <c r="H511">
        <v>88.225046069972365</v>
      </c>
      <c r="I511">
        <v>88.013754232963578</v>
      </c>
      <c r="J511">
        <v>87.75515396260954</v>
      </c>
      <c r="K511">
        <v>87.438508019176638</v>
      </c>
      <c r="L511">
        <v>87.050669071454919</v>
      </c>
      <c r="M511">
        <v>86.575533811609404</v>
      </c>
      <c r="N511">
        <v>85.993374336092742</v>
      </c>
      <c r="O511">
        <v>85.280019031150331</v>
      </c>
      <c r="P511">
        <v>84.405848952788304</v>
      </c>
      <c r="Q511">
        <v>83.334568030292985</v>
      </c>
      <c r="R511">
        <v>82.021696031408041</v>
      </c>
      <c r="S511">
        <v>80.412721716171149</v>
      </c>
      <c r="T511">
        <v>78.440839497239693</v>
      </c>
      <c r="U511">
        <v>76.02417563147273</v>
      </c>
      <c r="V511">
        <v>73.062388772564546</v>
      </c>
      <c r="W511">
        <v>69.432503737618106</v>
      </c>
      <c r="X511">
        <v>64.983805503124813</v>
      </c>
    </row>
    <row r="512" spans="1:24">
      <c r="A512">
        <v>90.853522892414546</v>
      </c>
      <c r="B512">
        <v>0.21236153269938873</v>
      </c>
      <c r="C512">
        <v>0.18893231869144067</v>
      </c>
      <c r="D512">
        <v>90.291457631677829</v>
      </c>
      <c r="E512">
        <v>90.167200570816107</v>
      </c>
      <c r="F512">
        <v>90.01837198506702</v>
      </c>
      <c r="G512">
        <v>89.839643553926322</v>
      </c>
      <c r="H512">
        <v>89.624616490766158</v>
      </c>
      <c r="I512">
        <v>89.36559245521839</v>
      </c>
      <c r="J512">
        <v>89.053297939288925</v>
      </c>
      <c r="K512">
        <v>88.676552259749386</v>
      </c>
      <c r="L512">
        <v>88.221867270360477</v>
      </c>
      <c r="M512">
        <v>87.672964462932825</v>
      </c>
      <c r="N512">
        <v>87.01019216860908</v>
      </c>
      <c r="O512">
        <v>86.209821994166234</v>
      </c>
      <c r="P512">
        <v>85.243199304542088</v>
      </c>
      <c r="Q512">
        <v>84.075717337392845</v>
      </c>
      <c r="R512">
        <v>82.665578221210353</v>
      </c>
      <c r="S512">
        <v>80.962296539306962</v>
      </c>
      <c r="T512">
        <v>78.90489186467336</v>
      </c>
      <c r="U512">
        <v>76.419705555334431</v>
      </c>
      <c r="V512">
        <v>73.417763647704902</v>
      </c>
      <c r="W512">
        <v>69.791591434970684</v>
      </c>
      <c r="X512">
        <v>65.411365686898506</v>
      </c>
    </row>
    <row r="513" spans="1:24">
      <c r="A513">
        <v>90.485340677859796</v>
      </c>
      <c r="B513">
        <v>0.31361812045125442</v>
      </c>
      <c r="C513">
        <v>0.17211952235699746</v>
      </c>
      <c r="D513">
        <v>89.780535206237118</v>
      </c>
      <c r="E513">
        <v>89.636634382481461</v>
      </c>
      <c r="F513">
        <v>89.467528390946185</v>
      </c>
      <c r="G513">
        <v>89.268195064466539</v>
      </c>
      <c r="H513">
        <v>89.032714534219409</v>
      </c>
      <c r="I513">
        <v>88.754093419448637</v>
      </c>
      <c r="J513">
        <v>88.424057135668448</v>
      </c>
      <c r="K513">
        <v>88.032804153243276</v>
      </c>
      <c r="L513">
        <v>87.568714908232096</v>
      </c>
      <c r="M513">
        <v>87.018006720632513</v>
      </c>
      <c r="N513">
        <v>86.364324471669462</v>
      </c>
      <c r="O513">
        <v>85.588254883923668</v>
      </c>
      <c r="P513">
        <v>84.666749979226125</v>
      </c>
      <c r="Q513">
        <v>83.572442591975346</v>
      </c>
      <c r="R513">
        <v>82.27283360975953</v>
      </c>
      <c r="S513">
        <v>80.729326803679427</v>
      </c>
      <c r="T513">
        <v>78.896082584435348</v>
      </c>
      <c r="U513">
        <v>76.718656642637029</v>
      </c>
      <c r="V513">
        <v>74.132383043214162</v>
      </c>
      <c r="W513">
        <v>71.060453754516203</v>
      </c>
      <c r="X513">
        <v>67.411637577304546</v>
      </c>
    </row>
    <row r="514" spans="1:24">
      <c r="A514">
        <v>91.069983266285092</v>
      </c>
      <c r="B514">
        <v>0.13425412437654341</v>
      </c>
      <c r="C514">
        <v>0.20893383268613797</v>
      </c>
      <c r="D514">
        <v>90.640126540930865</v>
      </c>
      <c r="E514">
        <v>90.535933895069604</v>
      </c>
      <c r="F514">
        <v>90.408343275796852</v>
      </c>
      <c r="G514">
        <v>90.251764634554902</v>
      </c>
      <c r="H514">
        <v>90.059337888583528</v>
      </c>
      <c r="I514">
        <v>89.82263236437467</v>
      </c>
      <c r="J514">
        <v>89.531277429810203</v>
      </c>
      <c r="K514">
        <v>89.17250813209796</v>
      </c>
      <c r="L514">
        <v>88.730605934823203</v>
      </c>
      <c r="M514">
        <v>88.186210051475115</v>
      </c>
      <c r="N514">
        <v>87.515469203332216</v>
      </c>
      <c r="O514">
        <v>86.688996638201274</v>
      </c>
      <c r="P514">
        <v>85.67058262689514</v>
      </c>
      <c r="Q514">
        <v>84.41560802885725</v>
      </c>
      <c r="R514">
        <v>82.869089421468459</v>
      </c>
      <c r="S514">
        <v>80.963270145501383</v>
      </c>
      <c r="T514">
        <v>78.614651724692067</v>
      </c>
      <c r="U514">
        <v>75.720335598859108</v>
      </c>
      <c r="V514">
        <v>72.153514893195108</v>
      </c>
      <c r="W514">
        <v>67.757918707418312</v>
      </c>
      <c r="X514">
        <v>62.340965515876164</v>
      </c>
    </row>
    <row r="515" spans="1:24">
      <c r="A515">
        <v>92.111595897983264</v>
      </c>
      <c r="B515">
        <v>0.73692842811987669</v>
      </c>
      <c r="C515">
        <v>0.14778735951872049</v>
      </c>
      <c r="D515">
        <v>90.815738573820866</v>
      </c>
      <c r="E515">
        <v>90.580445741037238</v>
      </c>
      <c r="F515">
        <v>90.311649987133677</v>
      </c>
      <c r="G515">
        <v>90.003469823022073</v>
      </c>
      <c r="H515">
        <v>89.649161993847798</v>
      </c>
      <c r="I515">
        <v>89.240973930603076</v>
      </c>
      <c r="J515">
        <v>88.769974117052925</v>
      </c>
      <c r="K515">
        <v>88.225856660251893</v>
      </c>
      <c r="L515">
        <v>87.596715788481617</v>
      </c>
      <c r="M515">
        <v>86.868785342424118</v>
      </c>
      <c r="N515">
        <v>86.026137559407402</v>
      </c>
      <c r="O515">
        <v>85.050334559855656</v>
      </c>
      <c r="P515">
        <v>83.920024910159114</v>
      </c>
      <c r="Q515">
        <v>82.610476434402173</v>
      </c>
      <c r="R515">
        <v>81.093035052456244</v>
      </c>
      <c r="S515">
        <v>79.334497803336234</v>
      </c>
      <c r="T515">
        <v>77.296386335016081</v>
      </c>
      <c r="U515">
        <v>74.934104964017635</v>
      </c>
      <c r="V515">
        <v>72.195964882370916</v>
      </c>
      <c r="W515">
        <v>69.022053160730252</v>
      </c>
      <c r="X515">
        <v>65.342921800433146</v>
      </c>
    </row>
    <row r="516" spans="1:24">
      <c r="A516">
        <v>87.711002151978576</v>
      </c>
      <c r="B516">
        <v>2.5086095321838368E-2</v>
      </c>
      <c r="C516">
        <v>0.26565594676104581</v>
      </c>
      <c r="D516">
        <v>87.575138217352162</v>
      </c>
      <c r="E516">
        <v>87.533179396958971</v>
      </c>
      <c r="F516">
        <v>87.478597098105226</v>
      </c>
      <c r="G516">
        <v>87.407516572174885</v>
      </c>
      <c r="H516">
        <v>87.314891876156068</v>
      </c>
      <c r="I516">
        <v>87.194147665656075</v>
      </c>
      <c r="J516">
        <v>87.036712417079301</v>
      </c>
      <c r="K516">
        <v>86.831409942827463</v>
      </c>
      <c r="L516">
        <v>86.563666003730035</v>
      </c>
      <c r="M516">
        <v>86.214473696830339</v>
      </c>
      <c r="N516">
        <v>85.75904417233096</v>
      </c>
      <c r="O516">
        <v>85.165046895300108</v>
      </c>
      <c r="P516">
        <v>84.390314529890304</v>
      </c>
      <c r="Q516">
        <v>83.379849517851042</v>
      </c>
      <c r="R516">
        <v>82.061919851019312</v>
      </c>
      <c r="S516">
        <v>80.342966880166188</v>
      </c>
      <c r="T516">
        <v>78.100963670100484</v>
      </c>
      <c r="U516">
        <v>75.176752416593615</v>
      </c>
      <c r="V516">
        <v>71.362745976095127</v>
      </c>
      <c r="W516">
        <v>66.388191439930267</v>
      </c>
      <c r="X516">
        <v>59.89994962728224</v>
      </c>
    </row>
    <row r="517" spans="1:24">
      <c r="A517">
        <v>89.138701567961135</v>
      </c>
      <c r="B517">
        <v>3.4676076242519477E-2</v>
      </c>
      <c r="C517">
        <v>0.25176674872077054</v>
      </c>
      <c r="D517">
        <v>88.973364873384668</v>
      </c>
      <c r="E517">
        <v>88.925114396197102</v>
      </c>
      <c r="F517">
        <v>88.863253711984726</v>
      </c>
      <c r="G517">
        <v>88.783840932703086</v>
      </c>
      <c r="H517">
        <v>88.681815715273018</v>
      </c>
      <c r="I517">
        <v>88.550676806274154</v>
      </c>
      <c r="J517">
        <v>88.382067768914254</v>
      </c>
      <c r="K517">
        <v>88.165244493957886</v>
      </c>
      <c r="L517">
        <v>87.886390563332839</v>
      </c>
      <c r="M517">
        <v>87.527736839997132</v>
      </c>
      <c r="N517">
        <v>87.066429182550308</v>
      </c>
      <c r="O517">
        <v>86.473072133071753</v>
      </c>
      <c r="P517">
        <v>85.709855779026299</v>
      </c>
      <c r="Q517">
        <v>84.728146429085584</v>
      </c>
      <c r="R517">
        <v>83.465387575850201</v>
      </c>
      <c r="S517">
        <v>81.841113668542945</v>
      </c>
      <c r="T517">
        <v>79.751822685198505</v>
      </c>
      <c r="U517">
        <v>77.064380774268031</v>
      </c>
      <c r="V517">
        <v>73.607538696048607</v>
      </c>
      <c r="W517">
        <v>69.161019474408974</v>
      </c>
      <c r="X517">
        <v>63.441481901885908</v>
      </c>
    </row>
    <row r="518" spans="1:24">
      <c r="A518">
        <v>99.624442425975147</v>
      </c>
      <c r="B518">
        <v>7.152182491875795</v>
      </c>
      <c r="C518">
        <v>7.3413016080555657E-2</v>
      </c>
      <c r="D518">
        <v>94.547467300485792</v>
      </c>
      <c r="E518">
        <v>93.88930034393168</v>
      </c>
      <c r="F518">
        <v>93.200210121251487</v>
      </c>
      <c r="G518">
        <v>92.476481132456527</v>
      </c>
      <c r="H518">
        <v>91.714211109075762</v>
      </c>
      <c r="I518">
        <v>90.909289973546052</v>
      </c>
      <c r="J518">
        <v>90.0573776781182</v>
      </c>
      <c r="K518">
        <v>89.153880803788638</v>
      </c>
      <c r="L518">
        <v>88.193927793080832</v>
      </c>
      <c r="M518">
        <v>87.172342683133863</v>
      </c>
      <c r="N518">
        <v>86.083617197470275</v>
      </c>
      <c r="O518">
        <v>84.921881045964781</v>
      </c>
      <c r="P518">
        <v>83.680870272874458</v>
      </c>
      <c r="Q518">
        <v>82.353893482266528</v>
      </c>
      <c r="R518">
        <v>80.93379575873486</v>
      </c>
      <c r="S518">
        <v>79.412920088869583</v>
      </c>
      <c r="T518">
        <v>77.783066075468454</v>
      </c>
      <c r="U518">
        <v>76.0354457218817</v>
      </c>
      <c r="V518">
        <v>74.160636048084015</v>
      </c>
      <c r="W518">
        <v>72.148528282984941</v>
      </c>
      <c r="X518">
        <v>69.988273359027929</v>
      </c>
    </row>
    <row r="519" spans="1:24">
      <c r="A519">
        <v>93.454249578115437</v>
      </c>
      <c r="B519">
        <v>0.65430798079399943</v>
      </c>
      <c r="C519">
        <v>0.15331776542223163</v>
      </c>
      <c r="D519">
        <v>92.2363432979582</v>
      </c>
      <c r="E519">
        <v>92.009201749907788</v>
      </c>
      <c r="F519">
        <v>91.748025830011287</v>
      </c>
      <c r="G519">
        <v>91.446664213584853</v>
      </c>
      <c r="H519">
        <v>91.098019105584342</v>
      </c>
      <c r="I519">
        <v>90.693879070362868</v>
      </c>
      <c r="J519">
        <v>90.224725632498306</v>
      </c>
      <c r="K519">
        <v>89.679509093672365</v>
      </c>
      <c r="L519">
        <v>89.045388285546679</v>
      </c>
      <c r="M519">
        <v>88.307428129186263</v>
      </c>
      <c r="N519">
        <v>87.448247877823519</v>
      </c>
      <c r="O519">
        <v>86.447611758228732</v>
      </c>
      <c r="P519">
        <v>85.281952369301337</v>
      </c>
      <c r="Q519">
        <v>83.923815612765637</v>
      </c>
      <c r="R519">
        <v>82.341214082746589</v>
      </c>
      <c r="S519">
        <v>80.496873684985545</v>
      </c>
      <c r="T519">
        <v>78.34735574175653</v>
      </c>
      <c r="U519">
        <v>75.842033905929966</v>
      </c>
      <c r="V519">
        <v>72.921901788035413</v>
      </c>
      <c r="W519">
        <v>69.518183213056332</v>
      </c>
      <c r="X519">
        <v>65.550712375142552</v>
      </c>
    </row>
    <row r="520" spans="1:24">
      <c r="A520">
        <v>88.891965564139227</v>
      </c>
      <c r="B520">
        <v>5.0860162384741052E-2</v>
      </c>
      <c r="C520">
        <v>0.23730996112712399</v>
      </c>
      <c r="D520">
        <v>88.679736888942017</v>
      </c>
      <c r="E520">
        <v>88.621455362584527</v>
      </c>
      <c r="F520">
        <v>88.547868151145877</v>
      </c>
      <c r="G520">
        <v>88.454811630933492</v>
      </c>
      <c r="H520">
        <v>88.337020589083181</v>
      </c>
      <c r="I520">
        <v>88.187830313574565</v>
      </c>
      <c r="J520">
        <v>87.998799498456933</v>
      </c>
      <c r="K520">
        <v>87.759232627959747</v>
      </c>
      <c r="L520">
        <v>87.455574815595796</v>
      </c>
      <c r="M520">
        <v>87.070644857766226</v>
      </c>
      <c r="N520">
        <v>86.582663107422704</v>
      </c>
      <c r="O520">
        <v>85.964019164095362</v>
      </c>
      <c r="P520">
        <v>85.179709655196007</v>
      </c>
      <c r="Q520">
        <v>84.185357717004237</v>
      </c>
      <c r="R520">
        <v>82.924702115975748</v>
      </c>
      <c r="S520">
        <v>81.326413942833753</v>
      </c>
      <c r="T520">
        <v>79.300060765431724</v>
      </c>
      <c r="U520">
        <v>76.730989888905512</v>
      </c>
      <c r="V520">
        <v>73.473841213852964</v>
      </c>
      <c r="W520">
        <v>69.344322644832559</v>
      </c>
      <c r="X520">
        <v>64.1087826951686</v>
      </c>
    </row>
    <row r="521" spans="1:24">
      <c r="A521">
        <v>88.01575475522904</v>
      </c>
      <c r="B521">
        <v>2.42416025616181E-2</v>
      </c>
      <c r="C521">
        <v>0.26497901508676197</v>
      </c>
      <c r="D521">
        <v>87.885275473685354</v>
      </c>
      <c r="E521">
        <v>87.845088992105417</v>
      </c>
      <c r="F521">
        <v>87.792849126048765</v>
      </c>
      <c r="G521">
        <v>87.7248663997877</v>
      </c>
      <c r="H521">
        <v>87.636339487488627</v>
      </c>
      <c r="I521">
        <v>87.521016116340931</v>
      </c>
      <c r="J521">
        <v>87.370751495578432</v>
      </c>
      <c r="K521">
        <v>87.174933085145355</v>
      </c>
      <c r="L521">
        <v>86.91973107790659</v>
      </c>
      <c r="M521">
        <v>86.587121660203323</v>
      </c>
      <c r="N521">
        <v>86.153614067873036</v>
      </c>
      <c r="O521">
        <v>85.588591535207755</v>
      </c>
      <c r="P521">
        <v>84.852148965253207</v>
      </c>
      <c r="Q521">
        <v>83.89227460545743</v>
      </c>
      <c r="R521">
        <v>82.641176682612951</v>
      </c>
      <c r="S521">
        <v>81.010495563211208</v>
      </c>
      <c r="T521">
        <v>78.885063294809257</v>
      </c>
      <c r="U521">
        <v>76.114769791814211</v>
      </c>
      <c r="V521">
        <v>72.503961209577994</v>
      </c>
      <c r="W521">
        <v>67.797621759831571</v>
      </c>
      <c r="X521">
        <v>61.663363048866373</v>
      </c>
    </row>
    <row r="522" spans="1:24">
      <c r="A522">
        <v>96.76760057074587</v>
      </c>
      <c r="B522">
        <v>3.5650515804939755</v>
      </c>
      <c r="C522">
        <v>9.5811571368543832E-2</v>
      </c>
      <c r="D522">
        <v>93.29804985743705</v>
      </c>
      <c r="E522">
        <v>92.804751841370702</v>
      </c>
      <c r="F522">
        <v>92.275047602282413</v>
      </c>
      <c r="G522">
        <v>91.704070809918107</v>
      </c>
      <c r="H522">
        <v>91.08657596795365</v>
      </c>
      <c r="I522">
        <v>90.416890224239808</v>
      </c>
      <c r="J522">
        <v>89.68886125497994</v>
      </c>
      <c r="K522">
        <v>88.895800744058178</v>
      </c>
      <c r="L522">
        <v>88.030422938269652</v>
      </c>
      <c r="M522">
        <v>87.084777713966645</v>
      </c>
      <c r="N522">
        <v>86.05017754021199</v>
      </c>
      <c r="O522">
        <v>84.917117667458996</v>
      </c>
      <c r="P522">
        <v>83.675188808540327</v>
      </c>
      <c r="Q522">
        <v>82.312981509776876</v>
      </c>
      <c r="R522">
        <v>80.817981333674879</v>
      </c>
      <c r="S522">
        <v>79.176453890267453</v>
      </c>
      <c r="T522">
        <v>77.373318660896814</v>
      </c>
      <c r="U522">
        <v>75.392010455271276</v>
      </c>
      <c r="V522">
        <v>73.214327229019432</v>
      </c>
      <c r="W522">
        <v>70.820262863659309</v>
      </c>
      <c r="X522">
        <v>68.187823372751765</v>
      </c>
    </row>
    <row r="523" spans="1:24">
      <c r="A523">
        <v>99.686825425688724</v>
      </c>
      <c r="B523">
        <v>4.8621751971874465</v>
      </c>
      <c r="C523">
        <v>8.8274684604153955E-2</v>
      </c>
      <c r="D523">
        <v>95.404579421458635</v>
      </c>
      <c r="E523">
        <v>94.815202900226183</v>
      </c>
      <c r="F523">
        <v>94.18783999292846</v>
      </c>
      <c r="G523">
        <v>93.517598848960205</v>
      </c>
      <c r="H523">
        <v>92.799253275462988</v>
      </c>
      <c r="I523">
        <v>92.027201986183513</v>
      </c>
      <c r="J523">
        <v>91.195424925548195</v>
      </c>
      <c r="K523">
        <v>90.297436327391779</v>
      </c>
      <c r="L523">
        <v>89.326234142316252</v>
      </c>
      <c r="M523">
        <v>88.274245439340831</v>
      </c>
      <c r="N523">
        <v>87.13326735611345</v>
      </c>
      <c r="O523">
        <v>85.894403137244126</v>
      </c>
      <c r="P523">
        <v>84.547992762020129</v>
      </c>
      <c r="Q523">
        <v>83.083537620574191</v>
      </c>
      <c r="R523">
        <v>81.489618651169152</v>
      </c>
      <c r="S523">
        <v>79.753807300276478</v>
      </c>
      <c r="T523">
        <v>77.862568611161137</v>
      </c>
      <c r="U523">
        <v>75.80115568530816</v>
      </c>
      <c r="V523">
        <v>73.553494693755582</v>
      </c>
      <c r="W523">
        <v>71.102059541712038</v>
      </c>
      <c r="X523">
        <v>68.427735209158499</v>
      </c>
    </row>
    <row r="524" spans="1:24">
      <c r="A524">
        <v>93.436873968191122</v>
      </c>
      <c r="B524">
        <v>1.6920893288307528</v>
      </c>
      <c r="C524">
        <v>0.1161671020763658</v>
      </c>
      <c r="D524">
        <v>91.327416350514667</v>
      </c>
      <c r="E524">
        <v>90.998314862813075</v>
      </c>
      <c r="F524">
        <v>90.636268494696708</v>
      </c>
      <c r="G524">
        <v>90.236386007615749</v>
      </c>
      <c r="H524">
        <v>89.793264997877046</v>
      </c>
      <c r="I524">
        <v>89.300918910287876</v>
      </c>
      <c r="J524">
        <v>88.752696159925577</v>
      </c>
      <c r="K524">
        <v>88.141190269370142</v>
      </c>
      <c r="L524">
        <v>87.458139807355508</v>
      </c>
      <c r="M524">
        <v>86.694316777013086</v>
      </c>
      <c r="N524">
        <v>85.839401945834965</v>
      </c>
      <c r="O524">
        <v>84.881845433067411</v>
      </c>
      <c r="P524">
        <v>83.808710671073456</v>
      </c>
      <c r="Q524">
        <v>82.605499632585733</v>
      </c>
      <c r="R524">
        <v>81.255956962673807</v>
      </c>
      <c r="S524">
        <v>79.741850369253072</v>
      </c>
      <c r="T524">
        <v>78.042724305215614</v>
      </c>
      <c r="U524">
        <v>76.135623614434209</v>
      </c>
      <c r="V524">
        <v>73.994783408102961</v>
      </c>
      <c r="W524">
        <v>71.591280981650442</v>
      </c>
      <c r="X524">
        <v>68.892645069630817</v>
      </c>
    </row>
    <row r="525" spans="1:24">
      <c r="A525">
        <v>91.451394158516464</v>
      </c>
      <c r="B525">
        <v>0.55631267948206209</v>
      </c>
      <c r="C525">
        <v>0.15323871429169666</v>
      </c>
      <c r="D525">
        <v>90.416728991321946</v>
      </c>
      <c r="E525">
        <v>90.22383603055863</v>
      </c>
      <c r="F525">
        <v>90.00206097130507</v>
      </c>
      <c r="G525">
        <v>89.746185869939538</v>
      </c>
      <c r="H525">
        <v>89.45019047397011</v>
      </c>
      <c r="I525">
        <v>89.107110576990308</v>
      </c>
      <c r="J525">
        <v>88.708874164201859</v>
      </c>
      <c r="K525">
        <v>88.246111493321621</v>
      </c>
      <c r="L525">
        <v>87.707934642438929</v>
      </c>
      <c r="M525">
        <v>87.081681338005723</v>
      </c>
      <c r="N525">
        <v>86.352617035720968</v>
      </c>
      <c r="O525">
        <v>85.503588244841737</v>
      </c>
      <c r="P525">
        <v>84.514618939303972</v>
      </c>
      <c r="Q525">
        <v>83.362440559977287</v>
      </c>
      <c r="R525">
        <v>82.019944549904437</v>
      </c>
      <c r="S525">
        <v>80.455544541725217</v>
      </c>
      <c r="T525">
        <v>78.632433190772716</v>
      </c>
      <c r="U525">
        <v>76.507716168544135</v>
      </c>
      <c r="V525">
        <v>74.031402941066133</v>
      </c>
      <c r="W525">
        <v>71.14523058709706</v>
      </c>
      <c r="X525">
        <v>67.781292982854524</v>
      </c>
    </row>
    <row r="526" spans="1:24">
      <c r="A526">
        <v>88.463968021819682</v>
      </c>
      <c r="B526">
        <v>6.1395236645210259E-2</v>
      </c>
      <c r="C526">
        <v>0.23093038535716018</v>
      </c>
      <c r="D526">
        <v>88.222490536598073</v>
      </c>
      <c r="E526">
        <v>88.157971600821625</v>
      </c>
      <c r="F526">
        <v>88.077061580679043</v>
      </c>
      <c r="G526">
        <v>87.975426428857304</v>
      </c>
      <c r="H526">
        <v>87.847621930216121</v>
      </c>
      <c r="I526">
        <v>87.686802075534942</v>
      </c>
      <c r="J526">
        <v>87.48435234639156</v>
      </c>
      <c r="K526">
        <v>87.22942826761377</v>
      </c>
      <c r="L526">
        <v>86.908374509284386</v>
      </c>
      <c r="M526">
        <v>86.50399342176533</v>
      </c>
      <c r="N526">
        <v>85.994623821896397</v>
      </c>
      <c r="O526">
        <v>85.35298068438955</v>
      </c>
      <c r="P526">
        <v>84.544693585023708</v>
      </c>
      <c r="Q526">
        <v>83.52646560550636</v>
      </c>
      <c r="R526">
        <v>82.243754079417457</v>
      </c>
      <c r="S526">
        <v>80.627848945466212</v>
      </c>
      <c r="T526">
        <v>78.59219220636669</v>
      </c>
      <c r="U526">
        <v>76.027741340503027</v>
      </c>
      <c r="V526">
        <v>72.797128301680175</v>
      </c>
      <c r="W526">
        <v>68.727301226412422</v>
      </c>
      <c r="X526">
        <v>63.600254692516415</v>
      </c>
    </row>
    <row r="527" spans="1:24">
      <c r="A527">
        <v>93.385478446356771</v>
      </c>
      <c r="B527">
        <v>0.67170937795351804</v>
      </c>
      <c r="C527">
        <v>0.15253527678030218</v>
      </c>
      <c r="D527">
        <v>92.145146215932002</v>
      </c>
      <c r="E527">
        <v>91.914696682763577</v>
      </c>
      <c r="F527">
        <v>91.649960052032156</v>
      </c>
      <c r="G527">
        <v>91.344764741446539</v>
      </c>
      <c r="H527">
        <v>90.991995989558887</v>
      </c>
      <c r="I527">
        <v>90.583429995318227</v>
      </c>
      <c r="J527">
        <v>90.109542203517123</v>
      </c>
      <c r="K527">
        <v>89.559285266851177</v>
      </c>
      <c r="L527">
        <v>88.919831508407867</v>
      </c>
      <c r="M527">
        <v>88.176273880829456</v>
      </c>
      <c r="N527">
        <v>87.311278450862517</v>
      </c>
      <c r="O527">
        <v>86.304680307958819</v>
      </c>
      <c r="P527">
        <v>85.133013476684866</v>
      </c>
      <c r="Q527">
        <v>83.768963874183754</v>
      </c>
      <c r="R527">
        <v>82.180732559946819</v>
      </c>
      <c r="S527">
        <v>80.331294433872984</v>
      </c>
      <c r="T527">
        <v>78.177535101267466</v>
      </c>
      <c r="U527">
        <v>75.669245783239887</v>
      </c>
      <c r="V527">
        <v>72.747952841693618</v>
      </c>
      <c r="W527">
        <v>69.345554632607588</v>
      </c>
      <c r="X527">
        <v>65.38273390971807</v>
      </c>
    </row>
    <row r="528" spans="1:24">
      <c r="A528">
        <v>92.241351822947593</v>
      </c>
      <c r="B528">
        <v>0.68897550150938314</v>
      </c>
      <c r="C528">
        <v>0.14882455529652938</v>
      </c>
      <c r="D528">
        <v>91.016754506737399</v>
      </c>
      <c r="E528">
        <v>90.793280583598147</v>
      </c>
      <c r="F528">
        <v>90.537674453391517</v>
      </c>
      <c r="G528">
        <v>90.244264303239589</v>
      </c>
      <c r="H528">
        <v>89.90653946195151</v>
      </c>
      <c r="I528">
        <v>89.517005930449614</v>
      </c>
      <c r="J528">
        <v>89.06702009248508</v>
      </c>
      <c r="K528">
        <v>88.546596915740466</v>
      </c>
      <c r="L528">
        <v>87.944188387367092</v>
      </c>
      <c r="M528">
        <v>87.246427267517305</v>
      </c>
      <c r="N528">
        <v>86.437830474850017</v>
      </c>
      <c r="O528">
        <v>85.500455522234759</v>
      </c>
      <c r="P528">
        <v>84.413502379080001</v>
      </c>
      <c r="Q528">
        <v>83.152851925746248</v>
      </c>
      <c r="R528">
        <v>81.690530758504892</v>
      </c>
      <c r="S528">
        <v>79.994090469247311</v>
      </c>
      <c r="T528">
        <v>78.025887626372452</v>
      </c>
      <c r="U528">
        <v>75.74224847987459</v>
      </c>
      <c r="V528">
        <v>73.092499855721641</v>
      </c>
      <c r="W528">
        <v>70.017844735400899</v>
      </c>
      <c r="X528">
        <v>66.450057570125551</v>
      </c>
    </row>
    <row r="529" spans="1:24">
      <c r="A529">
        <v>89.455653191858531</v>
      </c>
      <c r="B529">
        <v>0.26803213506851581</v>
      </c>
      <c r="C529">
        <v>0.17411597368390014</v>
      </c>
      <c r="D529">
        <v>88.841350547493164</v>
      </c>
      <c r="E529">
        <v>88.714726906672922</v>
      </c>
      <c r="F529">
        <v>88.565584263678787</v>
      </c>
      <c r="G529">
        <v>88.389389720206367</v>
      </c>
      <c r="H529">
        <v>88.180788188459729</v>
      </c>
      <c r="I529">
        <v>87.933439633754176</v>
      </c>
      <c r="J529">
        <v>87.639826381588904</v>
      </c>
      <c r="K529">
        <v>87.291024632665653</v>
      </c>
      <c r="L529">
        <v>86.876433241500308</v>
      </c>
      <c r="M529">
        <v>86.383451515384834</v>
      </c>
      <c r="N529">
        <v>85.79709624103063</v>
      </c>
      <c r="O529">
        <v>85.099546299168651</v>
      </c>
      <c r="P529">
        <v>84.269601026559855</v>
      </c>
      <c r="Q529">
        <v>83.282035863390689</v>
      </c>
      <c r="R529">
        <v>82.106835702219414</v>
      </c>
      <c r="S529">
        <v>80.708282637616961</v>
      </c>
      <c r="T529">
        <v>79.043870390440887</v>
      </c>
      <c r="U529">
        <v>77.063012412795928</v>
      </c>
      <c r="V529">
        <v>74.705504409063678</v>
      </c>
      <c r="W529">
        <v>71.899694544341713</v>
      </c>
      <c r="X529">
        <v>68.560305727363968</v>
      </c>
    </row>
    <row r="530" spans="1:24">
      <c r="A530">
        <v>100</v>
      </c>
      <c r="B530">
        <v>10.696579289748337</v>
      </c>
      <c r="C530">
        <v>5.8448839278216966E-2</v>
      </c>
      <c r="D530">
        <v>94.110055079289765</v>
      </c>
      <c r="E530">
        <v>93.385866807397989</v>
      </c>
      <c r="F530">
        <v>92.639076458322222</v>
      </c>
      <c r="G530">
        <v>91.867132070585598</v>
      </c>
      <c r="H530">
        <v>91.067395725336922</v>
      </c>
      <c r="I530">
        <v>90.237134531950005</v>
      </c>
      <c r="J530">
        <v>89.373511289082032</v>
      </c>
      <c r="K530">
        <v>88.473574789276952</v>
      </c>
      <c r="L530">
        <v>87.534249733982861</v>
      </c>
      <c r="M530">
        <v>86.5523262245203</v>
      </c>
      <c r="N530">
        <v>85.524448793089761</v>
      </c>
      <c r="O530">
        <v>84.447104936334483</v>
      </c>
      <c r="P530">
        <v>83.316613112275334</v>
      </c>
      <c r="Q530">
        <v>82.129110159600145</v>
      </c>
      <c r="R530">
        <v>80.880538096316258</v>
      </c>
      <c r="S530">
        <v>79.566630252654221</v>
      </c>
      <c r="T530">
        <v>78.182896690835236</v>
      </c>
      <c r="U530">
        <v>76.724608861878608</v>
      </c>
      <c r="V530">
        <v>75.186783447017262</v>
      </c>
      <c r="W530">
        <v>73.56416532850406</v>
      </c>
      <c r="X530">
        <v>71.851209631615944</v>
      </c>
    </row>
    <row r="531" spans="1:24">
      <c r="A531">
        <v>100</v>
      </c>
      <c r="B531">
        <v>4.900399826070565</v>
      </c>
      <c r="C531">
        <v>9.0588086455723277E-2</v>
      </c>
      <c r="D531">
        <v>95.54718442750405</v>
      </c>
      <c r="E531">
        <v>94.92827086585271</v>
      </c>
      <c r="F531">
        <v>94.267709204065312</v>
      </c>
      <c r="G531">
        <v>93.560075032141128</v>
      </c>
      <c r="H531">
        <v>92.799557389346177</v>
      </c>
      <c r="I531">
        <v>91.979911045680069</v>
      </c>
      <c r="J531">
        <v>91.094405217204198</v>
      </c>
      <c r="K531">
        <v>90.135768294090809</v>
      </c>
      <c r="L531">
        <v>89.096128127510227</v>
      </c>
      <c r="M531">
        <v>87.966947385002854</v>
      </c>
      <c r="N531">
        <v>86.738953443486537</v>
      </c>
      <c r="O531">
        <v>85.402062244193544</v>
      </c>
      <c r="P531">
        <v>83.945295484247993</v>
      </c>
      <c r="Q531">
        <v>82.356690464876266</v>
      </c>
      <c r="R531">
        <v>80.623201855940763</v>
      </c>
      <c r="S531">
        <v>78.730594570105396</v>
      </c>
      <c r="T531">
        <v>76.663326866935307</v>
      </c>
      <c r="U531">
        <v>74.404422727003521</v>
      </c>
      <c r="V531">
        <v>71.9353324479641</v>
      </c>
      <c r="W531">
        <v>69.235780317832706</v>
      </c>
      <c r="X531">
        <v>66.283598114595861</v>
      </c>
    </row>
    <row r="532" spans="1:24">
      <c r="A532">
        <v>99.85702002446277</v>
      </c>
      <c r="B532">
        <v>6.4734047918630813</v>
      </c>
      <c r="C532">
        <v>7.6945756958884004E-2</v>
      </c>
      <c r="D532">
        <v>95.007106693190437</v>
      </c>
      <c r="E532">
        <v>94.369738892462976</v>
      </c>
      <c r="F532">
        <v>93.699866790900302</v>
      </c>
      <c r="G532">
        <v>92.993522353370523</v>
      </c>
      <c r="H532">
        <v>92.246521498260464</v>
      </c>
      <c r="I532">
        <v>91.454439312770049</v>
      </c>
      <c r="J532">
        <v>90.612583841625963</v>
      </c>
      <c r="K532">
        <v>89.71596829395024</v>
      </c>
      <c r="L532">
        <v>88.759281503649134</v>
      </c>
      <c r="M532">
        <v>87.736856468342253</v>
      </c>
      <c r="N532">
        <v>86.642636780470056</v>
      </c>
      <c r="O532">
        <v>85.470140751732117</v>
      </c>
      <c r="P532">
        <v>84.212423018344552</v>
      </c>
      <c r="Q532">
        <v>82.862033399682687</v>
      </c>
      <c r="R532">
        <v>81.41097276660517</v>
      </c>
      <c r="S532">
        <v>79.850645658042481</v>
      </c>
      <c r="T532">
        <v>78.171809365170674</v>
      </c>
      <c r="U532">
        <v>76.364519181567076</v>
      </c>
      <c r="V532">
        <v>74.418069495032967</v>
      </c>
      <c r="W532">
        <v>72.320930372136914</v>
      </c>
      <c r="X532">
        <v>70.060679259832284</v>
      </c>
    </row>
    <row r="533" spans="1:24">
      <c r="A533">
        <v>87.792404813692514</v>
      </c>
      <c r="B533">
        <v>5.5267919829961928E-3</v>
      </c>
      <c r="C533">
        <v>0.31771843088065249</v>
      </c>
      <c r="D533">
        <v>87.744335807135158</v>
      </c>
      <c r="E533">
        <v>87.726256194469457</v>
      </c>
      <c r="F533">
        <v>87.701442849388769</v>
      </c>
      <c r="G533">
        <v>87.667369847269782</v>
      </c>
      <c r="H533">
        <v>87.620568657982332</v>
      </c>
      <c r="I533">
        <v>87.55627505985305</v>
      </c>
      <c r="J533">
        <v>87.467944156089189</v>
      </c>
      <c r="K533">
        <v>87.346584123778854</v>
      </c>
      <c r="L533">
        <v>87.179840873100503</v>
      </c>
      <c r="M533">
        <v>86.950740437775508</v>
      </c>
      <c r="N533">
        <v>86.635961075857381</v>
      </c>
      <c r="O533">
        <v>86.203459185864943</v>
      </c>
      <c r="P533">
        <v>85.609207363592461</v>
      </c>
      <c r="Q533">
        <v>84.792712543496037</v>
      </c>
      <c r="R533">
        <v>83.670857984798232</v>
      </c>
      <c r="S533">
        <v>82.129442234837938</v>
      </c>
      <c r="T533">
        <v>80.01155376133552</v>
      </c>
      <c r="U533">
        <v>77.101597825763605</v>
      </c>
      <c r="V533">
        <v>73.103349581108247</v>
      </c>
      <c r="W533">
        <v>67.609799264740957</v>
      </c>
      <c r="X533">
        <v>60.061719816850783</v>
      </c>
    </row>
    <row r="534" spans="1:24">
      <c r="A534">
        <v>91.497167187002162</v>
      </c>
      <c r="B534">
        <v>0.77107402997845009</v>
      </c>
      <c r="C534">
        <v>0.13997245159826011</v>
      </c>
      <c r="D534">
        <v>90.247709901710721</v>
      </c>
      <c r="E534">
        <v>90.029266589051247</v>
      </c>
      <c r="F534">
        <v>89.78201676019556</v>
      </c>
      <c r="G534">
        <v>89.501108311255024</v>
      </c>
      <c r="H534">
        <v>89.181028611609179</v>
      </c>
      <c r="I534">
        <v>88.815496322409331</v>
      </c>
      <c r="J534">
        <v>88.397338129724147</v>
      </c>
      <c r="K534">
        <v>87.918347973302033</v>
      </c>
      <c r="L534">
        <v>87.369126008413673</v>
      </c>
      <c r="M534">
        <v>86.73889414051439</v>
      </c>
      <c r="N534">
        <v>86.015284512723881</v>
      </c>
      <c r="O534">
        <v>85.184096795338746</v>
      </c>
      <c r="P534">
        <v>84.22901951435567</v>
      </c>
      <c r="Q534">
        <v>83.131309950273277</v>
      </c>
      <c r="R534">
        <v>81.869426325412206</v>
      </c>
      <c r="S534">
        <v>80.418605061688169</v>
      </c>
      <c r="T534">
        <v>78.750374812819558</v>
      </c>
      <c r="U534">
        <v>76.831997734193322</v>
      </c>
      <c r="V534">
        <v>74.625827025703956</v>
      </c>
      <c r="W534">
        <v>72.088568139795257</v>
      </c>
      <c r="X534">
        <v>69.170429156433286</v>
      </c>
    </row>
    <row r="535" spans="1:24">
      <c r="A535">
        <v>96.369319632641606</v>
      </c>
      <c r="B535">
        <v>3.0841261826099213</v>
      </c>
      <c r="C535">
        <v>9.978080514360084E-2</v>
      </c>
      <c r="D535">
        <v>93.212125581979763</v>
      </c>
      <c r="E535">
        <v>92.755273767332127</v>
      </c>
      <c r="F535">
        <v>92.262409892677255</v>
      </c>
      <c r="G535">
        <v>91.728622829575997</v>
      </c>
      <c r="H535">
        <v>91.148593671610485</v>
      </c>
      <c r="I535">
        <v>90.516542734288294</v>
      </c>
      <c r="J535">
        <v>89.826171963536325</v>
      </c>
      <c r="K535">
        <v>89.070602178915195</v>
      </c>
      <c r="L535">
        <v>88.24230452621623</v>
      </c>
      <c r="M535">
        <v>87.333025456401998</v>
      </c>
      <c r="N535">
        <v>86.333704483345358</v>
      </c>
      <c r="O535">
        <v>85.234383900866177</v>
      </c>
      <c r="P535">
        <v>84.024109559443744</v>
      </c>
      <c r="Q535">
        <v>82.690821713896909</v>
      </c>
      <c r="R535">
        <v>81.221234854387077</v>
      </c>
      <c r="S535">
        <v>79.600705323323041</v>
      </c>
      <c r="T535">
        <v>77.813085399040162</v>
      </c>
      <c r="U535">
        <v>75.840562392274776</v>
      </c>
      <c r="V535">
        <v>73.663481152114969</v>
      </c>
      <c r="W535">
        <v>71.260148212793212</v>
      </c>
      <c r="X535">
        <v>68.606615629747168</v>
      </c>
    </row>
    <row r="536" spans="1:24">
      <c r="A536">
        <v>100</v>
      </c>
      <c r="B536">
        <v>7.8862140019188907</v>
      </c>
      <c r="C536">
        <v>6.9149133474315602E-2</v>
      </c>
      <c r="D536">
        <v>94.769069558079607</v>
      </c>
      <c r="E536">
        <v>94.101654340616705</v>
      </c>
      <c r="F536">
        <v>93.40602433788753</v>
      </c>
      <c r="G536">
        <v>92.678851998018175</v>
      </c>
      <c r="H536">
        <v>91.916658886104045</v>
      </c>
      <c r="I536">
        <v>91.115799045087698</v>
      </c>
      <c r="J536">
        <v>90.272441555293057</v>
      </c>
      <c r="K536">
        <v>89.382552209189555</v>
      </c>
      <c r="L536">
        <v>88.441874213726862</v>
      </c>
      <c r="M536">
        <v>87.445907827930256</v>
      </c>
      <c r="N536">
        <v>86.389888838352363</v>
      </c>
      <c r="O536">
        <v>85.268765769418735</v>
      </c>
      <c r="P536">
        <v>84.077175719652644</v>
      </c>
      <c r="Q536">
        <v>82.80941870819143</v>
      </c>
      <c r="R536">
        <v>81.459430408881019</v>
      </c>
      <c r="S536">
        <v>80.020753141521467</v>
      </c>
      <c r="T536">
        <v>78.486504981500303</v>
      </c>
      <c r="U536">
        <v>76.849346840049265</v>
      </c>
      <c r="V536">
        <v>75.101447357652404</v>
      </c>
      <c r="W536">
        <v>73.234445442673049</v>
      </c>
      <c r="X536">
        <v>71.239410276002772</v>
      </c>
    </row>
    <row r="537" spans="1:24">
      <c r="A537">
        <v>94.54611402807889</v>
      </c>
      <c r="B537">
        <v>3.2963593699125053</v>
      </c>
      <c r="C537">
        <v>9.2846655823135643E-2</v>
      </c>
      <c r="D537">
        <v>91.45967070255999</v>
      </c>
      <c r="E537">
        <v>91.026481633483684</v>
      </c>
      <c r="F537">
        <v>90.562929765597858</v>
      </c>
      <c r="G537">
        <v>90.065016177843574</v>
      </c>
      <c r="H537">
        <v>89.528445521049505</v>
      </c>
      <c r="I537">
        <v>88.948588963260278</v>
      </c>
      <c r="J537">
        <v>88.320444258210159</v>
      </c>
      <c r="K537">
        <v>87.638592592465116</v>
      </c>
      <c r="L537">
        <v>86.897151838966451</v>
      </c>
      <c r="M537">
        <v>86.089725813708611</v>
      </c>
      <c r="N537">
        <v>85.209349097804093</v>
      </c>
      <c r="O537">
        <v>84.248426948931865</v>
      </c>
      <c r="P537">
        <v>83.198669783804036</v>
      </c>
      <c r="Q537">
        <v>82.051021666450524</v>
      </c>
      <c r="R537">
        <v>80.795582185412201</v>
      </c>
      <c r="S537">
        <v>79.42152104590069</v>
      </c>
      <c r="T537">
        <v>77.916984640137173</v>
      </c>
      <c r="U537">
        <v>76.268993789881392</v>
      </c>
      <c r="V537">
        <v>74.463331779006054</v>
      </c>
      <c r="W537">
        <v>72.48442171020838</v>
      </c>
      <c r="X537">
        <v>70.315192127851873</v>
      </c>
    </row>
    <row r="538" spans="1:24">
      <c r="A538">
        <v>97.034250147978497</v>
      </c>
      <c r="B538">
        <v>3.5913181416966613</v>
      </c>
      <c r="C538">
        <v>9.4531291152697761E-2</v>
      </c>
      <c r="D538">
        <v>93.596648869194539</v>
      </c>
      <c r="E538">
        <v>93.110626261395225</v>
      </c>
      <c r="F538">
        <v>92.589515385244454</v>
      </c>
      <c r="G538">
        <v>92.028656039155194</v>
      </c>
      <c r="H538">
        <v>91.423032558065756</v>
      </c>
      <c r="I538">
        <v>90.767228959242175</v>
      </c>
      <c r="J538">
        <v>90.055380508110858</v>
      </c>
      <c r="K538">
        <v>89.281121270983732</v>
      </c>
      <c r="L538">
        <v>88.437527185649174</v>
      </c>
      <c r="M538">
        <v>87.517054140718898</v>
      </c>
      <c r="N538">
        <v>86.51147050998604</v>
      </c>
      <c r="O538">
        <v>85.411783538460568</v>
      </c>
      <c r="P538">
        <v>84.208158921766028</v>
      </c>
      <c r="Q538">
        <v>82.889832859710083</v>
      </c>
      <c r="R538">
        <v>81.445015797539952</v>
      </c>
      <c r="S538">
        <v>79.860786994057833</v>
      </c>
      <c r="T538">
        <v>78.122978973737631</v>
      </c>
      <c r="U538">
        <v>76.216050829519205</v>
      </c>
      <c r="V538">
        <v>74.122949243249423</v>
      </c>
      <c r="W538">
        <v>71.824955980900484</v>
      </c>
      <c r="X538">
        <v>69.301520498742974</v>
      </c>
    </row>
    <row r="539" spans="1:24">
      <c r="A539">
        <v>93.602015516247064</v>
      </c>
      <c r="B539">
        <v>1.686403034419298</v>
      </c>
      <c r="C539">
        <v>0.115076108053493</v>
      </c>
      <c r="D539">
        <v>91.526009515391848</v>
      </c>
      <c r="E539">
        <v>91.203780421343083</v>
      </c>
      <c r="F539">
        <v>90.849757611021573</v>
      </c>
      <c r="G539">
        <v>90.459247757734957</v>
      </c>
      <c r="H539">
        <v>90.027073821290855</v>
      </c>
      <c r="I539">
        <v>89.547506415298002</v>
      </c>
      <c r="J539">
        <v>89.014187851941642</v>
      </c>
      <c r="K539">
        <v>88.420047857284743</v>
      </c>
      <c r="L539">
        <v>87.757209839721881</v>
      </c>
      <c r="M539">
        <v>87.016886468974207</v>
      </c>
      <c r="N539">
        <v>86.18926318130292</v>
      </c>
      <c r="O539">
        <v>85.263368066554193</v>
      </c>
      <c r="P539">
        <v>84.226926412111595</v>
      </c>
      <c r="Q539">
        <v>83.066197975425666</v>
      </c>
      <c r="R539">
        <v>81.765794827821622</v>
      </c>
      <c r="S539">
        <v>80.308477354716658</v>
      </c>
      <c r="T539">
        <v>78.674925707794955</v>
      </c>
      <c r="U539">
        <v>76.843483679252088</v>
      </c>
      <c r="V539">
        <v>74.789871602616145</v>
      </c>
      <c r="W539">
        <v>72.486864474034249</v>
      </c>
      <c r="X539">
        <v>69.903931026836233</v>
      </c>
    </row>
    <row r="540" spans="1:24">
      <c r="A540">
        <v>92.640975083320086</v>
      </c>
      <c r="B540">
        <v>0.56721832405650241</v>
      </c>
      <c r="C540">
        <v>0.15563977562840678</v>
      </c>
      <c r="D540">
        <v>91.559895308388136</v>
      </c>
      <c r="E540">
        <v>91.355994366332197</v>
      </c>
      <c r="F540">
        <v>91.120903500596228</v>
      </c>
      <c r="G540">
        <v>90.848916426203957</v>
      </c>
      <c r="H540">
        <v>90.533431288372569</v>
      </c>
      <c r="I540">
        <v>90.166790417814866</v>
      </c>
      <c r="J540">
        <v>89.740094458595379</v>
      </c>
      <c r="K540">
        <v>89.24298635692594</v>
      </c>
      <c r="L540">
        <v>88.663399967729958</v>
      </c>
      <c r="M540">
        <v>87.987267176983593</v>
      </c>
      <c r="N540">
        <v>87.198176430908561</v>
      </c>
      <c r="O540">
        <v>86.276974383605307</v>
      </c>
      <c r="P540">
        <v>85.201300994048026</v>
      </c>
      <c r="Q540">
        <v>83.945046787999928</v>
      </c>
      <c r="R540">
        <v>82.477719111142321</v>
      </c>
      <c r="S540">
        <v>80.763701990682975</v>
      </c>
      <c r="T540">
        <v>78.761391640303046</v>
      </c>
      <c r="U540">
        <v>76.422186624832023</v>
      </c>
      <c r="V540">
        <v>73.689308173242523</v>
      </c>
      <c r="W540">
        <v>70.496422005801833</v>
      </c>
      <c r="X540">
        <v>66.766028223433693</v>
      </c>
    </row>
    <row r="541" spans="1:24">
      <c r="A541">
        <v>90.058706291294257</v>
      </c>
      <c r="B541">
        <v>0.20098462222430113</v>
      </c>
      <c r="C541">
        <v>0.18960346532325928</v>
      </c>
      <c r="D541">
        <v>89.523308139686904</v>
      </c>
      <c r="E541">
        <v>89.404574488353433</v>
      </c>
      <c r="F541">
        <v>89.262254610193239</v>
      </c>
      <c r="G541">
        <v>89.091216834626849</v>
      </c>
      <c r="H541">
        <v>88.885294001225276</v>
      </c>
      <c r="I541">
        <v>88.63706108855466</v>
      </c>
      <c r="J541">
        <v>88.337567487948974</v>
      </c>
      <c r="K541">
        <v>87.976014268725947</v>
      </c>
      <c r="L541">
        <v>87.539364797900916</v>
      </c>
      <c r="M541">
        <v>87.011874674396992</v>
      </c>
      <c r="N541">
        <v>86.374524028448064</v>
      </c>
      <c r="O541">
        <v>85.604331716443696</v>
      </c>
      <c r="P541">
        <v>84.673526682933826</v>
      </c>
      <c r="Q541">
        <v>83.548546611343809</v>
      </c>
      <c r="R541">
        <v>82.188827757448465</v>
      </c>
      <c r="S541">
        <v>80.545342330266848</v>
      </c>
      <c r="T541">
        <v>78.558830682281979</v>
      </c>
      <c r="U541">
        <v>76.157664566537107</v>
      </c>
      <c r="V541">
        <v>73.255264415428286</v>
      </c>
      <c r="W541">
        <v>69.746977515239067</v>
      </c>
      <c r="X541">
        <v>65.506304511819295</v>
      </c>
    </row>
    <row r="542" spans="1:24">
      <c r="A542">
        <v>89.37344744904037</v>
      </c>
      <c r="B542">
        <v>8.9889966972887092E-2</v>
      </c>
      <c r="C542">
        <v>0.22003207180015288</v>
      </c>
      <c r="D542">
        <v>89.054032238719103</v>
      </c>
      <c r="E542">
        <v>88.972666702119369</v>
      </c>
      <c r="F542">
        <v>88.871819311480905</v>
      </c>
      <c r="G542">
        <v>88.746587899821662</v>
      </c>
      <c r="H542">
        <v>88.590884998864411</v>
      </c>
      <c r="I542">
        <v>88.397141928693358</v>
      </c>
      <c r="J542">
        <v>88.155940886075484</v>
      </c>
      <c r="K542">
        <v>87.85555714734987</v>
      </c>
      <c r="L542">
        <v>87.481389132479507</v>
      </c>
      <c r="M542">
        <v>87.015248625818671</v>
      </c>
      <c r="N542">
        <v>86.434476651400885</v>
      </c>
      <c r="O542">
        <v>85.710842025661819</v>
      </c>
      <c r="P542">
        <v>84.809169046514199</v>
      </c>
      <c r="Q542">
        <v>83.685627611076669</v>
      </c>
      <c r="R542">
        <v>82.285602645097796</v>
      </c>
      <c r="S542">
        <v>80.541039277560685</v>
      </c>
      <c r="T542">
        <v>78.367134710055595</v>
      </c>
      <c r="U542">
        <v>75.658215973500063</v>
      </c>
      <c r="V542">
        <v>72.282603190969482</v>
      </c>
      <c r="W542">
        <v>68.076208651101169</v>
      </c>
      <c r="X542">
        <v>62.834560544596584</v>
      </c>
    </row>
    <row r="543" spans="1:24">
      <c r="A543">
        <v>88.476010677484155</v>
      </c>
      <c r="B543">
        <v>3.5920402044127712E-2</v>
      </c>
      <c r="C543">
        <v>0.24870785521538738</v>
      </c>
      <c r="D543">
        <v>88.309494342817374</v>
      </c>
      <c r="E543">
        <v>88.261513099182977</v>
      </c>
      <c r="F543">
        <v>88.200195447534966</v>
      </c>
      <c r="G543">
        <v>88.121728956855264</v>
      </c>
      <c r="H543">
        <v>88.021234965373466</v>
      </c>
      <c r="I543">
        <v>87.892465249291732</v>
      </c>
      <c r="J543">
        <v>87.727413538856055</v>
      </c>
      <c r="K543">
        <v>87.515817727747304</v>
      </c>
      <c r="L543">
        <v>87.244521825612281</v>
      </c>
      <c r="M543">
        <v>86.896657983070313</v>
      </c>
      <c r="N543">
        <v>86.45059773152019</v>
      </c>
      <c r="O543">
        <v>85.878607230978957</v>
      </c>
      <c r="P543">
        <v>85.145122915855097</v>
      </c>
      <c r="Q543">
        <v>84.204540326762356</v>
      </c>
      <c r="R543">
        <v>82.998378648774974</v>
      </c>
      <c r="S543">
        <v>81.451644661011656</v>
      </c>
      <c r="T543">
        <v>79.468170025756308</v>
      </c>
      <c r="U543">
        <v>76.924632012608228</v>
      </c>
      <c r="V543">
        <v>73.662885895598095</v>
      </c>
      <c r="W543">
        <v>69.480132289307107</v>
      </c>
      <c r="X543">
        <v>64.116308077145476</v>
      </c>
    </row>
    <row r="544" spans="1:24">
      <c r="A544">
        <v>90.291972685903303</v>
      </c>
      <c r="B544">
        <v>0.38721887091411666</v>
      </c>
      <c r="C544">
        <v>0.16590746998359904</v>
      </c>
      <c r="D544">
        <v>89.473680253778369</v>
      </c>
      <c r="E544">
        <v>89.311509014736032</v>
      </c>
      <c r="F544">
        <v>89.122288270030182</v>
      </c>
      <c r="G544">
        <v>88.900797706296785</v>
      </c>
      <c r="H544">
        <v>88.640926734806925</v>
      </c>
      <c r="I544">
        <v>88.335505909591518</v>
      </c>
      <c r="J544">
        <v>87.97610913330054</v>
      </c>
      <c r="K544">
        <v>87.552821193956632</v>
      </c>
      <c r="L544">
        <v>87.053964219294571</v>
      </c>
      <c r="M544">
        <v>86.465775501976793</v>
      </c>
      <c r="N544">
        <v>85.772027807371174</v>
      </c>
      <c r="O544">
        <v>84.953581688758675</v>
      </c>
      <c r="P544">
        <v>83.987857459026216</v>
      </c>
      <c r="Q544">
        <v>82.848212251344862</v>
      </c>
      <c r="R544">
        <v>81.503204982881982</v>
      </c>
      <c r="S544">
        <v>79.915728943011118</v>
      </c>
      <c r="T544">
        <v>78.041988075443911</v>
      </c>
      <c r="U544">
        <v>75.830288711460483</v>
      </c>
      <c r="V544">
        <v>73.21961341999085</v>
      </c>
      <c r="W544">
        <v>70.137937629234145</v>
      </c>
      <c r="X544">
        <v>66.500242577958858</v>
      </c>
    </row>
    <row r="545" spans="1:24">
      <c r="A545">
        <v>100</v>
      </c>
      <c r="B545">
        <v>7.7564593451756663</v>
      </c>
      <c r="C545">
        <v>7.0722392139009965E-2</v>
      </c>
      <c r="D545">
        <v>94.722825725509097</v>
      </c>
      <c r="E545">
        <v>94.045592522296388</v>
      </c>
      <c r="F545">
        <v>93.338565001423888</v>
      </c>
      <c r="G545">
        <v>92.598205379723424</v>
      </c>
      <c r="H545">
        <v>91.820809088800246</v>
      </c>
      <c r="I545">
        <v>91.00248623832924</v>
      </c>
      <c r="J545">
        <v>90.139142152048066</v>
      </c>
      <c r="K545">
        <v>89.226456879054354</v>
      </c>
      <c r="L545">
        <v>88.259863577886776</v>
      </c>
      <c r="M545">
        <v>87.234525665229384</v>
      </c>
      <c r="N545">
        <v>86.145312614897577</v>
      </c>
      <c r="O545">
        <v>84.986774286009592</v>
      </c>
      <c r="P545">
        <v>83.753113651888796</v>
      </c>
      <c r="Q545">
        <v>82.43815779323883</v>
      </c>
      <c r="R545">
        <v>81.035327010449308</v>
      </c>
      <c r="S545">
        <v>79.537601900477711</v>
      </c>
      <c r="T545">
        <v>77.937488233568928</v>
      </c>
      <c r="U545">
        <v>76.226979454064434</v>
      </c>
      <c r="V545">
        <v>74.397516617665048</v>
      </c>
      <c r="W545">
        <v>72.439945564683413</v>
      </c>
      <c r="X545">
        <v>70.344471114992459</v>
      </c>
    </row>
    <row r="546" spans="1:24">
      <c r="A546">
        <v>99.535622160221806</v>
      </c>
      <c r="B546">
        <v>7.6268074651944264</v>
      </c>
      <c r="C546">
        <v>6.8802024155738897E-2</v>
      </c>
      <c r="D546">
        <v>94.505322496893641</v>
      </c>
      <c r="E546">
        <v>93.864319318185736</v>
      </c>
      <c r="F546">
        <v>93.196459196209929</v>
      </c>
      <c r="G546">
        <v>92.498579421813403</v>
      </c>
      <c r="H546">
        <v>91.767375125192729</v>
      </c>
      <c r="I546">
        <v>90.999383625398124</v>
      </c>
      <c r="J546">
        <v>90.190968032509446</v>
      </c>
      <c r="K546">
        <v>89.338300024830644</v>
      </c>
      <c r="L546">
        <v>88.437341719542474</v>
      </c>
      <c r="M546">
        <v>87.483826550960487</v>
      </c>
      <c r="N546">
        <v>86.473239065845647</v>
      </c>
      <c r="O546">
        <v>85.400793540086397</v>
      </c>
      <c r="P546">
        <v>84.261411315489838</v>
      </c>
      <c r="Q546">
        <v>83.049696749358191</v>
      </c>
      <c r="R546">
        <v>81.759911662957919</v>
      </c>
      <c r="S546">
        <v>80.385948167879974</v>
      </c>
      <c r="T546">
        <v>78.921299741607868</v>
      </c>
      <c r="U546">
        <v>77.359030415319722</v>
      </c>
      <c r="V546">
        <v>75.691741928010259</v>
      </c>
      <c r="W546">
        <v>73.911538691388344</v>
      </c>
      <c r="X546">
        <v>72.009990399638411</v>
      </c>
    </row>
    <row r="547" spans="1:24">
      <c r="A547">
        <v>99.910318753362532</v>
      </c>
      <c r="B547">
        <v>5.8914915895108306</v>
      </c>
      <c r="C547">
        <v>8.0928883140220703E-2</v>
      </c>
      <c r="D547">
        <v>95.229587119952356</v>
      </c>
      <c r="E547">
        <v>94.604631824390339</v>
      </c>
      <c r="F547">
        <v>93.944908046418448</v>
      </c>
      <c r="G547">
        <v>93.246092576831742</v>
      </c>
      <c r="H547">
        <v>92.503606036242161</v>
      </c>
      <c r="I547">
        <v>91.712582866132664</v>
      </c>
      <c r="J547">
        <v>90.867839444562478</v>
      </c>
      <c r="K547">
        <v>89.963840117583914</v>
      </c>
      <c r="L547">
        <v>88.994660923772273</v>
      </c>
      <c r="M547">
        <v>87.953950774153967</v>
      </c>
      <c r="N547">
        <v>86.834889833142142</v>
      </c>
      <c r="O547">
        <v>85.630144827748026</v>
      </c>
      <c r="P547">
        <v>84.331820992206275</v>
      </c>
      <c r="Q547">
        <v>82.931410333104822</v>
      </c>
      <c r="R547">
        <v>81.419735875997262</v>
      </c>
      <c r="S547">
        <v>79.786891528142945</v>
      </c>
      <c r="T547">
        <v>78.02217716329119</v>
      </c>
      <c r="U547">
        <v>76.11402850311687</v>
      </c>
      <c r="V547">
        <v>74.049941335815745</v>
      </c>
      <c r="W547">
        <v>71.816389575259961</v>
      </c>
      <c r="X547">
        <v>69.398736623750096</v>
      </c>
    </row>
    <row r="548" spans="1:24">
      <c r="A548">
        <v>89.90203869633315</v>
      </c>
      <c r="B548">
        <v>0.23702236538973726</v>
      </c>
      <c r="C548">
        <v>0.18413723013884964</v>
      </c>
      <c r="D548">
        <v>89.303068497691996</v>
      </c>
      <c r="E548">
        <v>89.173599601640717</v>
      </c>
      <c r="F548">
        <v>89.01936200465498</v>
      </c>
      <c r="G548">
        <v>88.835111253299431</v>
      </c>
      <c r="H548">
        <v>88.614582373891949</v>
      </c>
      <c r="I548">
        <v>88.350276848160718</v>
      </c>
      <c r="J548">
        <v>88.033207645385033</v>
      </c>
      <c r="K548">
        <v>87.652593641492473</v>
      </c>
      <c r="L548">
        <v>87.195493034618494</v>
      </c>
      <c r="M548">
        <v>86.646363292365933</v>
      </c>
      <c r="N548">
        <v>85.986532667900789</v>
      </c>
      <c r="O548">
        <v>85.193565315146358</v>
      </c>
      <c r="P548">
        <v>84.240498415447945</v>
      </c>
      <c r="Q548">
        <v>83.094925376159466</v>
      </c>
      <c r="R548">
        <v>81.717893927673956</v>
      </c>
      <c r="S548">
        <v>80.062581651516837</v>
      </c>
      <c r="T548">
        <v>78.072703904236093</v>
      </c>
      <c r="U548">
        <v>75.68060000262885</v>
      </c>
      <c r="V548">
        <v>72.804932595947747</v>
      </c>
      <c r="W548">
        <v>69.347921998146177</v>
      </c>
      <c r="X548">
        <v>65.192021440732276</v>
      </c>
    </row>
    <row r="549" spans="1:24">
      <c r="A549">
        <v>90.673948068768638</v>
      </c>
      <c r="B549">
        <v>0.37198392453210061</v>
      </c>
      <c r="C549">
        <v>0.1642895285005064</v>
      </c>
      <c r="D549">
        <v>89.900431710018225</v>
      </c>
      <c r="E549">
        <v>89.748322316891233</v>
      </c>
      <c r="F549">
        <v>89.571173068507491</v>
      </c>
      <c r="G549">
        <v>89.36419175642925</v>
      </c>
      <c r="H549">
        <v>89.121779160793864</v>
      </c>
      <c r="I549">
        <v>88.837377581262047</v>
      </c>
      <c r="J549">
        <v>88.503293439331031</v>
      </c>
      <c r="K549">
        <v>88.110489153083321</v>
      </c>
      <c r="L549">
        <v>87.648338654205787</v>
      </c>
      <c r="M549">
        <v>87.104339933570799</v>
      </c>
      <c r="N549">
        <v>86.463776839216379</v>
      </c>
      <c r="O549">
        <v>85.709320977747126</v>
      </c>
      <c r="P549">
        <v>84.820562949866996</v>
      </c>
      <c r="Q549">
        <v>83.773460239114826</v>
      </c>
      <c r="R549">
        <v>82.539686818191782</v>
      </c>
      <c r="S549">
        <v>81.085866878552309</v>
      </c>
      <c r="T549">
        <v>79.372671954254187</v>
      </c>
      <c r="U549">
        <v>77.353757015630777</v>
      </c>
      <c r="V549">
        <v>74.974506752189384</v>
      </c>
      <c r="W549">
        <v>72.170558129414943</v>
      </c>
      <c r="X549">
        <v>68.866059251960792</v>
      </c>
    </row>
    <row r="550" spans="1:24">
      <c r="A550">
        <v>90.791495547600448</v>
      </c>
      <c r="B550">
        <v>0.37354154572000414</v>
      </c>
      <c r="C550">
        <v>0.16664328644605644</v>
      </c>
      <c r="D550">
        <v>89.996306093647533</v>
      </c>
      <c r="E550">
        <v>89.838155409654163</v>
      </c>
      <c r="F550">
        <v>89.6534691618956</v>
      </c>
      <c r="G550">
        <v>89.437106736325632</v>
      </c>
      <c r="H550">
        <v>89.18304583438406</v>
      </c>
      <c r="I550">
        <v>88.884214846479139</v>
      </c>
      <c r="J550">
        <v>88.532296018622617</v>
      </c>
      <c r="K550">
        <v>88.117493933496931</v>
      </c>
      <c r="L550">
        <v>87.628262861785061</v>
      </c>
      <c r="M550">
        <v>87.050985394775665</v>
      </c>
      <c r="N550">
        <v>86.36959341320437</v>
      </c>
      <c r="O550">
        <v>85.56512084226074</v>
      </c>
      <c r="P550">
        <v>84.615175744005796</v>
      </c>
      <c r="Q550">
        <v>83.493317053257428</v>
      </c>
      <c r="R550">
        <v>82.168318608817771</v>
      </c>
      <c r="S550">
        <v>80.603299994860677</v>
      </c>
      <c r="T550">
        <v>78.754700000049908</v>
      </c>
      <c r="U550">
        <v>76.571064121332341</v>
      </c>
      <c r="V550">
        <v>73.991612363412173</v>
      </c>
      <c r="W550">
        <v>70.944547469594625</v>
      </c>
      <c r="X550">
        <v>67.345056494774127</v>
      </c>
    </row>
    <row r="551" spans="1:24">
      <c r="A551">
        <v>94.050697039804504</v>
      </c>
      <c r="B551">
        <v>2.3783579981611984</v>
      </c>
      <c r="C551">
        <v>0.10568873277928274</v>
      </c>
      <c r="D551">
        <v>91.431491074215344</v>
      </c>
      <c r="E551">
        <v>91.042235024236319</v>
      </c>
      <c r="F551">
        <v>90.619342835454447</v>
      </c>
      <c r="G551">
        <v>90.158086357643199</v>
      </c>
      <c r="H551">
        <v>89.653308508269646</v>
      </c>
      <c r="I551">
        <v>89.099365613683204</v>
      </c>
      <c r="J551">
        <v>88.490064309967451</v>
      </c>
      <c r="K551">
        <v>87.818592297974661</v>
      </c>
      <c r="L551">
        <v>87.077442178349074</v>
      </c>
      <c r="M551">
        <v>86.258327514975321</v>
      </c>
      <c r="N551">
        <v>85.352090188398975</v>
      </c>
      <c r="O551">
        <v>84.348598003382975</v>
      </c>
      <c r="P551">
        <v>83.23663140580031</v>
      </c>
      <c r="Q551">
        <v>82.003758042300021</v>
      </c>
      <c r="R551">
        <v>80.636193760259829</v>
      </c>
      <c r="S551">
        <v>79.118648493933676</v>
      </c>
      <c r="T551">
        <v>77.434155313723124</v>
      </c>
      <c r="U551">
        <v>75.563880727256063</v>
      </c>
      <c r="V551">
        <v>73.486914111342216</v>
      </c>
      <c r="W551">
        <v>71.180033920547316</v>
      </c>
      <c r="X551">
        <v>68.617448058478786</v>
      </c>
    </row>
    <row r="552" spans="1:24">
      <c r="A552">
        <v>94.24671018571081</v>
      </c>
      <c r="B552">
        <v>1.3014538688693238</v>
      </c>
      <c r="C552">
        <v>0.12798936401376657</v>
      </c>
      <c r="D552">
        <v>92.39332383124902</v>
      </c>
      <c r="E552">
        <v>92.087474361945311</v>
      </c>
      <c r="F552">
        <v>91.746205540245882</v>
      </c>
      <c r="G552">
        <v>91.363919311262777</v>
      </c>
      <c r="H552">
        <v>90.934344784845237</v>
      </c>
      <c r="I552">
        <v>90.450435370081848</v>
      </c>
      <c r="J552">
        <v>89.904253185477444</v>
      </c>
      <c r="K552">
        <v>89.286838848709891</v>
      </c>
      <c r="L552">
        <v>88.588064510042969</v>
      </c>
      <c r="M552">
        <v>87.796467718606834</v>
      </c>
      <c r="N552">
        <v>86.899063396346278</v>
      </c>
      <c r="O552">
        <v>85.881130835322963</v>
      </c>
      <c r="P552">
        <v>84.725972224349675</v>
      </c>
      <c r="Q552">
        <v>83.414638743911297</v>
      </c>
      <c r="R552">
        <v>81.925619736329452</v>
      </c>
      <c r="S552">
        <v>80.234489852425952</v>
      </c>
      <c r="T552">
        <v>78.313508386602237</v>
      </c>
      <c r="U552">
        <v>76.131164227966792</v>
      </c>
      <c r="V552">
        <v>73.651658963047211</v>
      </c>
      <c r="W552">
        <v>70.834319651084286</v>
      </c>
      <c r="X552">
        <v>67.632931639277956</v>
      </c>
    </row>
    <row r="553" spans="1:24">
      <c r="A553">
        <v>91.344461074008464</v>
      </c>
      <c r="B553">
        <v>0.41654718989732836</v>
      </c>
      <c r="C553">
        <v>0.16617420861298146</v>
      </c>
      <c r="D553">
        <v>90.461849994030786</v>
      </c>
      <c r="E553">
        <v>90.286707596514034</v>
      </c>
      <c r="F553">
        <v>90.08228925892665</v>
      </c>
      <c r="G553">
        <v>89.842937198876186</v>
      </c>
      <c r="H553">
        <v>89.562026756917021</v>
      </c>
      <c r="I553">
        <v>89.23178304273776</v>
      </c>
      <c r="J553">
        <v>88.843065745868401</v>
      </c>
      <c r="K553">
        <v>88.385116155012156</v>
      </c>
      <c r="L553">
        <v>87.845259384136952</v>
      </c>
      <c r="M553">
        <v>87.208553563698359</v>
      </c>
      <c r="N553">
        <v>86.457376287494611</v>
      </c>
      <c r="O553">
        <v>85.570936869048666</v>
      </c>
      <c r="P553">
        <v>84.524700908008455</v>
      </c>
      <c r="Q553">
        <v>83.289711240018747</v>
      </c>
      <c r="R553">
        <v>81.831786475675301</v>
      </c>
      <c r="S553">
        <v>80.110574946147423</v>
      </c>
      <c r="T553">
        <v>78.078437871077043</v>
      </c>
      <c r="U553">
        <v>75.679130837667785</v>
      </c>
      <c r="V553">
        <v>72.846247097640685</v>
      </c>
      <c r="W553">
        <v>69.501379596455536</v>
      </c>
      <c r="X553">
        <v>65.551950864416057</v>
      </c>
    </row>
    <row r="554" spans="1:24">
      <c r="A554">
        <v>91.262515957882144</v>
      </c>
      <c r="B554">
        <v>0.45772114017569782</v>
      </c>
      <c r="C554">
        <v>0.16218216156264534</v>
      </c>
      <c r="D554">
        <v>90.330575739175671</v>
      </c>
      <c r="E554">
        <v>90.149163075365436</v>
      </c>
      <c r="F554">
        <v>89.938401585293178</v>
      </c>
      <c r="G554">
        <v>89.692735436255688</v>
      </c>
      <c r="H554">
        <v>89.405688682270537</v>
      </c>
      <c r="I554">
        <v>89.069694553229112</v>
      </c>
      <c r="J554">
        <v>88.675895989098436</v>
      </c>
      <c r="K554">
        <v>88.213912161102314</v>
      </c>
      <c r="L554">
        <v>87.671564825202708</v>
      </c>
      <c r="M554">
        <v>87.034557294351927</v>
      </c>
      <c r="N554">
        <v>86.286097566980516</v>
      </c>
      <c r="O554">
        <v>85.40645567710223</v>
      </c>
      <c r="P554">
        <v>84.372443597448935</v>
      </c>
      <c r="Q554">
        <v>83.156803985487855</v>
      </c>
      <c r="R554">
        <v>81.727491659202627</v>
      </c>
      <c r="S554">
        <v>80.046828861794779</v>
      </c>
      <c r="T554">
        <v>78.070512047442691</v>
      </c>
      <c r="U554">
        <v>75.746444006237454</v>
      </c>
      <c r="V554">
        <v>73.013360542223225</v>
      </c>
      <c r="W554">
        <v>69.799215502733915</v>
      </c>
      <c r="X554">
        <v>66.019281587174845</v>
      </c>
    </row>
    <row r="555" spans="1:24">
      <c r="A555">
        <v>100</v>
      </c>
      <c r="B555">
        <v>7.3637316057215472</v>
      </c>
      <c r="C555">
        <v>7.2895284334799276E-2</v>
      </c>
      <c r="D555">
        <v>94.814877970510281</v>
      </c>
      <c r="E555">
        <v>94.144011137380758</v>
      </c>
      <c r="F555">
        <v>93.442013423189394</v>
      </c>
      <c r="G555">
        <v>92.705152954830069</v>
      </c>
      <c r="H555">
        <v>91.929512526150631</v>
      </c>
      <c r="I555">
        <v>91.110968773787789</v>
      </c>
      <c r="J555">
        <v>90.245170257054653</v>
      </c>
      <c r="K555">
        <v>89.327514325351942</v>
      </c>
      <c r="L555">
        <v>88.353122650128213</v>
      </c>
      <c r="M555">
        <v>87.316815291315137</v>
      </c>
      <c r="N555">
        <v>86.213083160373202</v>
      </c>
      <c r="O555">
        <v>85.036058733559003</v>
      </c>
      <c r="P555">
        <v>83.779484859723908</v>
      </c>
      <c r="Q555">
        <v>82.436681496823908</v>
      </c>
      <c r="R555">
        <v>81.000510200309193</v>
      </c>
      <c r="S555">
        <v>79.463336174611527</v>
      </c>
      <c r="T555">
        <v>77.81698768599162</v>
      </c>
      <c r="U555">
        <v>76.05271262098276</v>
      </c>
      <c r="V555">
        <v>74.16113195949157</v>
      </c>
      <c r="W555">
        <v>72.132189915215662</v>
      </c>
      <c r="X555">
        <v>69.955100478320702</v>
      </c>
    </row>
    <row r="556" spans="1:24">
      <c r="A556">
        <v>99.963776825716394</v>
      </c>
      <c r="B556">
        <v>7.0932355415621071</v>
      </c>
      <c r="C556">
        <v>7.4199496466154868E-2</v>
      </c>
      <c r="D556">
        <v>94.866946657767883</v>
      </c>
      <c r="E556">
        <v>94.20421864298963</v>
      </c>
      <c r="F556">
        <v>93.509766453722776</v>
      </c>
      <c r="G556">
        <v>92.779764983643616</v>
      </c>
      <c r="H556">
        <v>92.010193317730753</v>
      </c>
      <c r="I556">
        <v>91.196812584696403</v>
      </c>
      <c r="J556">
        <v>90.335142608894856</v>
      </c>
      <c r="K556">
        <v>89.420437233104181</v>
      </c>
      <c r="L556">
        <v>88.447658176257235</v>
      </c>
      <c r="M556">
        <v>87.411447282127568</v>
      </c>
      <c r="N556">
        <v>86.306097006113788</v>
      </c>
      <c r="O556">
        <v>85.125518977560546</v>
      </c>
      <c r="P556">
        <v>83.863210464454909</v>
      </c>
      <c r="Q556">
        <v>82.512218555782226</v>
      </c>
      <c r="R556">
        <v>81.065101864254856</v>
      </c>
      <c r="S556">
        <v>79.513889538468732</v>
      </c>
      <c r="T556">
        <v>77.850037358723199</v>
      </c>
      <c r="U556">
        <v>76.064380674675462</v>
      </c>
      <c r="V556">
        <v>74.14708392560641</v>
      </c>
      <c r="W556">
        <v>72.087586465250453</v>
      </c>
      <c r="X556">
        <v>69.874544392787698</v>
      </c>
    </row>
    <row r="557" spans="1:24">
      <c r="A557">
        <v>99.928205374674135</v>
      </c>
      <c r="B557">
        <v>5.3376701753740647</v>
      </c>
      <c r="C557">
        <v>8.5665308068280432E-2</v>
      </c>
      <c r="D557">
        <v>95.392934551215603</v>
      </c>
      <c r="E557">
        <v>94.775528539818055</v>
      </c>
      <c r="F557">
        <v>94.120286247447766</v>
      </c>
      <c r="G557">
        <v>93.422396207701212</v>
      </c>
      <c r="H557">
        <v>92.676733790317599</v>
      </c>
      <c r="I557">
        <v>91.877823570844896</v>
      </c>
      <c r="J557">
        <v>91.019799124412174</v>
      </c>
      <c r="K557">
        <v>90.096359948372523</v>
      </c>
      <c r="L557">
        <v>89.100725197498164</v>
      </c>
      <c r="M557">
        <v>88.025583892003709</v>
      </c>
      <c r="N557">
        <v>86.863041232773313</v>
      </c>
      <c r="O557">
        <v>85.604560629582693</v>
      </c>
      <c r="P557">
        <v>84.240901016627163</v>
      </c>
      <c r="Q557">
        <v>82.762048995061718</v>
      </c>
      <c r="R557">
        <v>81.157145304273214</v>
      </c>
      <c r="S557">
        <v>79.414405081960922</v>
      </c>
      <c r="T557">
        <v>77.521031327492537</v>
      </c>
      <c r="U557">
        <v>75.463120933093876</v>
      </c>
      <c r="V557">
        <v>73.225562592856434</v>
      </c>
      <c r="W557">
        <v>70.791925839904962</v>
      </c>
      <c r="X557">
        <v>68.144340396921194</v>
      </c>
    </row>
    <row r="558" spans="1:24">
      <c r="A558">
        <v>93.51872383383477</v>
      </c>
      <c r="B558">
        <v>1.1725790882569407</v>
      </c>
      <c r="C558">
        <v>0.13001397244384746</v>
      </c>
      <c r="D558">
        <v>91.81140768705977</v>
      </c>
      <c r="E558">
        <v>91.526913174005387</v>
      </c>
      <c r="F558">
        <v>91.208702370621637</v>
      </c>
      <c r="G558">
        <v>90.851388777052293</v>
      </c>
      <c r="H558">
        <v>90.448923982621395</v>
      </c>
      <c r="I558">
        <v>89.99449528161847</v>
      </c>
      <c r="J558">
        <v>89.480410351512063</v>
      </c>
      <c r="K558">
        <v>88.897967041486851</v>
      </c>
      <c r="L558">
        <v>88.237306067155373</v>
      </c>
      <c r="M558">
        <v>87.487244117940449</v>
      </c>
      <c r="N558">
        <v>86.63508455206042</v>
      </c>
      <c r="O558">
        <v>85.666402474664778</v>
      </c>
      <c r="P558">
        <v>84.564800561039391</v>
      </c>
      <c r="Q558">
        <v>83.31163149158894</v>
      </c>
      <c r="R558">
        <v>81.885682300126675</v>
      </c>
      <c r="S558">
        <v>80.262815292290455</v>
      </c>
      <c r="T558">
        <v>78.415559455746774</v>
      </c>
      <c r="U558">
        <v>76.312645445796562</v>
      </c>
      <c r="V558">
        <v>73.918476274871097</v>
      </c>
      <c r="W558">
        <v>71.192524746037236</v>
      </c>
      <c r="X558">
        <v>68.088647430592843</v>
      </c>
    </row>
    <row r="559" spans="1:24">
      <c r="A559">
        <v>91.588989694530284</v>
      </c>
      <c r="B559">
        <v>0.50143540861004932</v>
      </c>
      <c r="C559">
        <v>0.15938796199595226</v>
      </c>
      <c r="D559">
        <v>90.596329542255788</v>
      </c>
      <c r="E559">
        <v>90.405683720766902</v>
      </c>
      <c r="F559">
        <v>90.184912881080166</v>
      </c>
      <c r="G559">
        <v>89.928396561784467</v>
      </c>
      <c r="H559">
        <v>89.629604280520908</v>
      </c>
      <c r="I559">
        <v>89.280929278674193</v>
      </c>
      <c r="J559">
        <v>88.873494865845885</v>
      </c>
      <c r="K559">
        <v>88.396928433959076</v>
      </c>
      <c r="L559">
        <v>87.839097387766756</v>
      </c>
      <c r="M559">
        <v>87.185800268989766</v>
      </c>
      <c r="N559">
        <v>86.42040521061476</v>
      </c>
      <c r="O559">
        <v>85.523426516994675</v>
      </c>
      <c r="P559">
        <v>84.472028590179804</v>
      </c>
      <c r="Q559">
        <v>83.239444573261849</v>
      </c>
      <c r="R559">
        <v>81.794294910349677</v>
      </c>
      <c r="S559">
        <v>80.099788474837752</v>
      </c>
      <c r="T559">
        <v>78.112785928010666</v>
      </c>
      <c r="U559">
        <v>75.782701462638926</v>
      </c>
      <c r="V559">
        <v>73.050214971769506</v>
      </c>
      <c r="W559">
        <v>69.845761856652857</v>
      </c>
      <c r="X559">
        <v>66.087762026807439</v>
      </c>
    </row>
    <row r="560" spans="1:24">
      <c r="A560">
        <v>90.151282838825466</v>
      </c>
      <c r="B560">
        <v>0.32572133705449074</v>
      </c>
      <c r="C560">
        <v>0.16974336654051594</v>
      </c>
      <c r="D560">
        <v>89.436245330108406</v>
      </c>
      <c r="E560">
        <v>89.291905449830352</v>
      </c>
      <c r="F560">
        <v>89.122744981558569</v>
      </c>
      <c r="G560">
        <v>88.923878222758205</v>
      </c>
      <c r="H560">
        <v>88.689561492074532</v>
      </c>
      <c r="I560">
        <v>88.413027239992289</v>
      </c>
      <c r="J560">
        <v>88.086288588074837</v>
      </c>
      <c r="K560">
        <v>87.699908651474232</v>
      </c>
      <c r="L560">
        <v>87.242727982271305</v>
      </c>
      <c r="M560">
        <v>86.701542261648385</v>
      </c>
      <c r="N560">
        <v>86.060720931981209</v>
      </c>
      <c r="O560">
        <v>85.301755754159743</v>
      </c>
      <c r="P560">
        <v>84.402726251544124</v>
      </c>
      <c r="Q560">
        <v>83.337666601476712</v>
      </c>
      <c r="R560">
        <v>82.075815688873945</v>
      </c>
      <c r="S560">
        <v>80.580728661902043</v>
      </c>
      <c r="T560">
        <v>78.809224329635526</v>
      </c>
      <c r="U560">
        <v>76.710138000376205</v>
      </c>
      <c r="V560">
        <v>74.222843740036197</v>
      </c>
      <c r="W560">
        <v>71.275503370365001</v>
      </c>
      <c r="X560">
        <v>67.782991634485128</v>
      </c>
    </row>
    <row r="561" spans="1:24">
      <c r="A561">
        <v>94.221465299964578</v>
      </c>
      <c r="B561">
        <v>1.3074016002964699</v>
      </c>
      <c r="C561">
        <v>0.1266577429060472</v>
      </c>
      <c r="D561">
        <v>92.386741212370765</v>
      </c>
      <c r="E561">
        <v>92.085895588640454</v>
      </c>
      <c r="F561">
        <v>91.750744939136425</v>
      </c>
      <c r="G561">
        <v>91.375905524049884</v>
      </c>
      <c r="H561">
        <v>90.955356057478824</v>
      </c>
      <c r="I561">
        <v>90.482340983651241</v>
      </c>
      <c r="J561">
        <v>89.949261958100564</v>
      </c>
      <c r="K561">
        <v>89.347555790585815</v>
      </c>
      <c r="L561">
        <v>88.667556889075357</v>
      </c>
      <c r="M561">
        <v>87.89834199514371</v>
      </c>
      <c r="N561">
        <v>87.027554716666586</v>
      </c>
      <c r="O561">
        <v>86.041207039170288</v>
      </c>
      <c r="P561">
        <v>84.92345462738497</v>
      </c>
      <c r="Q561">
        <v>83.656342307526529</v>
      </c>
      <c r="R561">
        <v>82.219515641825737</v>
      </c>
      <c r="S561">
        <v>80.589893962141517</v>
      </c>
      <c r="T561">
        <v>78.741299610387358</v>
      </c>
      <c r="U561">
        <v>76.644037430022195</v>
      </c>
      <c r="V561">
        <v>74.264417753708017</v>
      </c>
      <c r="W561">
        <v>71.564215224578803</v>
      </c>
      <c r="X561">
        <v>68.500054757820038</v>
      </c>
    </row>
    <row r="562" spans="1:24">
      <c r="A562">
        <v>87.050548152144344</v>
      </c>
      <c r="B562">
        <v>3.7464193409552086E-2</v>
      </c>
      <c r="C562">
        <v>0.23836307343581034</v>
      </c>
      <c r="D562">
        <v>86.892687318290925</v>
      </c>
      <c r="E562">
        <v>86.849140859327818</v>
      </c>
      <c r="F562">
        <v>86.794096767244909</v>
      </c>
      <c r="G562">
        <v>86.724412768655085</v>
      </c>
      <c r="H562">
        <v>86.636110849461161</v>
      </c>
      <c r="I562">
        <v>86.524150164038971</v>
      </c>
      <c r="J562">
        <v>86.382139271111356</v>
      </c>
      <c r="K562">
        <v>86.201971268872214</v>
      </c>
      <c r="L562">
        <v>85.973361000509641</v>
      </c>
      <c r="M562">
        <v>85.683257910821339</v>
      </c>
      <c r="N562">
        <v>85.315101035973683</v>
      </c>
      <c r="O562">
        <v>84.847873596393597</v>
      </c>
      <c r="P562">
        <v>84.254903222830336</v>
      </c>
      <c r="Q562">
        <v>83.502339324717823</v>
      </c>
      <c r="R562">
        <v>82.547220679159395</v>
      </c>
      <c r="S562">
        <v>81.335022925994323</v>
      </c>
      <c r="T562">
        <v>79.796545964076117</v>
      </c>
      <c r="U562">
        <v>77.843963561176253</v>
      </c>
      <c r="V562">
        <v>75.365809663653948</v>
      </c>
      <c r="W562">
        <v>72.220615191965535</v>
      </c>
      <c r="X562">
        <v>68.228832069076475</v>
      </c>
    </row>
    <row r="563" spans="1:24">
      <c r="A563">
        <v>89.110565452087755</v>
      </c>
      <c r="B563">
        <v>9.1494358918390847E-2</v>
      </c>
      <c r="C563">
        <v>0.21626358205345356</v>
      </c>
      <c r="D563">
        <v>88.796719478814737</v>
      </c>
      <c r="E563">
        <v>88.718100316053167</v>
      </c>
      <c r="F563">
        <v>88.621053931273636</v>
      </c>
      <c r="G563">
        <v>88.501023753422615</v>
      </c>
      <c r="H563">
        <v>88.352374064743202</v>
      </c>
      <c r="I563">
        <v>88.168125389698105</v>
      </c>
      <c r="J563">
        <v>87.939626791096131</v>
      </c>
      <c r="K563">
        <v>87.656149686903774</v>
      </c>
      <c r="L563">
        <v>87.304384116423023</v>
      </c>
      <c r="M563">
        <v>86.867813804269474</v>
      </c>
      <c r="N563">
        <v>86.325940679837984</v>
      </c>
      <c r="O563">
        <v>85.653322441500521</v>
      </c>
      <c r="P563">
        <v>84.818377976762889</v>
      </c>
      <c r="Q563">
        <v>83.781904549861451</v>
      </c>
      <c r="R563">
        <v>82.495237135040824</v>
      </c>
      <c r="S563">
        <v>80.897963471594892</v>
      </c>
      <c r="T563">
        <v>78.91508755677765</v>
      </c>
      <c r="U563">
        <v>76.453508395464851</v>
      </c>
      <c r="V563">
        <v>73.397648675035512</v>
      </c>
      <c r="W563">
        <v>69.604028120800649</v>
      </c>
      <c r="X563">
        <v>64.894526737412178</v>
      </c>
    </row>
    <row r="564" spans="1:24">
      <c r="A564">
        <v>100</v>
      </c>
      <c r="B564">
        <v>6.3903130914221391</v>
      </c>
      <c r="C564">
        <v>7.8286178559764719E-2</v>
      </c>
      <c r="D564">
        <v>95.115661174662236</v>
      </c>
      <c r="E564">
        <v>94.470372343016095</v>
      </c>
      <c r="F564">
        <v>93.791176628080976</v>
      </c>
      <c r="G564">
        <v>93.073909299197709</v>
      </c>
      <c r="H564">
        <v>92.314172176033722</v>
      </c>
      <c r="I564">
        <v>91.507306659572336</v>
      </c>
      <c r="J564">
        <v>90.648365166252105</v>
      </c>
      <c r="K564">
        <v>89.732080790094429</v>
      </c>
      <c r="L564">
        <v>88.752835006791841</v>
      </c>
      <c r="M564">
        <v>87.704623221723267</v>
      </c>
      <c r="N564">
        <v>86.581017950641467</v>
      </c>
      <c r="O564">
        <v>85.375129407261937</v>
      </c>
      <c r="P564">
        <v>84.07956325608211</v>
      </c>
      <c r="Q564">
        <v>82.686375271377187</v>
      </c>
      <c r="R564">
        <v>81.187022624347946</v>
      </c>
      <c r="S564">
        <v>79.572311499720499</v>
      </c>
      <c r="T564">
        <v>77.832340720590253</v>
      </c>
      <c r="U564">
        <v>75.956441035826046</v>
      </c>
      <c r="V564">
        <v>73.933109697753181</v>
      </c>
      <c r="W564">
        <v>71.749939928955442</v>
      </c>
      <c r="X564">
        <v>69.393544845696212</v>
      </c>
    </row>
    <row r="565" spans="1:24">
      <c r="A565">
        <v>99.638723846902408</v>
      </c>
      <c r="B565">
        <v>7.3254631418496352</v>
      </c>
      <c r="C565">
        <v>7.2591995624620334E-2</v>
      </c>
      <c r="D565">
        <v>94.50498442339233</v>
      </c>
      <c r="E565">
        <v>93.841527322522879</v>
      </c>
      <c r="F565">
        <v>93.147507910046798</v>
      </c>
      <c r="G565">
        <v>92.419267376493679</v>
      </c>
      <c r="H565">
        <v>91.652966501644357</v>
      </c>
      <c r="I565">
        <v>90.844565414498561</v>
      </c>
      <c r="J565">
        <v>89.989802295429428</v>
      </c>
      <c r="K565">
        <v>89.084170908244147</v>
      </c>
      <c r="L565">
        <v>88.12289684370208</v>
      </c>
      <c r="M565">
        <v>87.100912349247949</v>
      </c>
      <c r="N565">
        <v>86.012829612264866</v>
      </c>
      <c r="O565">
        <v>84.852912355998754</v>
      </c>
      <c r="P565">
        <v>83.615045598410489</v>
      </c>
      <c r="Q565">
        <v>82.292703414526898</v>
      </c>
      <c r="R565">
        <v>80.878914532336665</v>
      </c>
      <c r="S565">
        <v>79.366225580855769</v>
      </c>
      <c r="T565">
        <v>77.746661796609374</v>
      </c>
      <c r="U565">
        <v>76.011684981378266</v>
      </c>
      <c r="V565">
        <v>74.152148489566684</v>
      </c>
      <c r="W565">
        <v>72.158249007889069</v>
      </c>
      <c r="X565">
        <v>70.019474873162125</v>
      </c>
    </row>
    <row r="566" spans="1:24">
      <c r="A566">
        <v>99.576691100407558</v>
      </c>
      <c r="B566">
        <v>6.297138550227908</v>
      </c>
      <c r="C566">
        <v>7.5892550223379263E-2</v>
      </c>
      <c r="D566">
        <v>94.933210347836564</v>
      </c>
      <c r="E566">
        <v>94.325473643604511</v>
      </c>
      <c r="F566">
        <v>93.687477091783819</v>
      </c>
      <c r="G566">
        <v>93.0155442728434</v>
      </c>
      <c r="H566">
        <v>92.30580321140647</v>
      </c>
      <c r="I566">
        <v>91.554164064208436</v>
      </c>
      <c r="J566">
        <v>90.75629555260339</v>
      </c>
      <c r="K566">
        <v>89.907600003812462</v>
      </c>
      <c r="L566">
        <v>89.003186857091066</v>
      </c>
      <c r="M566">
        <v>88.037844482145445</v>
      </c>
      <c r="N566">
        <v>87.006010147403927</v>
      </c>
      <c r="O566">
        <v>85.901737965086596</v>
      </c>
      <c r="P566">
        <v>84.718664628358795</v>
      </c>
      <c r="Q566">
        <v>83.449972743130445</v>
      </c>
      <c r="R566">
        <v>82.088351543203132</v>
      </c>
      <c r="S566">
        <v>80.625954762387636</v>
      </c>
      <c r="T566">
        <v>79.054355420833019</v>
      </c>
      <c r="U566">
        <v>77.364497265025278</v>
      </c>
      <c r="V566">
        <v>75.5466425816319</v>
      </c>
      <c r="W566">
        <v>73.590316084472022</v>
      </c>
      <c r="X566">
        <v>71.484244551264439</v>
      </c>
    </row>
    <row r="567" spans="1:24">
      <c r="A567">
        <v>95.304557842742383</v>
      </c>
      <c r="B567">
        <v>2.0815129974319007</v>
      </c>
      <c r="C567">
        <v>0.10986833007456924</v>
      </c>
      <c r="D567">
        <v>92.894134685417555</v>
      </c>
      <c r="E567">
        <v>92.528960818231212</v>
      </c>
      <c r="F567">
        <v>92.13024886440374</v>
      </c>
      <c r="G567">
        <v>91.693181108706909</v>
      </c>
      <c r="H567">
        <v>91.212476375188615</v>
      </c>
      <c r="I567">
        <v>90.682326213681506</v>
      </c>
      <c r="J567">
        <v>90.096324715153244</v>
      </c>
      <c r="K567">
        <v>89.447391107843387</v>
      </c>
      <c r="L567">
        <v>88.727684198900775</v>
      </c>
      <c r="M567">
        <v>87.928507627702757</v>
      </c>
      <c r="N567">
        <v>87.040204786013419</v>
      </c>
      <c r="O567">
        <v>86.052042135280502</v>
      </c>
      <c r="P567">
        <v>84.952079511170666</v>
      </c>
      <c r="Q567">
        <v>83.72702584820729</v>
      </c>
      <c r="R567">
        <v>82.362078581203264</v>
      </c>
      <c r="S567">
        <v>80.840744782944313</v>
      </c>
      <c r="T567">
        <v>79.144641876894482</v>
      </c>
      <c r="U567">
        <v>77.253275516895769</v>
      </c>
      <c r="V567">
        <v>75.143791949938787</v>
      </c>
      <c r="W567">
        <v>72.79070186975467</v>
      </c>
      <c r="X567">
        <v>70.165572424496887</v>
      </c>
    </row>
    <row r="568" spans="1:24">
      <c r="A568">
        <v>94.800100848454804</v>
      </c>
      <c r="B568">
        <v>1.5325356460758208</v>
      </c>
      <c r="C568">
        <v>0.12093050760088758</v>
      </c>
      <c r="D568">
        <v>92.782762810624078</v>
      </c>
      <c r="E568">
        <v>92.460876392096111</v>
      </c>
      <c r="F568">
        <v>92.104739005574459</v>
      </c>
      <c r="G568">
        <v>91.709136080822404</v>
      </c>
      <c r="H568">
        <v>91.268275192458503</v>
      </c>
      <c r="I568">
        <v>90.775701247156434</v>
      </c>
      <c r="J568">
        <v>90.224201968048447</v>
      </c>
      <c r="K568">
        <v>89.605702292433364</v>
      </c>
      <c r="L568">
        <v>88.911146136558258</v>
      </c>
      <c r="M568">
        <v>88.130363796271823</v>
      </c>
      <c r="N568">
        <v>87.251923042027002</v>
      </c>
      <c r="O568">
        <v>86.262961727963358</v>
      </c>
      <c r="P568">
        <v>85.148999464128167</v>
      </c>
      <c r="Q568">
        <v>83.893725594337468</v>
      </c>
      <c r="R568">
        <v>82.47876037524486</v>
      </c>
      <c r="S568">
        <v>80.883385859797585</v>
      </c>
      <c r="T568">
        <v>79.084242544670502</v>
      </c>
      <c r="U568">
        <v>77.054987339983995</v>
      </c>
      <c r="V568">
        <v>74.765907853292006</v>
      </c>
      <c r="W568">
        <v>72.183487340179255</v>
      </c>
      <c r="X568">
        <v>69.269913951466251</v>
      </c>
    </row>
    <row r="569" spans="1:24">
      <c r="A569">
        <v>96.852172569144727</v>
      </c>
      <c r="B569">
        <v>2.900170357035186</v>
      </c>
      <c r="C569">
        <v>0.10413059368179629</v>
      </c>
      <c r="D569">
        <v>93.718498233115639</v>
      </c>
      <c r="E569">
        <v>93.256076154471856</v>
      </c>
      <c r="F569">
        <v>92.754625706302789</v>
      </c>
      <c r="G569">
        <v>92.208704655939158</v>
      </c>
      <c r="H569">
        <v>91.612388132068176</v>
      </c>
      <c r="I569">
        <v>90.95920432221213</v>
      </c>
      <c r="J569">
        <v>90.242064234264163</v>
      </c>
      <c r="K569">
        <v>89.453184759784918</v>
      </c>
      <c r="L569">
        <v>88.584004204066957</v>
      </c>
      <c r="M569">
        <v>87.625089366216571</v>
      </c>
      <c r="N569">
        <v>86.566033160794618</v>
      </c>
      <c r="O569">
        <v>85.39534166990596</v>
      </c>
      <c r="P569">
        <v>84.100309399915844</v>
      </c>
      <c r="Q569">
        <v>82.666881388956696</v>
      </c>
      <c r="R569">
        <v>81.079500668680453</v>
      </c>
      <c r="S569">
        <v>79.320939424761718</v>
      </c>
      <c r="T569">
        <v>77.372112023739575</v>
      </c>
      <c r="U569">
        <v>75.211867876981927</v>
      </c>
      <c r="V569">
        <v>72.816761893728525</v>
      </c>
      <c r="W569">
        <v>70.160800031943907</v>
      </c>
      <c r="X569">
        <v>67.215157185447964</v>
      </c>
    </row>
    <row r="570" spans="1:24">
      <c r="A570">
        <v>92.451461588301001</v>
      </c>
      <c r="B570">
        <v>1.1791459486014502</v>
      </c>
      <c r="C570">
        <v>0.12891324541544164</v>
      </c>
      <c r="D570">
        <v>90.755133297848445</v>
      </c>
      <c r="E570">
        <v>90.473959182639732</v>
      </c>
      <c r="F570">
        <v>90.159876159602817</v>
      </c>
      <c r="G570">
        <v>89.807657368216098</v>
      </c>
      <c r="H570">
        <v>89.411441305753755</v>
      </c>
      <c r="I570">
        <v>88.964634282194311</v>
      </c>
      <c r="J570">
        <v>88.459800690322751</v>
      </c>
      <c r="K570">
        <v>87.888539264939112</v>
      </c>
      <c r="L570">
        <v>87.241343271922645</v>
      </c>
      <c r="M570">
        <v>86.50744230046628</v>
      </c>
      <c r="N570">
        <v>85.674623025642802</v>
      </c>
      <c r="O570">
        <v>84.729025958495711</v>
      </c>
      <c r="P570">
        <v>83.654914801240352</v>
      </c>
      <c r="Q570">
        <v>82.434414569264746</v>
      </c>
      <c r="R570">
        <v>81.047214121847432</v>
      </c>
      <c r="S570">
        <v>79.470228151212012</v>
      </c>
      <c r="T570">
        <v>77.677213004857506</v>
      </c>
      <c r="U570">
        <v>75.638329947813475</v>
      </c>
      <c r="V570">
        <v>73.319648596781946</v>
      </c>
      <c r="W570">
        <v>70.682582262489802</v>
      </c>
      <c r="X570">
        <v>67.683245803415303</v>
      </c>
    </row>
    <row r="571" spans="1:24">
      <c r="A571">
        <v>100</v>
      </c>
      <c r="B571">
        <v>5.4531301672104782</v>
      </c>
      <c r="C571">
        <v>8.3371369325390021E-2</v>
      </c>
      <c r="D571">
        <v>95.513382726174513</v>
      </c>
      <c r="E571">
        <v>94.908362411751057</v>
      </c>
      <c r="F571">
        <v>94.267930713733776</v>
      </c>
      <c r="G571">
        <v>93.587633549888579</v>
      </c>
      <c r="H571">
        <v>92.86273958115035</v>
      </c>
      <c r="I571">
        <v>92.088207306047906</v>
      </c>
      <c r="J571">
        <v>91.258649998007726</v>
      </c>
      <c r="K571">
        <v>90.368298241681799</v>
      </c>
      <c r="L571">
        <v>89.410959807746991</v>
      </c>
      <c r="M571">
        <v>88.379976587112552</v>
      </c>
      <c r="N571">
        <v>87.268178285021236</v>
      </c>
      <c r="O571">
        <v>86.067832552995412</v>
      </c>
      <c r="P571">
        <v>84.770591211804842</v>
      </c>
      <c r="Q571">
        <v>83.367432191447392</v>
      </c>
      <c r="R571">
        <v>81.848596784345816</v>
      </c>
      <c r="S571">
        <v>80.203521775368529</v>
      </c>
      <c r="T571">
        <v>78.420765976651325</v>
      </c>
      <c r="U571">
        <v>76.487930656283652</v>
      </c>
      <c r="V571">
        <v>74.39157330745563</v>
      </c>
      <c r="W571">
        <v>72.117114158346851</v>
      </c>
      <c r="X571">
        <v>69.648734772550227</v>
      </c>
    </row>
    <row r="572" spans="1:24">
      <c r="A572">
        <v>89.139232312199283</v>
      </c>
      <c r="B572">
        <v>0.16659982558130099</v>
      </c>
      <c r="C572">
        <v>0.19467589488852768</v>
      </c>
      <c r="D572">
        <v>88.673320074808032</v>
      </c>
      <c r="E572">
        <v>88.567527669012023</v>
      </c>
      <c r="F572">
        <v>88.439999882793174</v>
      </c>
      <c r="G572">
        <v>88.285888294888949</v>
      </c>
      <c r="H572">
        <v>88.099333806496148</v>
      </c>
      <c r="I572">
        <v>87.873243886841919</v>
      </c>
      <c r="J572">
        <v>87.599022925461981</v>
      </c>
      <c r="K572">
        <v>87.266245439571605</v>
      </c>
      <c r="L572">
        <v>86.862259712347836</v>
      </c>
      <c r="M572">
        <v>86.371706793026092</v>
      </c>
      <c r="N572">
        <v>85.775936571893183</v>
      </c>
      <c r="O572">
        <v>85.052298730195858</v>
      </c>
      <c r="P572">
        <v>84.173281607909885</v>
      </c>
      <c r="Q572">
        <v>83.1054662503727</v>
      </c>
      <c r="R572">
        <v>81.808255868151207</v>
      </c>
      <c r="S572">
        <v>80.232332406053814</v>
      </c>
      <c r="T572">
        <v>78.317781542281452</v>
      </c>
      <c r="U572">
        <v>75.991814832908076</v>
      </c>
      <c r="V572">
        <v>73.166002400930751</v>
      </c>
      <c r="W572">
        <v>69.732910960745684</v>
      </c>
      <c r="X572">
        <v>65.562019360621946</v>
      </c>
    </row>
    <row r="573" spans="1:24">
      <c r="A573">
        <v>91.683301215889117</v>
      </c>
      <c r="B573">
        <v>0.47108005457390273</v>
      </c>
      <c r="C573">
        <v>0.16160566840458093</v>
      </c>
      <c r="D573">
        <v>90.729693045390334</v>
      </c>
      <c r="E573">
        <v>90.544577535703922</v>
      </c>
      <c r="F573">
        <v>90.329657891846722</v>
      </c>
      <c r="G573">
        <v>90.079308961718226</v>
      </c>
      <c r="H573">
        <v>89.78697829257429</v>
      </c>
      <c r="I573">
        <v>89.44501463184416</v>
      </c>
      <c r="J573">
        <v>89.044467668751565</v>
      </c>
      <c r="K573">
        <v>88.57485377532123</v>
      </c>
      <c r="L573">
        <v>88.023881615444296</v>
      </c>
      <c r="M573">
        <v>87.37713044029195</v>
      </c>
      <c r="N573">
        <v>86.617672650012935</v>
      </c>
      <c r="O573">
        <v>85.725630742916152</v>
      </c>
      <c r="P573">
        <v>84.677657056045533</v>
      </c>
      <c r="Q573">
        <v>83.446322680250887</v>
      </c>
      <c r="R573">
        <v>81.999399555657902</v>
      </c>
      <c r="S573">
        <v>80.299016957620566</v>
      </c>
      <c r="T573">
        <v>78.300670295626304</v>
      </c>
      <c r="U573">
        <v>75.952056282169792</v>
      </c>
      <c r="V573">
        <v>73.191703984143601</v>
      </c>
      <c r="W573">
        <v>69.947365926870134</v>
      </c>
      <c r="X573">
        <v>66.134127140689003</v>
      </c>
    </row>
    <row r="574" spans="1:24">
      <c r="A574">
        <v>89.475464305782594</v>
      </c>
      <c r="B574">
        <v>6.6542808161280206E-2</v>
      </c>
      <c r="C574">
        <v>0.23278283404613706</v>
      </c>
      <c r="D574">
        <v>89.209201706700384</v>
      </c>
      <c r="E574">
        <v>89.137488781970887</v>
      </c>
      <c r="F574">
        <v>89.04737884102687</v>
      </c>
      <c r="G574">
        <v>88.933966930912192</v>
      </c>
      <c r="H574">
        <v>88.791079702960161</v>
      </c>
      <c r="I574">
        <v>88.610939379005544</v>
      </c>
      <c r="J574">
        <v>88.383740383711711</v>
      </c>
      <c r="K574">
        <v>88.097115597847065</v>
      </c>
      <c r="L574">
        <v>87.735463179084221</v>
      </c>
      <c r="M574">
        <v>87.279097307169224</v>
      </c>
      <c r="N574">
        <v>86.703176625986458</v>
      </c>
      <c r="O574">
        <v>85.976352054423529</v>
      </c>
      <c r="P574">
        <v>85.059060362346671</v>
      </c>
      <c r="Q574">
        <v>83.901370625935598</v>
      </c>
      <c r="R574">
        <v>82.440266338515755</v>
      </c>
      <c r="S574">
        <v>80.596215234071039</v>
      </c>
      <c r="T574">
        <v>78.268840108695571</v>
      </c>
      <c r="U574">
        <v>75.331454989879091</v>
      </c>
      <c r="V574">
        <v>71.62416924101683</v>
      </c>
      <c r="W574">
        <v>66.945184236976374</v>
      </c>
      <c r="X574">
        <v>61.039808862803845</v>
      </c>
    </row>
    <row r="575" spans="1:24">
      <c r="A575">
        <v>93.64316384589398</v>
      </c>
      <c r="B575">
        <v>1.2854438087349325</v>
      </c>
      <c r="C575">
        <v>0.12836283655983846</v>
      </c>
      <c r="D575">
        <v>91.805048334599022</v>
      </c>
      <c r="E575">
        <v>91.501175452188733</v>
      </c>
      <c r="F575">
        <v>91.161960501162824</v>
      </c>
      <c r="G575">
        <v>90.781806552000162</v>
      </c>
      <c r="H575">
        <v>90.354441195851436</v>
      </c>
      <c r="I575">
        <v>89.872813051959724</v>
      </c>
      <c r="J575">
        <v>89.328975422313647</v>
      </c>
      <c r="K575">
        <v>88.713955173875135</v>
      </c>
      <c r="L575">
        <v>88.017604684983766</v>
      </c>
      <c r="M575">
        <v>87.22843441310458</v>
      </c>
      <c r="N575">
        <v>86.333423321344839</v>
      </c>
      <c r="O575">
        <v>85.317804035843125</v>
      </c>
      <c r="P575">
        <v>84.164819189201438</v>
      </c>
      <c r="Q575">
        <v>82.855444929711439</v>
      </c>
      <c r="R575">
        <v>81.368077034372504</v>
      </c>
      <c r="S575">
        <v>79.678174446674561</v>
      </c>
      <c r="T575">
        <v>77.757854357642714</v>
      </c>
      <c r="U575">
        <v>75.575432149120303</v>
      </c>
      <c r="V575">
        <v>73.094898608513773</v>
      </c>
      <c r="W575">
        <v>70.275325789223103</v>
      </c>
      <c r="X575">
        <v>67.070191713660023</v>
      </c>
    </row>
    <row r="576" spans="1:24">
      <c r="A576">
        <v>94.705707304483667</v>
      </c>
      <c r="B576">
        <v>2.4882343403792579</v>
      </c>
      <c r="C576">
        <v>0.10412005339268685</v>
      </c>
      <c r="D576">
        <v>92.017483051241939</v>
      </c>
      <c r="E576">
        <v>91.620813002678346</v>
      </c>
      <c r="F576">
        <v>91.190669435553417</v>
      </c>
      <c r="G576">
        <v>90.722384955373357</v>
      </c>
      <c r="H576">
        <v>90.210878308874427</v>
      </c>
      <c r="I576">
        <v>89.650599248446596</v>
      </c>
      <c r="J576">
        <v>89.035468307601235</v>
      </c>
      <c r="K576">
        <v>88.358810833999712</v>
      </c>
      <c r="L576">
        <v>87.613284564249369</v>
      </c>
      <c r="M576">
        <v>86.790799954597034</v>
      </c>
      <c r="N576">
        <v>85.882432403045314</v>
      </c>
      <c r="O576">
        <v>84.878325410433234</v>
      </c>
      <c r="P576">
        <v>83.76758362970304</v>
      </c>
      <c r="Q576">
        <v>82.538154642853726</v>
      </c>
      <c r="R576">
        <v>81.176698182769201</v>
      </c>
      <c r="S576">
        <v>79.668441380874839</v>
      </c>
      <c r="T576">
        <v>77.997018469946809</v>
      </c>
      <c r="U576">
        <v>76.14429320272373</v>
      </c>
      <c r="V576">
        <v>74.09016205942369</v>
      </c>
      <c r="W576">
        <v>71.812336108814094</v>
      </c>
      <c r="X576">
        <v>69.286099155856277</v>
      </c>
    </row>
    <row r="577" spans="1:24">
      <c r="A577">
        <v>88.938003848226089</v>
      </c>
      <c r="B577">
        <v>8.2693122952590598E-2</v>
      </c>
      <c r="C577">
        <v>0.21980612539401895</v>
      </c>
      <c r="D577">
        <v>88.644782055960093</v>
      </c>
      <c r="E577">
        <v>88.570163541599769</v>
      </c>
      <c r="F577">
        <v>88.47770125124228</v>
      </c>
      <c r="G577">
        <v>88.362909878716437</v>
      </c>
      <c r="H577">
        <v>88.220220943622294</v>
      </c>
      <c r="I577">
        <v>88.042712666727851</v>
      </c>
      <c r="J577">
        <v>87.821774197418094</v>
      </c>
      <c r="K577">
        <v>87.546687905013329</v>
      </c>
      <c r="L577">
        <v>87.204109471087492</v>
      </c>
      <c r="M577">
        <v>86.77742056228692</v>
      </c>
      <c r="N577">
        <v>86.245922682084839</v>
      </c>
      <c r="O577">
        <v>85.583833095564898</v>
      </c>
      <c r="P577">
        <v>84.759034119974288</v>
      </c>
      <c r="Q577">
        <v>83.731515109665949</v>
      </c>
      <c r="R577">
        <v>82.451431556785565</v>
      </c>
      <c r="S577">
        <v>80.856687155507501</v>
      </c>
      <c r="T577">
        <v>78.869921536789761</v>
      </c>
      <c r="U577">
        <v>76.394757549948608</v>
      </c>
      <c r="V577">
        <v>73.31112604828688</v>
      </c>
      <c r="W577">
        <v>69.469441386125567</v>
      </c>
      <c r="X577">
        <v>64.683345083090217</v>
      </c>
    </row>
    <row r="578" spans="1:24">
      <c r="A578">
        <v>93.063276777183688</v>
      </c>
      <c r="B578">
        <v>1.0023756567551823</v>
      </c>
      <c r="C578">
        <v>0.13527008900747589</v>
      </c>
      <c r="D578">
        <v>91.518361839604736</v>
      </c>
      <c r="E578">
        <v>91.254330993250946</v>
      </c>
      <c r="F578">
        <v>90.957149559507101</v>
      </c>
      <c r="G578">
        <v>90.621371416561516</v>
      </c>
      <c r="H578">
        <v>90.240843122575143</v>
      </c>
      <c r="I578">
        <v>89.80859114822708</v>
      </c>
      <c r="J578">
        <v>89.316694080406222</v>
      </c>
      <c r="K578">
        <v>88.756137455064746</v>
      </c>
      <c r="L578">
        <v>88.116648558912658</v>
      </c>
      <c r="M578">
        <v>87.386508172543202</v>
      </c>
      <c r="N578">
        <v>86.552335805009463</v>
      </c>
      <c r="O578">
        <v>85.598844484079379</v>
      </c>
      <c r="P578">
        <v>84.508560608475932</v>
      </c>
      <c r="Q578">
        <v>83.26150372813855</v>
      </c>
      <c r="R578">
        <v>81.834820384185704</v>
      </c>
      <c r="S578">
        <v>80.20236529836103</v>
      </c>
      <c r="T578">
        <v>78.334222236875917</v>
      </c>
      <c r="U578">
        <v>76.196155768040313</v>
      </c>
      <c r="V578">
        <v>73.748983866637928</v>
      </c>
      <c r="W578">
        <v>70.947859867447235</v>
      </c>
      <c r="X578">
        <v>67.74145060904884</v>
      </c>
    </row>
    <row r="579" spans="1:24">
      <c r="A579">
        <v>90.271597341295433</v>
      </c>
      <c r="B579">
        <v>0.11497000469099128</v>
      </c>
      <c r="C579">
        <v>0.21390650890988289</v>
      </c>
      <c r="D579">
        <v>89.885850946316395</v>
      </c>
      <c r="E579">
        <v>89.790233439148423</v>
      </c>
      <c r="F579">
        <v>89.672506537302453</v>
      </c>
      <c r="G579">
        <v>89.527262958417822</v>
      </c>
      <c r="H579">
        <v>89.347831559112805</v>
      </c>
      <c r="I579">
        <v>89.125970924509474</v>
      </c>
      <c r="J579">
        <v>88.851490834044782</v>
      </c>
      <c r="K579">
        <v>88.511784217217055</v>
      </c>
      <c r="L579">
        <v>88.09124810165406</v>
      </c>
      <c r="M579">
        <v>87.570566957225978</v>
      </c>
      <c r="N579">
        <v>86.925825519675939</v>
      </c>
      <c r="O579">
        <v>86.127410345111542</v>
      </c>
      <c r="P579">
        <v>85.138649642954761</v>
      </c>
      <c r="Q579">
        <v>83.914128913886927</v>
      </c>
      <c r="R579">
        <v>82.397605028812535</v>
      </c>
      <c r="S579">
        <v>80.519422940969292</v>
      </c>
      <c r="T579">
        <v>78.193316378889648</v>
      </c>
      <c r="U579">
        <v>75.31244557371113</v>
      </c>
      <c r="V579">
        <v>71.744490030764439</v>
      </c>
      <c r="W579">
        <v>67.325570952863558</v>
      </c>
      <c r="X579">
        <v>61.852724167772664</v>
      </c>
    </row>
    <row r="580" spans="1:24">
      <c r="A580">
        <v>97.974601332242187</v>
      </c>
      <c r="B580">
        <v>4.6365622128120787</v>
      </c>
      <c r="C580">
        <v>8.7349858066168518E-2</v>
      </c>
      <c r="D580">
        <v>93.942343583224158</v>
      </c>
      <c r="E580">
        <v>93.389533001380457</v>
      </c>
      <c r="F580">
        <v>92.801716109015288</v>
      </c>
      <c r="G580">
        <v>92.174405012125987</v>
      </c>
      <c r="H580">
        <v>91.502810284368877</v>
      </c>
      <c r="I580">
        <v>90.78180440050599</v>
      </c>
      <c r="J580">
        <v>90.005882588517125</v>
      </c>
      <c r="K580">
        <v>89.169120801489399</v>
      </c>
      <c r="L580">
        <v>88.265130488405589</v>
      </c>
      <c r="M580">
        <v>87.287009818513184</v>
      </c>
      <c r="N580">
        <v>86.227290986879552</v>
      </c>
      <c r="O580">
        <v>85.077883198818824</v>
      </c>
      <c r="P580">
        <v>83.830010897885373</v>
      </c>
      <c r="Q580">
        <v>82.474146765813586</v>
      </c>
      <c r="R580">
        <v>80.999938982868798</v>
      </c>
      <c r="S580">
        <v>79.396132193252797</v>
      </c>
      <c r="T580">
        <v>77.650481572146774</v>
      </c>
      <c r="U580">
        <v>75.749659338306287</v>
      </c>
      <c r="V580">
        <v>73.679152998446128</v>
      </c>
      <c r="W580">
        <v>71.423154546525893</v>
      </c>
      <c r="X580">
        <v>68.964439771989731</v>
      </c>
    </row>
    <row r="581" spans="1:24">
      <c r="A581">
        <v>94.329271698306243</v>
      </c>
      <c r="B581">
        <v>1.9677308194783893</v>
      </c>
      <c r="C581">
        <v>0.11331968813959321</v>
      </c>
      <c r="D581">
        <v>91.955976807340477</v>
      </c>
      <c r="E581">
        <v>91.59061682828991</v>
      </c>
      <c r="F581">
        <v>91.190051168946994</v>
      </c>
      <c r="G581">
        <v>90.749130517986174</v>
      </c>
      <c r="H581">
        <v>90.262186796657559</v>
      </c>
      <c r="I581">
        <v>89.722960295071772</v>
      </c>
      <c r="J581">
        <v>89.124519203007722</v>
      </c>
      <c r="K581">
        <v>88.45917050080395</v>
      </c>
      <c r="L581">
        <v>87.718361064826937</v>
      </c>
      <c r="M581">
        <v>86.892567716217599</v>
      </c>
      <c r="N581">
        <v>85.971174799481304</v>
      </c>
      <c r="O581">
        <v>84.942337717182511</v>
      </c>
      <c r="P581">
        <v>83.792830666468561</v>
      </c>
      <c r="Q581">
        <v>82.507876620060713</v>
      </c>
      <c r="R581">
        <v>81.07095736610124</v>
      </c>
      <c r="S581">
        <v>79.463601164899686</v>
      </c>
      <c r="T581">
        <v>77.665145292885114</v>
      </c>
      <c r="U581">
        <v>75.652470421242739</v>
      </c>
      <c r="V581">
        <v>73.399703414646453</v>
      </c>
      <c r="W581">
        <v>70.877884729535026</v>
      </c>
      <c r="X581">
        <v>68.054596136304042</v>
      </c>
    </row>
    <row r="582" spans="1:24">
      <c r="A582">
        <v>97.660759947451552</v>
      </c>
      <c r="B582">
        <v>3.5919533445385898</v>
      </c>
      <c r="C582">
        <v>9.6497209485989943E-2</v>
      </c>
      <c r="D582">
        <v>94.134032291849195</v>
      </c>
      <c r="E582">
        <v>93.631090124612058</v>
      </c>
      <c r="F582">
        <v>93.090595708711916</v>
      </c>
      <c r="G582">
        <v>92.507512209470192</v>
      </c>
      <c r="H582">
        <v>91.876405907123853</v>
      </c>
      <c r="I582">
        <v>91.191395560320544</v>
      </c>
      <c r="J582">
        <v>90.446097599187084</v>
      </c>
      <c r="K582">
        <v>89.633566637229052</v>
      </c>
      <c r="L582">
        <v>88.746230747695307</v>
      </c>
      <c r="M582">
        <v>87.775820901251834</v>
      </c>
      <c r="N582">
        <v>86.713293907398992</v>
      </c>
      <c r="O582">
        <v>85.548748141527696</v>
      </c>
      <c r="P582">
        <v>84.271331272280264</v>
      </c>
      <c r="Q582">
        <v>82.869139129332737</v>
      </c>
      <c r="R582">
        <v>81.329104769153744</v>
      </c>
      <c r="S582">
        <v>79.636876704950168</v>
      </c>
      <c r="T582">
        <v>77.776685166032266</v>
      </c>
      <c r="U582">
        <v>75.731195140277137</v>
      </c>
      <c r="V582">
        <v>73.481344830202119</v>
      </c>
      <c r="W582">
        <v>71.006168017230323</v>
      </c>
      <c r="X582">
        <v>68.282598678771308</v>
      </c>
    </row>
    <row r="583" spans="1:24">
      <c r="A583">
        <v>89.253055686107317</v>
      </c>
      <c r="B583">
        <v>0.12053263785105613</v>
      </c>
      <c r="C583">
        <v>0.20567739628970313</v>
      </c>
      <c r="D583">
        <v>88.878817968408882</v>
      </c>
      <c r="E583">
        <v>88.789436935017946</v>
      </c>
      <c r="F583">
        <v>88.680374111856807</v>
      </c>
      <c r="G583">
        <v>88.546999505957871</v>
      </c>
      <c r="H583">
        <v>88.383651027623898</v>
      </c>
      <c r="I583">
        <v>88.183394120385159</v>
      </c>
      <c r="J583">
        <v>87.937727371520452</v>
      </c>
      <c r="K583">
        <v>87.636221605563264</v>
      </c>
      <c r="L583">
        <v>87.266077139398703</v>
      </c>
      <c r="M583">
        <v>86.811580403309094</v>
      </c>
      <c r="N583">
        <v>86.253436860156057</v>
      </c>
      <c r="O583">
        <v>85.567951903429162</v>
      </c>
      <c r="P583">
        <v>84.726024961209689</v>
      </c>
      <c r="Q583">
        <v>83.691914103216178</v>
      </c>
      <c r="R583">
        <v>82.421718705372754</v>
      </c>
      <c r="S583">
        <v>80.861515757169883</v>
      </c>
      <c r="T583">
        <v>78.945070693346324</v>
      </c>
      <c r="U583">
        <v>76.591025568901642</v>
      </c>
      <c r="V583">
        <v>73.699445208349559</v>
      </c>
      <c r="W583">
        <v>70.147574704503327</v>
      </c>
      <c r="X583">
        <v>65.784628161875858</v>
      </c>
    </row>
    <row r="584" spans="1:24">
      <c r="A584">
        <v>89.73775671158802</v>
      </c>
      <c r="B584">
        <v>0.11647096095005478</v>
      </c>
      <c r="C584">
        <v>0.20613331515167915</v>
      </c>
      <c r="D584">
        <v>89.374567993402721</v>
      </c>
      <c r="E584">
        <v>89.287645802981899</v>
      </c>
      <c r="F584">
        <v>89.181530157132855</v>
      </c>
      <c r="G584">
        <v>89.05169611349163</v>
      </c>
      <c r="H584">
        <v>88.89260733894109</v>
      </c>
      <c r="I584">
        <v>88.697480031433614</v>
      </c>
      <c r="J584">
        <v>88.457993647725601</v>
      </c>
      <c r="K584">
        <v>88.163936101987815</v>
      </c>
      <c r="L584">
        <v>87.802768305987698</v>
      </c>
      <c r="M584">
        <v>87.359089482134451</v>
      </c>
      <c r="N584">
        <v>86.813980449472339</v>
      </c>
      <c r="O584">
        <v>86.144196879277345</v>
      </c>
      <c r="P584">
        <v>85.321178119373968</v>
      </c>
      <c r="Q584">
        <v>84.309829321841946</v>
      </c>
      <c r="R584">
        <v>83.067024942072919</v>
      </c>
      <c r="S584">
        <v>81.539769795962258</v>
      </c>
      <c r="T584">
        <v>79.662939259747418</v>
      </c>
      <c r="U584">
        <v>77.356502250967665</v>
      </c>
      <c r="V584">
        <v>74.522108573972119</v>
      </c>
      <c r="W584">
        <v>71.038895108882457</v>
      </c>
      <c r="X584">
        <v>66.758332013140105</v>
      </c>
    </row>
    <row r="585" spans="1:24">
      <c r="A585">
        <v>100</v>
      </c>
      <c r="B585">
        <v>6.0043666001196208</v>
      </c>
      <c r="C585">
        <v>8.1228937731860226E-2</v>
      </c>
      <c r="D585">
        <v>95.208863565652351</v>
      </c>
      <c r="E585">
        <v>94.568391705708464</v>
      </c>
      <c r="F585">
        <v>93.89206162208508</v>
      </c>
      <c r="G585">
        <v>93.175408339749822</v>
      </c>
      <c r="H585">
        <v>92.413700679223908</v>
      </c>
      <c r="I585">
        <v>91.60191002242783</v>
      </c>
      <c r="J585">
        <v>90.734677114905978</v>
      </c>
      <c r="K585">
        <v>89.806276685266312</v>
      </c>
      <c r="L585">
        <v>88.810579648260671</v>
      </c>
      <c r="M585">
        <v>87.741012641979424</v>
      </c>
      <c r="N585">
        <v>86.59051463203393</v>
      </c>
      <c r="O585">
        <v>85.351490296238183</v>
      </c>
      <c r="P585">
        <v>84.015759882045586</v>
      </c>
      <c r="Q585">
        <v>82.57450520571156</v>
      </c>
      <c r="R585">
        <v>81.018211436680787</v>
      </c>
      <c r="S585">
        <v>79.33660428287304</v>
      </c>
      <c r="T585">
        <v>77.518582162179442</v>
      </c>
      <c r="U585">
        <v>75.552142912381015</v>
      </c>
      <c r="V585">
        <v>73.42430455564525</v>
      </c>
      <c r="W585">
        <v>71.121019594506265</v>
      </c>
      <c r="X585">
        <v>68.627082273530448</v>
      </c>
    </row>
    <row r="586" spans="1:24">
      <c r="A586">
        <v>99.650055946717998</v>
      </c>
      <c r="B586">
        <v>6.8917172373941966</v>
      </c>
      <c r="C586">
        <v>7.4268242744368537E-2</v>
      </c>
      <c r="D586">
        <v>94.692774750677316</v>
      </c>
      <c r="E586">
        <v>94.048022110774653</v>
      </c>
      <c r="F586">
        <v>93.372355724653943</v>
      </c>
      <c r="G586">
        <v>92.662047057322297</v>
      </c>
      <c r="H586">
        <v>91.913176407021126</v>
      </c>
      <c r="I586">
        <v>91.121611275105934</v>
      </c>
      <c r="J586">
        <v>90.282983561647342</v>
      </c>
      <c r="K586">
        <v>89.392665460911843</v>
      </c>
      <c r="L586">
        <v>88.445743923705948</v>
      </c>
      <c r="M586">
        <v>87.436993545659277</v>
      </c>
      <c r="N586">
        <v>86.360847731835463</v>
      </c>
      <c r="O586">
        <v>85.211367978548822</v>
      </c>
      <c r="P586">
        <v>83.982211102873919</v>
      </c>
      <c r="Q586">
        <v>82.666594239010649</v>
      </c>
      <c r="R586">
        <v>81.25725740834396</v>
      </c>
      <c r="S586">
        <v>79.746423456648316</v>
      </c>
      <c r="T586">
        <v>78.125755137357871</v>
      </c>
      <c r="U586">
        <v>76.386309104074968</v>
      </c>
      <c r="V586">
        <v>74.518486558433224</v>
      </c>
      <c r="W586">
        <v>72.51198028097501</v>
      </c>
      <c r="X586">
        <v>70.355717752743274</v>
      </c>
    </row>
    <row r="587" spans="1:24">
      <c r="A587">
        <v>90.144951654522558</v>
      </c>
      <c r="B587">
        <v>0.1721568673661433</v>
      </c>
      <c r="C587">
        <v>0.19308924983442385</v>
      </c>
      <c r="D587">
        <v>89.670751148759109</v>
      </c>
      <c r="E587">
        <v>89.563866865725672</v>
      </c>
      <c r="F587">
        <v>89.435250336718966</v>
      </c>
      <c r="G587">
        <v>89.280091375517458</v>
      </c>
      <c r="H587">
        <v>89.092587123786529</v>
      </c>
      <c r="I587">
        <v>88.865725027423565</v>
      </c>
      <c r="J587">
        <v>88.591020570958136</v>
      </c>
      <c r="K587">
        <v>88.258199961420686</v>
      </c>
      <c r="L587">
        <v>87.854815894233809</v>
      </c>
      <c r="M587">
        <v>87.365782030985585</v>
      </c>
      <c r="N587">
        <v>86.772808778814067</v>
      </c>
      <c r="O587">
        <v>86.053719269867557</v>
      </c>
      <c r="P587">
        <v>85.181619958855407</v>
      </c>
      <c r="Q587">
        <v>84.123894819501501</v>
      </c>
      <c r="R587">
        <v>82.840985523410851</v>
      </c>
      <c r="S587">
        <v>81.284911980721219</v>
      </c>
      <c r="T587">
        <v>79.397477911588041</v>
      </c>
      <c r="U587">
        <v>77.108094337880146</v>
      </c>
      <c r="V587">
        <v>74.331139594893415</v>
      </c>
      <c r="W587">
        <v>70.962757128997879</v>
      </c>
      <c r="X587">
        <v>66.876971320641545</v>
      </c>
    </row>
    <row r="588" spans="1:24">
      <c r="A588">
        <v>91.905874923349387</v>
      </c>
      <c r="B588">
        <v>0.73279318521283732</v>
      </c>
      <c r="C588">
        <v>0.1432073119389016</v>
      </c>
      <c r="D588">
        <v>90.677315842778881</v>
      </c>
      <c r="E588">
        <v>90.459136799746076</v>
      </c>
      <c r="F588">
        <v>90.211236825929134</v>
      </c>
      <c r="G588">
        <v>89.928523211152665</v>
      </c>
      <c r="H588">
        <v>89.605188054429334</v>
      </c>
      <c r="I588">
        <v>89.234588949883261</v>
      </c>
      <c r="J588">
        <v>88.809112529099536</v>
      </c>
      <c r="K588">
        <v>88.320018056594634</v>
      </c>
      <c r="L588">
        <v>87.757257865325641</v>
      </c>
      <c r="M588">
        <v>87.10927094337211</v>
      </c>
      <c r="N588">
        <v>86.362745431357254</v>
      </c>
      <c r="O588">
        <v>85.502345151496584</v>
      </c>
      <c r="P588">
        <v>84.510394550248535</v>
      </c>
      <c r="Q588">
        <v>83.366515582215683</v>
      </c>
      <c r="R588">
        <v>82.047209075654564</v>
      </c>
      <c r="S588">
        <v>80.525371979415269</v>
      </c>
      <c r="T588">
        <v>78.769740573917787</v>
      </c>
      <c r="U588">
        <v>76.744248207821457</v>
      </c>
      <c r="V588">
        <v>74.407284366110161</v>
      </c>
      <c r="W588">
        <v>71.71083984832714</v>
      </c>
      <c r="X588">
        <v>68.599520496007344</v>
      </c>
    </row>
    <row r="589" spans="1:24">
      <c r="A589">
        <v>88.996720116923214</v>
      </c>
      <c r="B589">
        <v>0.13590825594832465</v>
      </c>
      <c r="C589">
        <v>0.2030670395249746</v>
      </c>
      <c r="D589">
        <v>88.585042752661792</v>
      </c>
      <c r="E589">
        <v>88.487883343209518</v>
      </c>
      <c r="F589">
        <v>88.369669224861795</v>
      </c>
      <c r="G589">
        <v>88.22550891968757</v>
      </c>
      <c r="H589">
        <v>88.049437345333246</v>
      </c>
      <c r="I589">
        <v>87.834168991131577</v>
      </c>
      <c r="J589">
        <v>87.570796457369596</v>
      </c>
      <c r="K589">
        <v>87.248421883837736</v>
      </c>
      <c r="L589">
        <v>86.853706016866397</v>
      </c>
      <c r="M589">
        <v>86.370316256091712</v>
      </c>
      <c r="N589">
        <v>85.778250842163871</v>
      </c>
      <c r="O589">
        <v>85.053011221555948</v>
      </c>
      <c r="P589">
        <v>84.164588342485175</v>
      </c>
      <c r="Q589">
        <v>83.076220936778327</v>
      </c>
      <c r="R589">
        <v>81.742874407719455</v>
      </c>
      <c r="S589">
        <v>80.109377383119408</v>
      </c>
      <c r="T589">
        <v>78.108138827677195</v>
      </c>
      <c r="U589">
        <v>75.656351253035325</v>
      </c>
      <c r="V589">
        <v>72.652564299620124</v>
      </c>
      <c r="W589">
        <v>68.972486911526758</v>
      </c>
      <c r="X589">
        <v>64.46384440633895</v>
      </c>
    </row>
    <row r="590" spans="1:24">
      <c r="A590">
        <v>93.717812239821583</v>
      </c>
      <c r="B590">
        <v>1.0666773962204044</v>
      </c>
      <c r="C590">
        <v>0.13591926268760673</v>
      </c>
      <c r="D590">
        <v>92.062313961724186</v>
      </c>
      <c r="E590">
        <v>91.778496301630213</v>
      </c>
      <c r="F590">
        <v>91.458796439946482</v>
      </c>
      <c r="G590">
        <v>91.097299128590294</v>
      </c>
      <c r="H590">
        <v>90.687315761984379</v>
      </c>
      <c r="I590">
        <v>90.221260621103127</v>
      </c>
      <c r="J590">
        <v>89.690510518673292</v>
      </c>
      <c r="K590">
        <v>89.085245248613887</v>
      </c>
      <c r="L590">
        <v>88.394265887630439</v>
      </c>
      <c r="M590">
        <v>87.604787587087984</v>
      </c>
      <c r="N590">
        <v>86.702203021293485</v>
      </c>
      <c r="O590">
        <v>85.66981211538868</v>
      </c>
      <c r="P590">
        <v>84.488513052142252</v>
      </c>
      <c r="Q590">
        <v>83.136448840493358</v>
      </c>
      <c r="R590">
        <v>81.588602906479366</v>
      </c>
      <c r="S590">
        <v>79.816336223967184</v>
      </c>
      <c r="T590">
        <v>77.786857420947541</v>
      </c>
      <c r="U590">
        <v>75.462616057031667</v>
      </c>
      <c r="V590">
        <v>72.800607846264427</v>
      </c>
      <c r="W590">
        <v>69.751578970136251</v>
      </c>
      <c r="X590">
        <v>66.259114758591807</v>
      </c>
    </row>
    <row r="591" spans="1:24">
      <c r="A591">
        <v>92.876960892404057</v>
      </c>
      <c r="B591">
        <v>0.67563792904809028</v>
      </c>
      <c r="C591">
        <v>0.15056734738283856</v>
      </c>
      <c r="D591">
        <v>91.654308765755658</v>
      </c>
      <c r="E591">
        <v>91.429298439435556</v>
      </c>
      <c r="F591">
        <v>91.171406794312531</v>
      </c>
      <c r="G591">
        <v>90.874776237421798</v>
      </c>
      <c r="H591">
        <v>90.532669283869794</v>
      </c>
      <c r="I591">
        <v>90.137315525726592</v>
      </c>
      <c r="J591">
        <v>89.679735139736565</v>
      </c>
      <c r="K591">
        <v>89.149534925109819</v>
      </c>
      <c r="L591">
        <v>88.534672238721356</v>
      </c>
      <c r="M591">
        <v>87.821181465886866</v>
      </c>
      <c r="N591">
        <v>86.992856813939383</v>
      </c>
      <c r="O591">
        <v>86.030884223774763</v>
      </c>
      <c r="P591">
        <v>84.913414038829742</v>
      </c>
      <c r="Q591">
        <v>83.615064725357556</v>
      </c>
      <c r="R591">
        <v>82.106346371807149</v>
      </c>
      <c r="S591">
        <v>80.352990873023757</v>
      </c>
      <c r="T591">
        <v>78.315173585484885</v>
      </c>
      <c r="U591">
        <v>75.946608774725121</v>
      </c>
      <c r="V591">
        <v>73.193498309496178</v>
      </c>
      <c r="W591">
        <v>69.993309723945089</v>
      </c>
      <c r="X591">
        <v>66.273355893462622</v>
      </c>
    </row>
    <row r="592" spans="1:24">
      <c r="A592">
        <v>97.163372323938503</v>
      </c>
      <c r="B592">
        <v>4.7373858378455829</v>
      </c>
      <c r="C592">
        <v>8.3769464337303035E-2</v>
      </c>
      <c r="D592">
        <v>93.243635862865645</v>
      </c>
      <c r="E592">
        <v>92.714194455883174</v>
      </c>
      <c r="F592">
        <v>92.153513468246743</v>
      </c>
      <c r="G592">
        <v>91.557656118947833</v>
      </c>
      <c r="H592">
        <v>90.922438638698353</v>
      </c>
      <c r="I592">
        <v>90.243400893897089</v>
      </c>
      <c r="J592">
        <v>89.515775070124178</v>
      </c>
      <c r="K592">
        <v>88.734452195276987</v>
      </c>
      <c r="L592">
        <v>87.893946267291867</v>
      </c>
      <c r="M592">
        <v>86.988355734577482</v>
      </c>
      <c r="N592">
        <v>86.011322058697019</v>
      </c>
      <c r="O592">
        <v>84.955985068350429</v>
      </c>
      <c r="P592">
        <v>83.814934791177677</v>
      </c>
      <c r="Q592">
        <v>82.580159425173775</v>
      </c>
      <c r="R592">
        <v>81.242989084400293</v>
      </c>
      <c r="S592">
        <v>79.79403492400823</v>
      </c>
      <c r="T592">
        <v>78.223123217142927</v>
      </c>
      <c r="U592">
        <v>76.519223920856604</v>
      </c>
      <c r="V592">
        <v>74.670373229459528</v>
      </c>
      <c r="W592">
        <v>72.66358957152346</v>
      </c>
      <c r="X592">
        <v>70.484782460716701</v>
      </c>
    </row>
    <row r="593" spans="1:24">
      <c r="A593">
        <v>100</v>
      </c>
      <c r="B593">
        <v>12.159242047467778</v>
      </c>
      <c r="C593">
        <v>5.5248937828928479E-2</v>
      </c>
      <c r="D593">
        <v>93.701688506854111</v>
      </c>
      <c r="E593">
        <v>92.935129181106717</v>
      </c>
      <c r="F593">
        <v>92.146999238735816</v>
      </c>
      <c r="G593">
        <v>91.334892344328878</v>
      </c>
      <c r="H593">
        <v>90.496328955524049</v>
      </c>
      <c r="I593">
        <v>89.62874875241765</v>
      </c>
      <c r="J593">
        <v>88.729502820340031</v>
      </c>
      <c r="K593">
        <v>87.795845562131916</v>
      </c>
      <c r="L593">
        <v>86.824926315227643</v>
      </c>
      <c r="M593">
        <v>85.813780647950509</v>
      </c>
      <c r="N593">
        <v>84.759321308445749</v>
      </c>
      <c r="O593">
        <v>83.658328798616282</v>
      </c>
      <c r="P593">
        <v>82.507441544281392</v>
      </c>
      <c r="Q593">
        <v>81.303145631545604</v>
      </c>
      <c r="R593">
        <v>80.0417640780407</v>
      </c>
      <c r="S593">
        <v>78.719445606283472</v>
      </c>
      <c r="T593">
        <v>77.332152884871874</v>
      </c>
      <c r="U593">
        <v>75.875650201617361</v>
      </c>
      <c r="V593">
        <v>74.345490530976633</v>
      </c>
      <c r="W593">
        <v>72.737001956296965</v>
      </c>
      <c r="X593">
        <v>71.045273405419067</v>
      </c>
    </row>
    <row r="594" spans="1:24">
      <c r="A594">
        <v>99.760057914666049</v>
      </c>
      <c r="B594">
        <v>6.6398251323327608</v>
      </c>
      <c r="C594">
        <v>7.7747887312989927E-2</v>
      </c>
      <c r="D594">
        <v>94.725436595817513</v>
      </c>
      <c r="E594">
        <v>94.061706020713274</v>
      </c>
      <c r="F594">
        <v>93.363513069864013</v>
      </c>
      <c r="G594">
        <v>92.626635226257335</v>
      </c>
      <c r="H594">
        <v>91.846616015179677</v>
      </c>
      <c r="I594">
        <v>91.018738052439801</v>
      </c>
      <c r="J594">
        <v>90.137994514669515</v>
      </c>
      <c r="K594">
        <v>89.199058859159877</v>
      </c>
      <c r="L594">
        <v>88.196252610105475</v>
      </c>
      <c r="M594">
        <v>87.123511016434833</v>
      </c>
      <c r="N594">
        <v>85.974346373533322</v>
      </c>
      <c r="O594">
        <v>84.741808787036078</v>
      </c>
      <c r="P594">
        <v>83.41844414139949</v>
      </c>
      <c r="Q594">
        <v>81.996249019054034</v>
      </c>
      <c r="R594">
        <v>80.46662229749947</v>
      </c>
      <c r="S594">
        <v>78.820313131612735</v>
      </c>
      <c r="T594">
        <v>77.047365006576371</v>
      </c>
      <c r="U594">
        <v>75.137055523072377</v>
      </c>
      <c r="V594">
        <v>73.077831550575468</v>
      </c>
      <c r="W594">
        <v>70.857239356567163</v>
      </c>
      <c r="X594">
        <v>68.461849289107661</v>
      </c>
    </row>
    <row r="595" spans="1:24">
      <c r="A595">
        <v>88.475113030730725</v>
      </c>
      <c r="B595">
        <v>3.2696126052846192E-2</v>
      </c>
      <c r="C595">
        <v>0.25174050373188983</v>
      </c>
      <c r="D595">
        <v>88.319254425326747</v>
      </c>
      <c r="E595">
        <v>88.273774895647961</v>
      </c>
      <c r="F595">
        <v>88.215468381146906</v>
      </c>
      <c r="G595">
        <v>88.140620251327803</v>
      </c>
      <c r="H595">
        <v>88.044462031381983</v>
      </c>
      <c r="I595">
        <v>87.920867608999558</v>
      </c>
      <c r="J595">
        <v>87.761962947901381</v>
      </c>
      <c r="K595">
        <v>87.557624443459588</v>
      </c>
      <c r="L595">
        <v>87.294833961310289</v>
      </c>
      <c r="M595">
        <v>86.956849469326386</v>
      </c>
      <c r="N595">
        <v>86.522138425016351</v>
      </c>
      <c r="O595">
        <v>85.963005965878637</v>
      </c>
      <c r="P595">
        <v>85.243830506543674</v>
      </c>
      <c r="Q595">
        <v>84.318794334943973</v>
      </c>
      <c r="R595">
        <v>83.12896462681212</v>
      </c>
      <c r="S595">
        <v>81.598538913822836</v>
      </c>
      <c r="T595">
        <v>79.63001580914721</v>
      </c>
      <c r="U595">
        <v>77.097983323766982</v>
      </c>
      <c r="V595">
        <v>73.84112903544235</v>
      </c>
      <c r="W595">
        <v>69.651963088823749</v>
      </c>
      <c r="X595">
        <v>64.263599292712826</v>
      </c>
    </row>
    <row r="596" spans="1:24">
      <c r="A596">
        <v>94.455272441492426</v>
      </c>
      <c r="B596">
        <v>0.78538845168408211</v>
      </c>
      <c r="C596">
        <v>0.14742306043894737</v>
      </c>
      <c r="D596">
        <v>93.079401904034199</v>
      </c>
      <c r="E596">
        <v>92.830021311432603</v>
      </c>
      <c r="F596">
        <v>92.545254207930554</v>
      </c>
      <c r="G596">
        <v>92.218900373743111</v>
      </c>
      <c r="H596">
        <v>91.843854123295088</v>
      </c>
      <c r="I596">
        <v>91.411949593487435</v>
      </c>
      <c r="J596">
        <v>90.91378294877174</v>
      </c>
      <c r="K596">
        <v>90.338507631912975</v>
      </c>
      <c r="L596">
        <v>89.673598202445817</v>
      </c>
      <c r="M596">
        <v>88.904577620890961</v>
      </c>
      <c r="N596">
        <v>88.014702040904609</v>
      </c>
      <c r="O596">
        <v>86.984596246356261</v>
      </c>
      <c r="P596">
        <v>85.79183179572496</v>
      </c>
      <c r="Q596">
        <v>84.410438688773084</v>
      </c>
      <c r="R596">
        <v>82.810339923040615</v>
      </c>
      <c r="S596">
        <v>80.956696628787284</v>
      </c>
      <c r="T596">
        <v>78.809149524038489</v>
      </c>
      <c r="U596">
        <v>76.320940173974051</v>
      </c>
      <c r="V596">
        <v>73.437892921884583</v>
      </c>
      <c r="W596">
        <v>70.097235325329891</v>
      </c>
      <c r="X596">
        <v>66.226231414915063</v>
      </c>
    </row>
    <row r="597" spans="1:24">
      <c r="A597">
        <v>96.534420263421197</v>
      </c>
      <c r="B597">
        <v>2.7904299693979131</v>
      </c>
      <c r="C597">
        <v>0.10416190902633128</v>
      </c>
      <c r="D597">
        <v>93.51816397244734</v>
      </c>
      <c r="E597">
        <v>93.073005439516095</v>
      </c>
      <c r="F597">
        <v>92.590257615149</v>
      </c>
      <c r="G597">
        <v>92.064678091376095</v>
      </c>
      <c r="H597">
        <v>91.490559328680476</v>
      </c>
      <c r="I597">
        <v>90.861666674878663</v>
      </c>
      <c r="J597">
        <v>90.17117065981229</v>
      </c>
      <c r="K597">
        <v>89.411572830604129</v>
      </c>
      <c r="L597">
        <v>88.574624322085214</v>
      </c>
      <c r="M597">
        <v>87.651236278107419</v>
      </c>
      <c r="N597">
        <v>86.631381150959982</v>
      </c>
      <c r="O597">
        <v>85.503983807049565</v>
      </c>
      <c r="P597">
        <v>84.256801256304129</v>
      </c>
      <c r="Q597">
        <v>82.876289699220081</v>
      </c>
      <c r="R597">
        <v>81.347457447747985</v>
      </c>
      <c r="S597">
        <v>79.653702122808525</v>
      </c>
      <c r="T597">
        <v>77.776630360482869</v>
      </c>
      <c r="U597">
        <v>75.695858068973394</v>
      </c>
      <c r="V597">
        <v>73.388789067222291</v>
      </c>
      <c r="W597">
        <v>70.83036970131019</v>
      </c>
      <c r="X597">
        <v>67.992816773887768</v>
      </c>
    </row>
    <row r="598" spans="1:24">
      <c r="A598">
        <v>98.075405853853056</v>
      </c>
      <c r="B598">
        <v>4.0454603172716332</v>
      </c>
      <c r="C598">
        <v>9.140933407337698E-2</v>
      </c>
      <c r="D598">
        <v>94.35894069197029</v>
      </c>
      <c r="E598">
        <v>93.840551990994413</v>
      </c>
      <c r="F598">
        <v>93.28675361842248</v>
      </c>
      <c r="G598">
        <v>92.69291499687489</v>
      </c>
      <c r="H598">
        <v>92.054070752987897</v>
      </c>
      <c r="I598">
        <v>91.364879199513339</v>
      </c>
      <c r="J598">
        <v>90.619577670875103</v>
      </c>
      <c r="K598">
        <v>89.811934338721187</v>
      </c>
      <c r="L598">
        <v>88.935196104577756</v>
      </c>
      <c r="M598">
        <v>87.982032133910195</v>
      </c>
      <c r="N598">
        <v>86.944472559452379</v>
      </c>
      <c r="O598">
        <v>85.813841841272406</v>
      </c>
      <c r="P598">
        <v>84.580686226366382</v>
      </c>
      <c r="Q598">
        <v>83.234694701234247</v>
      </c>
      <c r="R598">
        <v>81.764612776484029</v>
      </c>
      <c r="S598">
        <v>80.158148382575604</v>
      </c>
      <c r="T598">
        <v>78.401869089852269</v>
      </c>
      <c r="U598">
        <v>76.481089793467405</v>
      </c>
      <c r="V598">
        <v>74.379749924084706</v>
      </c>
      <c r="W598">
        <v>72.080279157651447</v>
      </c>
      <c r="X598">
        <v>69.563450501378455</v>
      </c>
    </row>
    <row r="599" spans="1:24">
      <c r="A599">
        <v>88.179728277426619</v>
      </c>
      <c r="B599">
        <v>6.8524972196455494E-2</v>
      </c>
      <c r="C599">
        <v>0.22132913255214515</v>
      </c>
      <c r="D599">
        <v>87.933261944422711</v>
      </c>
      <c r="E599">
        <v>87.870117773958057</v>
      </c>
      <c r="F599">
        <v>87.791744827100928</v>
      </c>
      <c r="G599">
        <v>87.694288182685753</v>
      </c>
      <c r="H599">
        <v>87.572954251899688</v>
      </c>
      <c r="I599">
        <v>87.421774996578478</v>
      </c>
      <c r="J599">
        <v>87.233314379996358</v>
      </c>
      <c r="K599">
        <v>86.998302611378904</v>
      </c>
      <c r="L599">
        <v>86.705180193765344</v>
      </c>
      <c r="M599">
        <v>86.339529348354702</v>
      </c>
      <c r="N599">
        <v>85.883364848870457</v>
      </c>
      <c r="O599">
        <v>85.314249384294371</v>
      </c>
      <c r="P599">
        <v>84.604189937417942</v>
      </c>
      <c r="Q599">
        <v>83.718260895509331</v>
      </c>
      <c r="R599">
        <v>82.612886168197988</v>
      </c>
      <c r="S599">
        <v>81.233695815305722</v>
      </c>
      <c r="T599">
        <v>79.512851758823032</v>
      </c>
      <c r="U599">
        <v>77.365711039131611</v>
      </c>
      <c r="V599">
        <v>74.686662491438767</v>
      </c>
      <c r="W599">
        <v>71.343932061504319</v>
      </c>
      <c r="X599">
        <v>67.173101250318965</v>
      </c>
    </row>
    <row r="600" spans="1:24">
      <c r="A600">
        <v>100</v>
      </c>
      <c r="B600">
        <v>9.6262203402742426</v>
      </c>
      <c r="C600">
        <v>6.057246864208763E-2</v>
      </c>
      <c r="D600">
        <v>94.488423841370775</v>
      </c>
      <c r="E600">
        <v>93.80600401603462</v>
      </c>
      <c r="F600">
        <v>93.100851321696098</v>
      </c>
      <c r="G600">
        <v>92.370377745081001</v>
      </c>
      <c r="H600">
        <v>91.611902341582635</v>
      </c>
      <c r="I600">
        <v>90.822641395804084</v>
      </c>
      <c r="J600">
        <v>89.999698204916399</v>
      </c>
      <c r="K600">
        <v>89.140052447336686</v>
      </c>
      <c r="L600">
        <v>88.240549097707145</v>
      </c>
      <c r="M600">
        <v>87.297886847491696</v>
      </c>
      <c r="N600">
        <v>86.30860598869198</v>
      </c>
      <c r="O600">
        <v>85.269075716214161</v>
      </c>
      <c r="P600">
        <v>84.175480802284554</v>
      </c>
      <c r="Q600">
        <v>83.023807594006968</v>
      </c>
      <c r="R600">
        <v>81.809829282670989</v>
      </c>
      <c r="S600">
        <v>80.529090390747285</v>
      </c>
      <c r="T600">
        <v>79.176890419635001</v>
      </c>
      <c r="U600">
        <v>77.748266598146088</v>
      </c>
      <c r="V600">
        <v>76.237975668410854</v>
      </c>
      <c r="W600">
        <v>74.640474642356651</v>
      </c>
      <c r="X600">
        <v>72.949900458132902</v>
      </c>
    </row>
    <row r="601" spans="1:24">
      <c r="A601">
        <v>99.651061327105595</v>
      </c>
      <c r="B601">
        <v>7.0776961486374397</v>
      </c>
      <c r="C601">
        <v>7.3935468971380827E-2</v>
      </c>
      <c r="D601">
        <v>94.586092508132708</v>
      </c>
      <c r="E601">
        <v>93.928172393879606</v>
      </c>
      <c r="F601">
        <v>93.238954119376274</v>
      </c>
      <c r="G601">
        <v>92.514668388336418</v>
      </c>
      <c r="H601">
        <v>91.751354122510662</v>
      </c>
      <c r="I601">
        <v>90.944836798770609</v>
      </c>
      <c r="J601">
        <v>90.090705618874722</v>
      </c>
      <c r="K601">
        <v>89.184289387058939</v>
      </c>
      <c r="L601">
        <v>88.220630963527668</v>
      </c>
      <c r="M601">
        <v>87.194460154132784</v>
      </c>
      <c r="N601">
        <v>86.10016488797595</v>
      </c>
      <c r="O601">
        <v>84.931760525306004</v>
      </c>
      <c r="P601">
        <v>83.682857127858114</v>
      </c>
      <c r="Q601">
        <v>82.346624512637888</v>
      </c>
      <c r="R601">
        <v>80.915754898031764</v>
      </c>
      <c r="S601">
        <v>79.382422937957074</v>
      </c>
      <c r="T601">
        <v>77.738242925480989</v>
      </c>
      <c r="U601">
        <v>75.97422293185717</v>
      </c>
      <c r="V601">
        <v>74.080715630169237</v>
      </c>
      <c r="W601">
        <v>72.047365534638089</v>
      </c>
      <c r="X601">
        <v>69.863052367048084</v>
      </c>
    </row>
    <row r="602" spans="1:24">
      <c r="A602">
        <v>89.68515140348687</v>
      </c>
      <c r="B602">
        <v>0.1746862775132641</v>
      </c>
      <c r="C602">
        <v>0.19396443552256953</v>
      </c>
      <c r="D602">
        <v>89.199936714069437</v>
      </c>
      <c r="E602">
        <v>89.090124392757886</v>
      </c>
      <c r="F602">
        <v>88.957855571901163</v>
      </c>
      <c r="G602">
        <v>88.798138386152232</v>
      </c>
      <c r="H602">
        <v>88.604945060562301</v>
      </c>
      <c r="I602">
        <v>88.370984420529183</v>
      </c>
      <c r="J602">
        <v>88.087426720660204</v>
      </c>
      <c r="K602">
        <v>87.743570407507704</v>
      </c>
      <c r="L602">
        <v>87.326438239701631</v>
      </c>
      <c r="M602">
        <v>86.820287522931139</v>
      </c>
      <c r="N602">
        <v>86.206015975894701</v>
      </c>
      <c r="O602">
        <v>85.460440804420102</v>
      </c>
      <c r="P602">
        <v>84.555423775793173</v>
      </c>
      <c r="Q602">
        <v>83.456809273335566</v>
      </c>
      <c r="R602">
        <v>82.123135253089742</v>
      </c>
      <c r="S602">
        <v>80.504068453726319</v>
      </c>
      <c r="T602">
        <v>78.538504804021755</v>
      </c>
      <c r="U602">
        <v>76.152263336709552</v>
      </c>
      <c r="V602">
        <v>73.255286576315214</v>
      </c>
      <c r="W602">
        <v>69.738241742764671</v>
      </c>
      <c r="X602">
        <v>65.468394499160794</v>
      </c>
    </row>
    <row r="603" spans="1:24">
      <c r="A603">
        <v>90.586075967738296</v>
      </c>
      <c r="B603">
        <v>0.33316146247212791</v>
      </c>
      <c r="C603">
        <v>0.17203284609370523</v>
      </c>
      <c r="D603">
        <v>89.837989085147953</v>
      </c>
      <c r="E603">
        <v>89.685314697235142</v>
      </c>
      <c r="F603">
        <v>89.505916197578131</v>
      </c>
      <c r="G603">
        <v>89.294471126488048</v>
      </c>
      <c r="H603">
        <v>89.044706254983339</v>
      </c>
      <c r="I603">
        <v>88.749211468359434</v>
      </c>
      <c r="J603">
        <v>88.399219920220787</v>
      </c>
      <c r="K603">
        <v>87.984347934505536</v>
      </c>
      <c r="L603">
        <v>87.492286938821806</v>
      </c>
      <c r="M603">
        <v>86.908438289262236</v>
      </c>
      <c r="N603">
        <v>86.215480152547073</v>
      </c>
      <c r="O603">
        <v>85.392853595598226</v>
      </c>
      <c r="P603">
        <v>84.416152635663607</v>
      </c>
      <c r="Q603">
        <v>83.256400154777936</v>
      </c>
      <c r="R603">
        <v>81.879188196127629</v>
      </c>
      <c r="S603">
        <v>80.243657136321247</v>
      </c>
      <c r="T603">
        <v>78.301283447277953</v>
      </c>
      <c r="U603">
        <v>75.994440082615142</v>
      </c>
      <c r="V603">
        <v>73.254686777556401</v>
      </c>
      <c r="W603">
        <v>70.000739538358289</v>
      </c>
      <c r="X603">
        <v>66.136059079332597</v>
      </c>
    </row>
    <row r="604" spans="1:24">
      <c r="A604">
        <v>88.898717572716947</v>
      </c>
      <c r="B604">
        <v>6.4816897587363503E-2</v>
      </c>
      <c r="C604">
        <v>0.22977701358733654</v>
      </c>
      <c r="D604">
        <v>88.646498961290646</v>
      </c>
      <c r="E604">
        <v>88.579446273994819</v>
      </c>
      <c r="F604">
        <v>88.495462571309901</v>
      </c>
      <c r="G604">
        <v>88.390094182115831</v>
      </c>
      <c r="H604">
        <v>88.257753401454096</v>
      </c>
      <c r="I604">
        <v>88.091422173511532</v>
      </c>
      <c r="J604">
        <v>87.882279922836275</v>
      </c>
      <c r="K604">
        <v>87.619235797607772</v>
      </c>
      <c r="L604">
        <v>87.288340519735328</v>
      </c>
      <c r="M604">
        <v>86.872046652088628</v>
      </c>
      <c r="N604">
        <v>86.348278054696095</v>
      </c>
      <c r="O604">
        <v>85.689259183002747</v>
      </c>
      <c r="P604">
        <v>84.860042145660401</v>
      </c>
      <c r="Q604">
        <v>83.816653411454936</v>
      </c>
      <c r="R604">
        <v>82.503761884900044</v>
      </c>
      <c r="S604">
        <v>80.851744688119538</v>
      </c>
      <c r="T604">
        <v>78.77299504689455</v>
      </c>
      <c r="U604">
        <v>76.157276487396956</v>
      </c>
      <c r="V604">
        <v>72.865876975812256</v>
      </c>
      <c r="W604">
        <v>68.724252993805621</v>
      </c>
      <c r="X604">
        <v>63.512773463808259</v>
      </c>
    </row>
    <row r="605" spans="1:24">
      <c r="A605">
        <v>99.482921696365167</v>
      </c>
      <c r="B605">
        <v>4.7687841500491652</v>
      </c>
      <c r="C605">
        <v>9.0488885151324139E-2</v>
      </c>
      <c r="D605">
        <v>95.155451580351951</v>
      </c>
      <c r="E605">
        <v>94.554215571041595</v>
      </c>
      <c r="F605">
        <v>93.912594595757199</v>
      </c>
      <c r="G605">
        <v>93.225331323143195</v>
      </c>
      <c r="H605">
        <v>92.486794436749804</v>
      </c>
      <c r="I605">
        <v>91.69093249299948</v>
      </c>
      <c r="J605">
        <v>90.831224336704437</v>
      </c>
      <c r="K605">
        <v>89.900625667848217</v>
      </c>
      <c r="L605">
        <v>88.891511321809219</v>
      </c>
      <c r="M605">
        <v>87.795612790079815</v>
      </c>
      <c r="N605">
        <v>86.603950469537111</v>
      </c>
      <c r="O605">
        <v>85.306760085127166</v>
      </c>
      <c r="P605">
        <v>83.893412683083184</v>
      </c>
      <c r="Q605">
        <v>82.35232753911572</v>
      </c>
      <c r="R605">
        <v>80.670877267959824</v>
      </c>
      <c r="S605">
        <v>78.835284356763026</v>
      </c>
      <c r="T605">
        <v>76.830508274526736</v>
      </c>
      <c r="U605">
        <v>74.640122232595274</v>
      </c>
      <c r="V605">
        <v>72.246178586389306</v>
      </c>
      <c r="W605">
        <v>69.629061775508646</v>
      </c>
      <c r="X605">
        <v>66.767327597221424</v>
      </c>
    </row>
    <row r="606" spans="1:24">
      <c r="A606">
        <v>100</v>
      </c>
      <c r="B606">
        <v>5.5179178249373946</v>
      </c>
      <c r="C606">
        <v>8.2331395268987778E-2</v>
      </c>
      <c r="D606">
        <v>95.526760450910302</v>
      </c>
      <c r="E606">
        <v>94.926103097977986</v>
      </c>
      <c r="F606">
        <v>94.291033112585751</v>
      </c>
      <c r="G606">
        <v>93.617243266893638</v>
      </c>
      <c r="H606">
        <v>92.900163723799551</v>
      </c>
      <c r="I606">
        <v>92.134931042985812</v>
      </c>
      <c r="J606">
        <v>91.316355195663959</v>
      </c>
      <c r="K606">
        <v>90.438884364302368</v>
      </c>
      <c r="L606">
        <v>89.496567288598129</v>
      </c>
      <c r="M606">
        <v>88.483012902313007</v>
      </c>
      <c r="N606">
        <v>87.391346987218498</v>
      </c>
      <c r="O606">
        <v>86.21416555016485</v>
      </c>
      <c r="P606">
        <v>84.943484607063652</v>
      </c>
      <c r="Q606">
        <v>83.570686033204638</v>
      </c>
      <c r="R606">
        <v>82.086459112647759</v>
      </c>
      <c r="S606">
        <v>80.480737390261908</v>
      </c>
      <c r="T606">
        <v>78.742630398122245</v>
      </c>
      <c r="U606">
        <v>76.860349793215207</v>
      </c>
      <c r="V606">
        <v>74.821129405495597</v>
      </c>
      <c r="W606">
        <v>72.611138654038655</v>
      </c>
      <c r="X606">
        <v>70.215388744050472</v>
      </c>
    </row>
    <row r="607" spans="1:24">
      <c r="A607">
        <v>87.134908043387355</v>
      </c>
      <c r="B607">
        <v>2.2720257573319424E-2</v>
      </c>
      <c r="C607">
        <v>0.26097380357577993</v>
      </c>
      <c r="D607">
        <v>87.017022477105087</v>
      </c>
      <c r="E607">
        <v>86.98129711984663</v>
      </c>
      <c r="F607">
        <v>86.935050219947101</v>
      </c>
      <c r="G607">
        <v>86.875114107307922</v>
      </c>
      <c r="H607">
        <v>86.797383472551772</v>
      </c>
      <c r="I607">
        <v>86.696534174860716</v>
      </c>
      <c r="J607">
        <v>86.565658566252935</v>
      </c>
      <c r="K607">
        <v>86.395792353923554</v>
      </c>
      <c r="L607">
        <v>86.1753005932013</v>
      </c>
      <c r="M607">
        <v>85.889080754858611</v>
      </c>
      <c r="N607">
        <v>85.517528281065665</v>
      </c>
      <c r="O607">
        <v>85.035193775996291</v>
      </c>
      <c r="P607">
        <v>84.409039855684711</v>
      </c>
      <c r="Q607">
        <v>83.596178260490376</v>
      </c>
      <c r="R607">
        <v>82.540932234242575</v>
      </c>
      <c r="S607">
        <v>81.171022958442734</v>
      </c>
      <c r="T607">
        <v>79.392618832267758</v>
      </c>
      <c r="U607">
        <v>77.08390850001895</v>
      </c>
      <c r="V607">
        <v>74.086757412103395</v>
      </c>
      <c r="W607">
        <v>70.195876437732821</v>
      </c>
      <c r="X607">
        <v>65.144760636115251</v>
      </c>
    </row>
    <row r="608" spans="1:24">
      <c r="A608">
        <v>90.735975375687303</v>
      </c>
      <c r="B608">
        <v>0.32160719076723615</v>
      </c>
      <c r="C608">
        <v>0.172889374518298</v>
      </c>
      <c r="D608">
        <v>90.007717227690009</v>
      </c>
      <c r="E608">
        <v>89.858480331669512</v>
      </c>
      <c r="F608">
        <v>89.682949064365914</v>
      </c>
      <c r="G608">
        <v>89.475863584888089</v>
      </c>
      <c r="H608">
        <v>89.231018522024158</v>
      </c>
      <c r="I608">
        <v>88.941077028650383</v>
      </c>
      <c r="J608">
        <v>88.597350931164968</v>
      </c>
      <c r="K608">
        <v>88.189540386066142</v>
      </c>
      <c r="L608">
        <v>87.705425242415032</v>
      </c>
      <c r="M608">
        <v>87.130498861777923</v>
      </c>
      <c r="N608">
        <v>86.447533422965449</v>
      </c>
      <c r="O608">
        <v>85.636063685810015</v>
      </c>
      <c r="P608">
        <v>84.671773744826794</v>
      </c>
      <c r="Q608">
        <v>83.52576839666888</v>
      </c>
      <c r="R608">
        <v>82.163707287709983</v>
      </c>
      <c r="S608">
        <v>80.544775896257491</v>
      </c>
      <c r="T608">
        <v>78.620462514605521</v>
      </c>
      <c r="U608">
        <v>76.33310458287167</v>
      </c>
      <c r="V608">
        <v>73.614160815125686</v>
      </c>
      <c r="W608">
        <v>70.382157341612583</v>
      </c>
      <c r="X608">
        <v>66.540246322677632</v>
      </c>
    </row>
    <row r="609" spans="1:24">
      <c r="A609">
        <v>91.296211526069612</v>
      </c>
      <c r="B609">
        <v>0.3330266628681639</v>
      </c>
      <c r="C609">
        <v>0.17229637217192817</v>
      </c>
      <c r="D609">
        <v>90.546483744014409</v>
      </c>
      <c r="E609">
        <v>90.393281701467316</v>
      </c>
      <c r="F609">
        <v>90.21320887276859</v>
      </c>
      <c r="G609">
        <v>90.000906371391437</v>
      </c>
      <c r="H609">
        <v>89.750056170221796</v>
      </c>
      <c r="I609">
        <v>89.453193079908189</v>
      </c>
      <c r="J609">
        <v>89.101482588178698</v>
      </c>
      <c r="K609">
        <v>88.684457948722553</v>
      </c>
      <c r="L609">
        <v>88.189708695519627</v>
      </c>
      <c r="M609">
        <v>87.602511312944131</v>
      </c>
      <c r="N609">
        <v>86.905391070550749</v>
      </c>
      <c r="O609">
        <v>86.077601982942909</v>
      </c>
      <c r="P609">
        <v>85.094509418562609</v>
      </c>
      <c r="Q609">
        <v>83.926856984116696</v>
      </c>
      <c r="R609">
        <v>82.53989586744882</v>
      </c>
      <c r="S609">
        <v>80.892350728492545</v>
      </c>
      <c r="T609">
        <v>78.935191363684055</v>
      </c>
      <c r="U609">
        <v>76.610173589119455</v>
      </c>
      <c r="V609">
        <v>73.84810591979425</v>
      </c>
      <c r="W609">
        <v>70.566790462077606</v>
      </c>
      <c r="X609">
        <v>66.668576741305856</v>
      </c>
    </row>
    <row r="610" spans="1:24">
      <c r="A610">
        <v>96.818702246239368</v>
      </c>
      <c r="B610">
        <v>3.1700506382476932</v>
      </c>
      <c r="C610">
        <v>9.8884734764148774E-2</v>
      </c>
      <c r="D610">
        <v>93.610028496832086</v>
      </c>
      <c r="E610">
        <v>93.147579194371218</v>
      </c>
      <c r="F610">
        <v>92.64920369024054</v>
      </c>
      <c r="G610">
        <v>92.110024801459332</v>
      </c>
      <c r="H610">
        <v>91.524766036550503</v>
      </c>
      <c r="I610">
        <v>90.887699958944921</v>
      </c>
      <c r="J610">
        <v>90.192592137364286</v>
      </c>
      <c r="K610">
        <v>89.432640134672155</v>
      </c>
      <c r="L610">
        <v>88.600406938128231</v>
      </c>
      <c r="M610">
        <v>87.687748179583295</v>
      </c>
      <c r="N610">
        <v>86.685732433380437</v>
      </c>
      <c r="O610">
        <v>85.584553811984463</v>
      </c>
      <c r="P610">
        <v>84.373436003986654</v>
      </c>
      <c r="Q610">
        <v>83.040526815384965</v>
      </c>
      <c r="R610">
        <v>81.572782182104007</v>
      </c>
      <c r="S610">
        <v>79.955838518682299</v>
      </c>
      <c r="T610">
        <v>78.173872153910807</v>
      </c>
      <c r="U610">
        <v>76.209444477836854</v>
      </c>
      <c r="V610">
        <v>74.043331284717638</v>
      </c>
      <c r="W610">
        <v>71.65433464184531</v>
      </c>
      <c r="X610">
        <v>69.019075443162222</v>
      </c>
    </row>
    <row r="611" spans="1:24">
      <c r="A611">
        <v>91.996052881202814</v>
      </c>
      <c r="B611">
        <v>0.28068448489144088</v>
      </c>
      <c r="C611">
        <v>0.18185409895223351</v>
      </c>
      <c r="D611">
        <v>91.302271798824279</v>
      </c>
      <c r="E611">
        <v>91.153915517465279</v>
      </c>
      <c r="F611">
        <v>90.977632146927377</v>
      </c>
      <c r="G611">
        <v>90.767575750880297</v>
      </c>
      <c r="H611">
        <v>90.516780406711391</v>
      </c>
      <c r="I611">
        <v>90.216929200525314</v>
      </c>
      <c r="J611">
        <v>89.858078420362318</v>
      </c>
      <c r="K611">
        <v>89.42832780128812</v>
      </c>
      <c r="L611">
        <v>88.913425886972234</v>
      </c>
      <c r="M611">
        <v>88.296297420694472</v>
      </c>
      <c r="N611">
        <v>87.556477093047249</v>
      </c>
      <c r="O611">
        <v>86.669430868187703</v>
      </c>
      <c r="P611">
        <v>85.60574238235597</v>
      </c>
      <c r="Q611">
        <v>84.330137433881987</v>
      </c>
      <c r="R611">
        <v>82.800314214667623</v>
      </c>
      <c r="S611">
        <v>80.965540491100398</v>
      </c>
      <c r="T611">
        <v>78.764971213895549</v>
      </c>
      <c r="U611">
        <v>76.12563076518461</v>
      </c>
      <c r="V611">
        <v>72.95999292981729</v>
      </c>
      <c r="W611">
        <v>69.163078337511237</v>
      </c>
      <c r="X611">
        <v>64.608973120778856</v>
      </c>
    </row>
    <row r="612" spans="1:24">
      <c r="A612">
        <v>95.630009423451099</v>
      </c>
      <c r="B612">
        <v>2.22241254505674</v>
      </c>
      <c r="C612">
        <v>0.11127701271518023</v>
      </c>
      <c r="D612">
        <v>93.013104204933683</v>
      </c>
      <c r="E612">
        <v>92.614053029968346</v>
      </c>
      <c r="F612">
        <v>92.177618001288906</v>
      </c>
      <c r="G612">
        <v>91.698389351266385</v>
      </c>
      <c r="H612">
        <v>91.170426870093138</v>
      </c>
      <c r="I612">
        <v>90.587186274766466</v>
      </c>
      <c r="J612">
        <v>89.941438090369914</v>
      </c>
      <c r="K612">
        <v>89.22517803815667</v>
      </c>
      <c r="L612">
        <v>88.429527819663605</v>
      </c>
      <c r="M612">
        <v>87.54462506703949</v>
      </c>
      <c r="N612">
        <v>86.559501095482787</v>
      </c>
      <c r="O612">
        <v>85.461944942486724</v>
      </c>
      <c r="P612">
        <v>84.238352008609695</v>
      </c>
      <c r="Q612">
        <v>82.873555423619592</v>
      </c>
      <c r="R612">
        <v>81.350638047735146</v>
      </c>
      <c r="S612">
        <v>79.650722777652817</v>
      </c>
      <c r="T612">
        <v>77.752738558127788</v>
      </c>
      <c r="U612">
        <v>75.633159198739051</v>
      </c>
      <c r="V612">
        <v>73.265711758379794</v>
      </c>
      <c r="W612">
        <v>70.621050882794378</v>
      </c>
      <c r="X612">
        <v>67.666395058460296</v>
      </c>
    </row>
    <row r="613" spans="1:24">
      <c r="A613">
        <v>92.324356023004228</v>
      </c>
      <c r="B613">
        <v>0.83446508968868138</v>
      </c>
      <c r="C613">
        <v>0.14385872712777878</v>
      </c>
      <c r="D613">
        <v>90.915765266870437</v>
      </c>
      <c r="E613">
        <v>90.664824165761374</v>
      </c>
      <c r="F613">
        <v>90.379479227733327</v>
      </c>
      <c r="G613">
        <v>90.053814952779021</v>
      </c>
      <c r="H613">
        <v>89.68107997872545</v>
      </c>
      <c r="I613">
        <v>89.253547118411163</v>
      </c>
      <c r="J613">
        <v>88.762353166987396</v>
      </c>
      <c r="K613">
        <v>88.197315158380547</v>
      </c>
      <c r="L613">
        <v>87.546719261719389</v>
      </c>
      <c r="M613">
        <v>86.79707794132861</v>
      </c>
      <c r="N613">
        <v>85.932850345960361</v>
      </c>
      <c r="O613">
        <v>84.936120130639296</v>
      </c>
      <c r="P613">
        <v>83.786224032029736</v>
      </c>
      <c r="Q613">
        <v>82.459323497302677</v>
      </c>
      <c r="R613">
        <v>80.927910485919284</v>
      </c>
      <c r="S613">
        <v>79.16023719908361</v>
      </c>
      <c r="T613">
        <v>77.11965791455718</v>
      </c>
      <c r="U613">
        <v>74.763869282380981</v>
      </c>
      <c r="V613">
        <v>72.044033332037429</v>
      </c>
      <c r="W613">
        <v>68.903765010070828</v>
      </c>
      <c r="X613">
        <v>65.27796325875866</v>
      </c>
    </row>
    <row r="614" spans="1:24">
      <c r="A614">
        <v>97.283397452087783</v>
      </c>
      <c r="B614">
        <v>4.5870431408501151</v>
      </c>
      <c r="C614">
        <v>8.5391516492695982E-2</v>
      </c>
      <c r="D614">
        <v>93.400734030324969</v>
      </c>
      <c r="E614">
        <v>92.87277174558055</v>
      </c>
      <c r="F614">
        <v>92.312628905313915</v>
      </c>
      <c r="G614">
        <v>91.716218627306759</v>
      </c>
      <c r="H614">
        <v>91.079189416931669</v>
      </c>
      <c r="I614">
        <v>90.396893418025371</v>
      </c>
      <c r="J614">
        <v>89.664352501465999</v>
      </c>
      <c r="K614">
        <v>88.876221944031414</v>
      </c>
      <c r="L614">
        <v>88.026751432534795</v>
      </c>
      <c r="M614">
        <v>87.109743108717765</v>
      </c>
      <c r="N614">
        <v>86.118506348790731</v>
      </c>
      <c r="O614">
        <v>85.045808947685515</v>
      </c>
      <c r="P614">
        <v>83.883824351853519</v>
      </c>
      <c r="Q614">
        <v>82.624074555612466</v>
      </c>
      <c r="R614">
        <v>81.257368244405285</v>
      </c>
      <c r="S614">
        <v>79.773733733655476</v>
      </c>
      <c r="T614">
        <v>78.162346213931229</v>
      </c>
      <c r="U614">
        <v>76.411448771588823</v>
      </c>
      <c r="V614">
        <v>74.508266608650302</v>
      </c>
      <c r="W614">
        <v>72.438913836051682</v>
      </c>
      <c r="X614">
        <v>70.188292160211745</v>
      </c>
    </row>
    <row r="615" spans="1:24">
      <c r="A615">
        <v>100</v>
      </c>
      <c r="B615">
        <v>7.8910793152289136</v>
      </c>
      <c r="C615">
        <v>6.8749093597931493E-2</v>
      </c>
      <c r="D615">
        <v>94.799901020828159</v>
      </c>
      <c r="E615">
        <v>94.137388481544747</v>
      </c>
      <c r="F615">
        <v>93.44715575759578</v>
      </c>
      <c r="G615">
        <v>92.725939221754714</v>
      </c>
      <c r="H615">
        <v>91.970328746044558</v>
      </c>
      <c r="I615">
        <v>91.176751577630498</v>
      </c>
      <c r="J615">
        <v>90.341455445773562</v>
      </c>
      <c r="K615">
        <v>89.460490819969664</v>
      </c>
      <c r="L615">
        <v>88.529692235385568</v>
      </c>
      <c r="M615">
        <v>87.544658597292454</v>
      </c>
      <c r="N615">
        <v>86.500732371370674</v>
      </c>
      <c r="O615">
        <v>85.392977561491463</v>
      </c>
      <c r="P615">
        <v>84.216156370847457</v>
      </c>
      <c r="Q615">
        <v>82.964704436079359</v>
      </c>
      <c r="R615">
        <v>81.632704517298009</v>
      </c>
      <c r="S615">
        <v>80.213858519600294</v>
      </c>
      <c r="T615">
        <v>78.701457713788585</v>
      </c>
      <c r="U615">
        <v>77.088351015488058</v>
      </c>
      <c r="V615">
        <v>75.366911172676041</v>
      </c>
      <c r="W615">
        <v>73.528998701748122</v>
      </c>
      <c r="X615">
        <v>71.565923401599747</v>
      </c>
    </row>
    <row r="616" spans="1:24">
      <c r="A616">
        <v>99.83113784045976</v>
      </c>
      <c r="B616">
        <v>6.6612507518828323</v>
      </c>
      <c r="C616">
        <v>7.5031392259475763E-2</v>
      </c>
      <c r="D616">
        <v>94.983161594968749</v>
      </c>
      <c r="E616">
        <v>94.350772287235415</v>
      </c>
      <c r="F616">
        <v>93.687515634598242</v>
      </c>
      <c r="G616">
        <v>92.989655942483964</v>
      </c>
      <c r="H616">
        <v>92.253262619839518</v>
      </c>
      <c r="I616">
        <v>91.474188040661844</v>
      </c>
      <c r="J616">
        <v>90.648044183110443</v>
      </c>
      <c r="K616">
        <v>89.770177914626274</v>
      </c>
      <c r="L616">
        <v>88.835644783853766</v>
      </c>
      <c r="M616">
        <v>87.839181171752998</v>
      </c>
      <c r="N616">
        <v>86.775174645047358</v>
      </c>
      <c r="O616">
        <v>85.637632345026844</v>
      </c>
      <c r="P616">
        <v>84.42014723366151</v>
      </c>
      <c r="Q616">
        <v>83.115862006911556</v>
      </c>
      <c r="R616">
        <v>81.717430471980862</v>
      </c>
      <c r="S616">
        <v>80.216976170977361</v>
      </c>
      <c r="T616">
        <v>78.606048017933972</v>
      </c>
      <c r="U616">
        <v>76.875572699322134</v>
      </c>
      <c r="V616">
        <v>75.015803569961292</v>
      </c>
      <c r="W616">
        <v>73.016265756487613</v>
      </c>
      <c r="X616">
        <v>70.8656971591858</v>
      </c>
    </row>
    <row r="617" spans="1:24">
      <c r="A617">
        <v>89.494144830526551</v>
      </c>
      <c r="B617">
        <v>0.27030425651001311</v>
      </c>
      <c r="C617">
        <v>0.16976125741480785</v>
      </c>
      <c r="D617">
        <v>88.90065628467211</v>
      </c>
      <c r="E617">
        <v>88.780842422036173</v>
      </c>
      <c r="F617">
        <v>88.640422564072409</v>
      </c>
      <c r="G617">
        <v>88.475340239216038</v>
      </c>
      <c r="H617">
        <v>88.280826522570408</v>
      </c>
      <c r="I617">
        <v>88.051262270433355</v>
      </c>
      <c r="J617">
        <v>87.780015793565298</v>
      </c>
      <c r="K617">
        <v>87.459251279877975</v>
      </c>
      <c r="L617">
        <v>87.079702432227691</v>
      </c>
      <c r="M617">
        <v>86.630404782124998</v>
      </c>
      <c r="N617">
        <v>86.098378946395769</v>
      </c>
      <c r="O617">
        <v>85.468255676661144</v>
      </c>
      <c r="P617">
        <v>84.721831870004976</v>
      </c>
      <c r="Q617">
        <v>83.837544714793026</v>
      </c>
      <c r="R617">
        <v>82.789848780683457</v>
      </c>
      <c r="S617">
        <v>81.548478058104067</v>
      </c>
      <c r="T617">
        <v>80.077571628873343</v>
      </c>
      <c r="U617">
        <v>78.334637710196773</v>
      </c>
      <c r="V617">
        <v>76.269326145173892</v>
      </c>
      <c r="W617">
        <v>73.821973879323508</v>
      </c>
      <c r="X617">
        <v>70.921881404617338</v>
      </c>
    </row>
    <row r="618" spans="1:24">
      <c r="A618">
        <v>89.685440375318322</v>
      </c>
      <c r="B618">
        <v>0.22714107774819908</v>
      </c>
      <c r="C618">
        <v>0.1863213820947838</v>
      </c>
      <c r="D618">
        <v>89.099194476412336</v>
      </c>
      <c r="E618">
        <v>88.971167818656156</v>
      </c>
      <c r="F618">
        <v>88.818272901054414</v>
      </c>
      <c r="G618">
        <v>88.635186502793786</v>
      </c>
      <c r="H618">
        <v>88.41553425027746</v>
      </c>
      <c r="I618">
        <v>88.151668685626348</v>
      </c>
      <c r="J618">
        <v>87.83440301121702</v>
      </c>
      <c r="K618">
        <v>87.452691240251141</v>
      </c>
      <c r="L618">
        <v>86.993243617413398</v>
      </c>
      <c r="M618">
        <v>86.440063920024357</v>
      </c>
      <c r="N618">
        <v>85.773892530270544</v>
      </c>
      <c r="O618">
        <v>84.971535888400084</v>
      </c>
      <c r="P618">
        <v>84.005058980988792</v>
      </c>
      <c r="Q618">
        <v>82.840812749782842</v>
      </c>
      <c r="R618">
        <v>81.438262559184352</v>
      </c>
      <c r="S618">
        <v>79.748576934063905</v>
      </c>
      <c r="T618">
        <v>77.712927433106074</v>
      </c>
      <c r="U618">
        <v>75.260440465729559</v>
      </c>
      <c r="V618">
        <v>72.305729742619789</v>
      </c>
      <c r="W618">
        <v>68.745923449165574</v>
      </c>
      <c r="X618">
        <v>64.457082639260378</v>
      </c>
    </row>
    <row r="619" spans="1:24">
      <c r="A619">
        <v>91.959970007405346</v>
      </c>
      <c r="B619">
        <v>0.96676301135217024</v>
      </c>
      <c r="C619">
        <v>0.13092520286882969</v>
      </c>
      <c r="D619">
        <v>90.538277170644619</v>
      </c>
      <c r="E619">
        <v>90.300337281109393</v>
      </c>
      <c r="F619">
        <v>90.033908288218655</v>
      </c>
      <c r="G619">
        <v>89.734416696285592</v>
      </c>
      <c r="H619">
        <v>89.396721460076833</v>
      </c>
      <c r="I619">
        <v>89.015025734100846</v>
      </c>
      <c r="J619">
        <v>88.582777364489246</v>
      </c>
      <c r="K619">
        <v>88.092556415323699</v>
      </c>
      <c r="L619">
        <v>87.535947798695545</v>
      </c>
      <c r="M619">
        <v>86.903396822077696</v>
      </c>
      <c r="N619">
        <v>86.184045173347826</v>
      </c>
      <c r="O619">
        <v>85.365544527997201</v>
      </c>
      <c r="P619">
        <v>84.433844578923257</v>
      </c>
      <c r="Q619">
        <v>83.372951850144858</v>
      </c>
      <c r="R619">
        <v>82.164655154258639</v>
      </c>
      <c r="S619">
        <v>80.788212980864273</v>
      </c>
      <c r="T619">
        <v>79.219997449696791</v>
      </c>
      <c r="U619">
        <v>77.433088716598334</v>
      </c>
      <c r="V619">
        <v>75.396812869939225</v>
      </c>
      <c r="W619">
        <v>73.076215385060664</v>
      </c>
      <c r="X619">
        <v>70.431461098106354</v>
      </c>
    </row>
    <row r="620" spans="1:24">
      <c r="A620">
        <v>90.195292775167175</v>
      </c>
      <c r="B620">
        <v>0.25829195834978685</v>
      </c>
      <c r="C620">
        <v>0.18324317332084145</v>
      </c>
      <c r="D620">
        <v>89.54820031433546</v>
      </c>
      <c r="E620">
        <v>89.408917703969152</v>
      </c>
      <c r="F620">
        <v>89.243156175501468</v>
      </c>
      <c r="G620">
        <v>89.04533418636143</v>
      </c>
      <c r="H620">
        <v>88.808790650203647</v>
      </c>
      <c r="I620">
        <v>88.525560643989834</v>
      </c>
      <c r="J620">
        <v>88.186107212120703</v>
      </c>
      <c r="K620">
        <v>87.779000236894305</v>
      </c>
      <c r="L620">
        <v>87.290531562177065</v>
      </c>
      <c r="M620">
        <v>86.704253410684757</v>
      </c>
      <c r="N620">
        <v>86.000424552403132</v>
      </c>
      <c r="O620">
        <v>85.155345575463201</v>
      </c>
      <c r="P620">
        <v>84.140560876630389</v>
      </c>
      <c r="Q620">
        <v>82.921900500733031</v>
      </c>
      <c r="R620">
        <v>81.458329565729898</v>
      </c>
      <c r="S620">
        <v>79.700566531115811</v>
      </c>
      <c r="T620">
        <v>77.589423783829375</v>
      </c>
      <c r="U620">
        <v>75.053814665667488</v>
      </c>
      <c r="V620">
        <v>72.008359834588404</v>
      </c>
      <c r="W620">
        <v>68.350512361007034</v>
      </c>
      <c r="X620">
        <v>63.95710475497134</v>
      </c>
    </row>
    <row r="621" spans="1:24">
      <c r="A621">
        <v>89.375477430279744</v>
      </c>
      <c r="B621">
        <v>0.17946368569232848</v>
      </c>
      <c r="C621">
        <v>0.19483532570574189</v>
      </c>
      <c r="D621">
        <v>88.872824867467301</v>
      </c>
      <c r="E621">
        <v>88.758605637303233</v>
      </c>
      <c r="F621">
        <v>88.620895286841304</v>
      </c>
      <c r="G621">
        <v>88.454449662521895</v>
      </c>
      <c r="H621">
        <v>88.252930341631469</v>
      </c>
      <c r="I621">
        <v>88.008663258564695</v>
      </c>
      <c r="J621">
        <v>87.712346468414282</v>
      </c>
      <c r="K621">
        <v>87.352695919221674</v>
      </c>
      <c r="L621">
        <v>86.91601574352714</v>
      </c>
      <c r="M621">
        <v>86.385676705473642</v>
      </c>
      <c r="N621">
        <v>85.741482942187574</v>
      </c>
      <c r="O621">
        <v>84.958902884288065</v>
      </c>
      <c r="P621">
        <v>84.008135068177438</v>
      </c>
      <c r="Q621">
        <v>82.852973265271601</v>
      </c>
      <c r="R621">
        <v>81.449427711109706</v>
      </c>
      <c r="S621">
        <v>79.744049929311828</v>
      </c>
      <c r="T621">
        <v>77.67189735793616</v>
      </c>
      <c r="U621">
        <v>75.154060269087964</v>
      </c>
      <c r="V621">
        <v>72.094656804303298</v>
      </c>
      <c r="W621">
        <v>68.377181693525657</v>
      </c>
      <c r="X621">
        <v>63.86006961309154</v>
      </c>
    </row>
    <row r="622" spans="1:24">
      <c r="A622">
        <v>99.140668033252595</v>
      </c>
      <c r="B622">
        <v>7.6603310705967651</v>
      </c>
      <c r="C622">
        <v>6.8946478467053124E-2</v>
      </c>
      <c r="D622">
        <v>94.076323211945436</v>
      </c>
      <c r="E622">
        <v>93.430641321610409</v>
      </c>
      <c r="F622">
        <v>92.757805397739517</v>
      </c>
      <c r="G622">
        <v>92.054615768919021</v>
      </c>
      <c r="H622">
        <v>91.317728416683281</v>
      </c>
      <c r="I622">
        <v>90.543639073034043</v>
      </c>
      <c r="J622">
        <v>89.728666555893057</v>
      </c>
      <c r="K622">
        <v>88.868935263239734</v>
      </c>
      <c r="L622">
        <v>87.960356742684723</v>
      </c>
      <c r="M622">
        <v>86.998610248833458</v>
      </c>
      <c r="N622">
        <v>85.979122195980324</v>
      </c>
      <c r="O622">
        <v>84.897044408420626</v>
      </c>
      <c r="P622">
        <v>83.747231064949716</v>
      </c>
      <c r="Q622">
        <v>82.524214227908956</v>
      </c>
      <c r="R622">
        <v>81.22217784040663</v>
      </c>
      <c r="S622">
        <v>79.834930068057972</v>
      </c>
      <c r="T622">
        <v>78.355873853715053</v>
      </c>
      <c r="U622">
        <v>76.777975545159777</v>
      </c>
      <c r="V622">
        <v>75.093731446568924</v>
      </c>
      <c r="W622">
        <v>73.295132134686639</v>
      </c>
      <c r="X622">
        <v>71.373624370010063</v>
      </c>
    </row>
    <row r="623" spans="1:24">
      <c r="A623">
        <v>99.798886840419073</v>
      </c>
      <c r="B623">
        <v>7.143837911750639</v>
      </c>
      <c r="C623">
        <v>7.5005978100988843E-2</v>
      </c>
      <c r="D623">
        <v>94.601710389716487</v>
      </c>
      <c r="E623">
        <v>93.92383646984085</v>
      </c>
      <c r="F623">
        <v>93.212894624472838</v>
      </c>
      <c r="G623">
        <v>92.464883292691383</v>
      </c>
      <c r="H623">
        <v>91.675592266680994</v>
      </c>
      <c r="I623">
        <v>90.840578994430416</v>
      </c>
      <c r="J623">
        <v>89.955143574674096</v>
      </c>
      <c r="K623">
        <v>89.014302303334262</v>
      </c>
      <c r="L623">
        <v>88.012759622569149</v>
      </c>
      <c r="M623">
        <v>86.944878314541299</v>
      </c>
      <c r="N623">
        <v>85.804647772140768</v>
      </c>
      <c r="O623">
        <v>84.585650168073855</v>
      </c>
      <c r="P623">
        <v>83.281024331898749</v>
      </c>
      <c r="Q623">
        <v>81.883427131688961</v>
      </c>
      <c r="R623">
        <v>80.384992142959604</v>
      </c>
      <c r="S623">
        <v>78.777285372223488</v>
      </c>
      <c r="T623">
        <v>77.051257785965134</v>
      </c>
      <c r="U623">
        <v>75.197194377840802</v>
      </c>
      <c r="V623">
        <v>73.204659487427023</v>
      </c>
      <c r="W623">
        <v>71.062438062742771</v>
      </c>
      <c r="X623">
        <v>68.758472535939021</v>
      </c>
    </row>
    <row r="624" spans="1:24">
      <c r="A624">
        <v>88.124082623031498</v>
      </c>
      <c r="B624">
        <v>2.0031939822151922E-2</v>
      </c>
      <c r="C624">
        <v>0.27151897861508018</v>
      </c>
      <c r="D624">
        <v>88.009616192895606</v>
      </c>
      <c r="E624">
        <v>87.973429569050694</v>
      </c>
      <c r="F624">
        <v>87.926068015665749</v>
      </c>
      <c r="G624">
        <v>87.864018414300759</v>
      </c>
      <c r="H624">
        <v>87.782678137229837</v>
      </c>
      <c r="I624">
        <v>87.676013640219949</v>
      </c>
      <c r="J624">
        <v>87.536112914805202</v>
      </c>
      <c r="K624">
        <v>87.352598602493359</v>
      </c>
      <c r="L624">
        <v>87.111858237718778</v>
      </c>
      <c r="M624">
        <v>86.796034521590286</v>
      </c>
      <c r="N624">
        <v>86.381700728385781</v>
      </c>
      <c r="O624">
        <v>85.838122990966355</v>
      </c>
      <c r="P624">
        <v>85.124980567371011</v>
      </c>
      <c r="Q624">
        <v>84.189374985745971</v>
      </c>
      <c r="R624">
        <v>82.961906216183721</v>
      </c>
      <c r="S624">
        <v>81.351524813286332</v>
      </c>
      <c r="T624">
        <v>79.238778178952089</v>
      </c>
      <c r="U624">
        <v>76.466949976201576</v>
      </c>
      <c r="V624">
        <v>72.830435445991725</v>
      </c>
      <c r="W624">
        <v>68.059490347680693</v>
      </c>
      <c r="X624">
        <v>61.800222251581658</v>
      </c>
    </row>
    <row r="625" spans="1:24">
      <c r="A625">
        <v>89.954966866255759</v>
      </c>
      <c r="B625">
        <v>0.53110742759905638</v>
      </c>
      <c r="C625">
        <v>0.15228976265752225</v>
      </c>
      <c r="D625">
        <v>88.976722475698281</v>
      </c>
      <c r="E625">
        <v>88.795183871918454</v>
      </c>
      <c r="F625">
        <v>88.58669535643277</v>
      </c>
      <c r="G625">
        <v>88.34641227544698</v>
      </c>
      <c r="H625">
        <v>88.068751163908942</v>
      </c>
      <c r="I625">
        <v>87.747260002366161</v>
      </c>
      <c r="J625">
        <v>87.374468291199264</v>
      </c>
      <c r="K625">
        <v>86.941713458401509</v>
      </c>
      <c r="L625">
        <v>86.438939567137183</v>
      </c>
      <c r="M625">
        <v>85.85446364564028</v>
      </c>
      <c r="N625">
        <v>85.174704209654266</v>
      </c>
      <c r="O625">
        <v>84.383865669081288</v>
      </c>
      <c r="P625">
        <v>83.463571285388284</v>
      </c>
      <c r="Q625">
        <v>82.392436150790772</v>
      </c>
      <c r="R625">
        <v>81.145570266518831</v>
      </c>
      <c r="S625">
        <v>79.694000173180271</v>
      </c>
      <c r="T625">
        <v>78.003995693628738</v>
      </c>
      <c r="U625">
        <v>76.036286143840783</v>
      </c>
      <c r="V625">
        <v>73.745147798870903</v>
      </c>
      <c r="W625">
        <v>71.077341409304083</v>
      </c>
      <c r="X625">
        <v>67.970875079244152</v>
      </c>
    </row>
    <row r="626" spans="1:24">
      <c r="A626">
        <v>92.394366935100237</v>
      </c>
      <c r="B626">
        <v>0.80905009753990254</v>
      </c>
      <c r="C626">
        <v>0.1407893671760444</v>
      </c>
      <c r="D626">
        <v>91.072010824702147</v>
      </c>
      <c r="E626">
        <v>90.839907030782371</v>
      </c>
      <c r="F626">
        <v>90.576940354115479</v>
      </c>
      <c r="G626">
        <v>90.277889746744023</v>
      </c>
      <c r="H626">
        <v>89.936817735591262</v>
      </c>
      <c r="I626">
        <v>89.546952537442138</v>
      </c>
      <c r="J626">
        <v>89.100553609189518</v>
      </c>
      <c r="K626">
        <v>88.58875796392536</v>
      </c>
      <c r="L626">
        <v>88.001404201573379</v>
      </c>
      <c r="M626">
        <v>87.326830760295806</v>
      </c>
      <c r="N626">
        <v>86.551644383074773</v>
      </c>
      <c r="O626">
        <v>85.660454202509428</v>
      </c>
      <c r="P626">
        <v>84.635566164239293</v>
      </c>
      <c r="Q626">
        <v>83.45663172195178</v>
      </c>
      <c r="R626">
        <v>82.100243829020741</v>
      </c>
      <c r="S626">
        <v>80.539472205428723</v>
      </c>
      <c r="T626">
        <v>78.743328652972536</v>
      </c>
      <c r="U626">
        <v>76.676151802901202</v>
      </c>
      <c r="V626">
        <v>74.296899080514635</v>
      </c>
      <c r="W626">
        <v>71.558331829098123</v>
      </c>
      <c r="X626">
        <v>68.40607741431046</v>
      </c>
    </row>
    <row r="627" spans="1:24">
      <c r="A627">
        <v>100</v>
      </c>
      <c r="B627">
        <v>6.2302613648996328</v>
      </c>
      <c r="C627">
        <v>8.0978178363670078E-2</v>
      </c>
      <c r="D627">
        <v>95.046588372867916</v>
      </c>
      <c r="E627">
        <v>94.385094205372425</v>
      </c>
      <c r="F627">
        <v>93.686760362924417</v>
      </c>
      <c r="G627">
        <v>92.947005042604076</v>
      </c>
      <c r="H627">
        <v>92.16097467312423</v>
      </c>
      <c r="I627">
        <v>91.32351207030878</v>
      </c>
      <c r="J627">
        <v>90.429122600551892</v>
      </c>
      <c r="K627">
        <v>89.471938130254898</v>
      </c>
      <c r="L627">
        <v>88.445678524711184</v>
      </c>
      <c r="M627">
        <v>87.343610443831324</v>
      </c>
      <c r="N627">
        <v>86.158503164365413</v>
      </c>
      <c r="O627">
        <v>84.882581138769822</v>
      </c>
      <c r="P627">
        <v>83.507472979454576</v>
      </c>
      <c r="Q627">
        <v>82.024156533695049</v>
      </c>
      <c r="R627">
        <v>80.422899688841028</v>
      </c>
      <c r="S627">
        <v>78.693196519443788</v>
      </c>
      <c r="T627">
        <v>76.823698357358992</v>
      </c>
      <c r="U627">
        <v>74.80213933257302</v>
      </c>
      <c r="V627">
        <v>72.615255896222493</v>
      </c>
      <c r="W627">
        <v>70.248699797793321</v>
      </c>
      <c r="X627">
        <v>67.686943945538658</v>
      </c>
    </row>
    <row r="628" spans="1:24">
      <c r="A628">
        <v>100</v>
      </c>
      <c r="B628">
        <v>7.2740790518561553</v>
      </c>
      <c r="C628">
        <v>7.392224186007712E-2</v>
      </c>
      <c r="D628">
        <v>94.795559661983106</v>
      </c>
      <c r="E628">
        <v>94.119556906271768</v>
      </c>
      <c r="F628">
        <v>93.411405846437802</v>
      </c>
      <c r="G628">
        <v>92.667235030062812</v>
      </c>
      <c r="H628">
        <v>91.882976085198877</v>
      </c>
      <c r="I628">
        <v>91.054341478633177</v>
      </c>
      <c r="J628">
        <v>90.176801076001041</v>
      </c>
      <c r="K628">
        <v>89.245557375601649</v>
      </c>
      <c r="L628">
        <v>88.255519280520105</v>
      </c>
      <c r="M628">
        <v>87.201274265668346</v>
      </c>
      <c r="N628">
        <v>86.077058787582558</v>
      </c>
      <c r="O628">
        <v>84.876726775207771</v>
      </c>
      <c r="P628">
        <v>83.593716029409137</v>
      </c>
      <c r="Q628">
        <v>82.221012347516734</v>
      </c>
      <c r="R628">
        <v>80.751111176772795</v>
      </c>
      <c r="S628">
        <v>79.175976587041788</v>
      </c>
      <c r="T628">
        <v>77.486997338487257</v>
      </c>
      <c r="U628">
        <v>75.674939804038246</v>
      </c>
      <c r="V628">
        <v>73.729897489273071</v>
      </c>
      <c r="W628">
        <v>71.641236873746095</v>
      </c>
      <c r="X628">
        <v>69.397539277673033</v>
      </c>
    </row>
    <row r="629" spans="1:24">
      <c r="A629">
        <v>89.136349040980534</v>
      </c>
      <c r="B629">
        <v>5.8306967659062563E-2</v>
      </c>
      <c r="C629">
        <v>0.23495511605432431</v>
      </c>
      <c r="D629">
        <v>88.898294642337234</v>
      </c>
      <c r="E629">
        <v>88.833576920448323</v>
      </c>
      <c r="F629">
        <v>88.752067962300984</v>
      </c>
      <c r="G629">
        <v>88.649247417173925</v>
      </c>
      <c r="H629">
        <v>88.519413029316468</v>
      </c>
      <c r="I629">
        <v>88.355364400365801</v>
      </c>
      <c r="J629">
        <v>88.148003667276456</v>
      </c>
      <c r="K629">
        <v>87.885830950026801</v>
      </c>
      <c r="L629">
        <v>87.554306587474557</v>
      </c>
      <c r="M629">
        <v>87.135044792027216</v>
      </c>
      <c r="N629">
        <v>86.604794004561313</v>
      </c>
      <c r="O629">
        <v>85.934147401777125</v>
      </c>
      <c r="P629">
        <v>85.085912042879897</v>
      </c>
      <c r="Q629">
        <v>84.013046211185213</v>
      </c>
      <c r="R629">
        <v>82.656050559058528</v>
      </c>
      <c r="S629">
        <v>80.939668373442927</v>
      </c>
      <c r="T629">
        <v>78.768711964210937</v>
      </c>
      <c r="U629">
        <v>76.022783713807442</v>
      </c>
      <c r="V629">
        <v>72.549599026410988</v>
      </c>
      <c r="W629">
        <v>68.156540878523003</v>
      </c>
      <c r="X629">
        <v>62.59997760046204</v>
      </c>
    </row>
    <row r="630" spans="1:24">
      <c r="A630">
        <v>88.72064973484207</v>
      </c>
      <c r="B630">
        <v>7.273324462682465E-2</v>
      </c>
      <c r="C630">
        <v>0.22971566449509195</v>
      </c>
      <c r="D630">
        <v>88.437787958688645</v>
      </c>
      <c r="E630">
        <v>88.362608763663999</v>
      </c>
      <c r="F630">
        <v>88.268452772432227</v>
      </c>
      <c r="G630">
        <v>88.150329553168135</v>
      </c>
      <c r="H630">
        <v>88.00197836914117</v>
      </c>
      <c r="I630">
        <v>87.815536348744459</v>
      </c>
      <c r="J630">
        <v>87.581121739580027</v>
      </c>
      <c r="K630">
        <v>87.286310158339305</v>
      </c>
      <c r="L630">
        <v>86.915476076808858</v>
      </c>
      <c r="M630">
        <v>86.448964641610587</v>
      </c>
      <c r="N630">
        <v>85.862049932677508</v>
      </c>
      <c r="O630">
        <v>85.12362444634671</v>
      </c>
      <c r="P630">
        <v>84.194550343386709</v>
      </c>
      <c r="Q630">
        <v>83.025585075227752</v>
      </c>
      <c r="R630">
        <v>81.554771442965858</v>
      </c>
      <c r="S630">
        <v>79.70415375771357</v>
      </c>
      <c r="T630">
        <v>77.375646053066575</v>
      </c>
      <c r="U630">
        <v>74.445833357737015</v>
      </c>
      <c r="V630">
        <v>70.759430486732256</v>
      </c>
      <c r="W630">
        <v>66.121051655597839</v>
      </c>
      <c r="X630">
        <v>60.284854692918948</v>
      </c>
    </row>
    <row r="631" spans="1:24">
      <c r="A631">
        <v>92.578479724152331</v>
      </c>
      <c r="B631">
        <v>0.84983691000621797</v>
      </c>
      <c r="C631">
        <v>0.13983204088131346</v>
      </c>
      <c r="D631">
        <v>91.203437977099597</v>
      </c>
      <c r="E631">
        <v>90.963201885589967</v>
      </c>
      <c r="F631">
        <v>90.691330770779075</v>
      </c>
      <c r="G631">
        <v>90.382500069395761</v>
      </c>
      <c r="H631">
        <v>90.030661369085706</v>
      </c>
      <c r="I631">
        <v>89.628923950978816</v>
      </c>
      <c r="J631">
        <v>89.169419835784268</v>
      </c>
      <c r="K631">
        <v>88.643149690356879</v>
      </c>
      <c r="L631">
        <v>88.039806576833797</v>
      </c>
      <c r="M631">
        <v>87.347574092488927</v>
      </c>
      <c r="N631">
        <v>86.552894946898732</v>
      </c>
      <c r="O631">
        <v>85.640205444030499</v>
      </c>
      <c r="P631">
        <v>84.591630669116768</v>
      </c>
      <c r="Q631">
        <v>83.386634410587263</v>
      </c>
      <c r="R631">
        <v>82.001616960821167</v>
      </c>
      <c r="S631">
        <v>80.409452918695536</v>
      </c>
      <c r="T631">
        <v>78.578959941848211</v>
      </c>
      <c r="U631">
        <v>76.474288044231685</v>
      </c>
      <c r="V631">
        <v>74.05421747842351</v>
      </c>
      <c r="W631">
        <v>71.271351451802488</v>
      </c>
      <c r="X631">
        <v>68.071187866033142</v>
      </c>
    </row>
    <row r="632" spans="1:24">
      <c r="A632">
        <v>88.396139318385437</v>
      </c>
      <c r="B632">
        <v>9.3357206903310341E-2</v>
      </c>
      <c r="C632">
        <v>0.21599611924399717</v>
      </c>
      <c r="D632">
        <v>88.076705385530502</v>
      </c>
      <c r="E632">
        <v>87.996781853968898</v>
      </c>
      <c r="F632">
        <v>87.898154019663849</v>
      </c>
      <c r="G632">
        <v>87.776202550222337</v>
      </c>
      <c r="H632">
        <v>87.625215727678167</v>
      </c>
      <c r="I632">
        <v>87.43812193451879</v>
      </c>
      <c r="J632">
        <v>87.206158447468724</v>
      </c>
      <c r="K632">
        <v>86.918461026658207</v>
      </c>
      <c r="L632">
        <v>86.561555078178714</v>
      </c>
      <c r="M632">
        <v>86.118724558119439</v>
      </c>
      <c r="N632">
        <v>85.569229060079479</v>
      </c>
      <c r="O632">
        <v>84.887332417673377</v>
      </c>
      <c r="P632">
        <v>84.041097325665248</v>
      </c>
      <c r="Q632">
        <v>82.990889524617444</v>
      </c>
      <c r="R632">
        <v>81.687521491058902</v>
      </c>
      <c r="S632">
        <v>80.069948691062038</v>
      </c>
      <c r="T632">
        <v>78.062410498980597</v>
      </c>
      <c r="U632">
        <v>75.570881873443199</v>
      </c>
      <c r="V632">
        <v>72.478669601330409</v>
      </c>
      <c r="W632">
        <v>68.640946855455908</v>
      </c>
      <c r="X632">
        <v>63.877970086543357</v>
      </c>
    </row>
    <row r="633" spans="1:24">
      <c r="A633">
        <v>100</v>
      </c>
      <c r="B633">
        <v>7.5343195448674507</v>
      </c>
      <c r="C633">
        <v>7.168094413909791E-2</v>
      </c>
      <c r="D633">
        <v>94.79515331255385</v>
      </c>
      <c r="E633">
        <v>94.124808746655347</v>
      </c>
      <c r="F633">
        <v>93.424263593309632</v>
      </c>
      <c r="G633">
        <v>92.689916799503806</v>
      </c>
      <c r="H633">
        <v>91.917993559685698</v>
      </c>
      <c r="I633">
        <v>91.104525911911395</v>
      </c>
      <c r="J633">
        <v>90.245332341099484</v>
      </c>
      <c r="K633">
        <v>89.335996284545772</v>
      </c>
      <c r="L633">
        <v>88.371843429209108</v>
      </c>
      <c r="M633">
        <v>87.347917684068037</v>
      </c>
      <c r="N633">
        <v>86.258955704037731</v>
      </c>
      <c r="O633">
        <v>85.099359834491068</v>
      </c>
      <c r="P633">
        <v>83.86316933730879</v>
      </c>
      <c r="Q633">
        <v>82.544029750550578</v>
      </c>
      <c r="R633">
        <v>81.135160224244572</v>
      </c>
      <c r="S633">
        <v>79.629318664389672</v>
      </c>
      <c r="T633">
        <v>78.01876450599849</v>
      </c>
      <c r="U633">
        <v>76.295218923820656</v>
      </c>
      <c r="V633">
        <v>74.449822276215684</v>
      </c>
      <c r="W633">
        <v>72.473088563421612</v>
      </c>
      <c r="X633">
        <v>70.354856666118437</v>
      </c>
    </row>
    <row r="634" spans="1:24">
      <c r="A634">
        <v>92.166180332228848</v>
      </c>
      <c r="B634">
        <v>0.57573099321846688</v>
      </c>
      <c r="C634">
        <v>0.15683515820374341</v>
      </c>
      <c r="D634">
        <v>91.055480681245641</v>
      </c>
      <c r="E634">
        <v>90.844778980791958</v>
      </c>
      <c r="F634">
        <v>90.60150774057</v>
      </c>
      <c r="G634">
        <v>90.319670877463707</v>
      </c>
      <c r="H634">
        <v>89.992321753412554</v>
      </c>
      <c r="I634">
        <v>89.611391956573101</v>
      </c>
      <c r="J634">
        <v>89.167492433306492</v>
      </c>
      <c r="K634">
        <v>88.64968206934762</v>
      </c>
      <c r="L634">
        <v>88.045198016207593</v>
      </c>
      <c r="M634">
        <v>87.339141115968488</v>
      </c>
      <c r="N634">
        <v>86.514108670906396</v>
      </c>
      <c r="O634">
        <v>85.549765506548908</v>
      </c>
      <c r="P634">
        <v>84.422342755846145</v>
      </c>
      <c r="Q634">
        <v>83.10405201062467</v>
      </c>
      <c r="R634">
        <v>81.562400400489011</v>
      </c>
      <c r="S634">
        <v>79.759389717422692</v>
      </c>
      <c r="T634">
        <v>77.650579846330572</v>
      </c>
      <c r="U634">
        <v>75.183993417214026</v>
      </c>
      <c r="V634">
        <v>72.298834681145152</v>
      </c>
      <c r="W634">
        <v>68.923991033244263</v>
      </c>
      <c r="X634">
        <v>64.976280248608589</v>
      </c>
    </row>
    <row r="635" spans="1:24">
      <c r="A635">
        <v>100</v>
      </c>
      <c r="B635">
        <v>6.2080418938427053</v>
      </c>
      <c r="C635">
        <v>8.073654416724052E-2</v>
      </c>
      <c r="D635">
        <v>95.081490147460471</v>
      </c>
      <c r="E635">
        <v>94.425296579162193</v>
      </c>
      <c r="F635">
        <v>93.732745179155273</v>
      </c>
      <c r="G635">
        <v>92.999319174913865</v>
      </c>
      <c r="H635">
        <v>92.220235212558848</v>
      </c>
      <c r="I635">
        <v>91.390412160153375</v>
      </c>
      <c r="J635">
        <v>90.504437968910295</v>
      </c>
      <c r="K635">
        <v>89.556534376182867</v>
      </c>
      <c r="L635">
        <v>88.540519220033701</v>
      </c>
      <c r="M635">
        <v>87.449766119600568</v>
      </c>
      <c r="N635">
        <v>86.277161258296701</v>
      </c>
      <c r="O635">
        <v>85.015056987989169</v>
      </c>
      <c r="P635">
        <v>83.655221951564542</v>
      </c>
      <c r="Q635">
        <v>82.188787398584694</v>
      </c>
      <c r="R635">
        <v>80.606189343907431</v>
      </c>
      <c r="S635">
        <v>78.897106192034201</v>
      </c>
      <c r="T635">
        <v>77.050391420375192</v>
      </c>
      <c r="U635">
        <v>75.054000882396807</v>
      </c>
      <c r="V635">
        <v>72.894914256527656</v>
      </c>
      <c r="W635">
        <v>70.559050128518095</v>
      </c>
      <c r="X635">
        <v>68.031174153426477</v>
      </c>
    </row>
    <row r="636" spans="1:24">
      <c r="A636">
        <v>89.321791559372073</v>
      </c>
      <c r="B636">
        <v>0.13633179682938523</v>
      </c>
      <c r="C636">
        <v>0.20156478600842073</v>
      </c>
      <c r="D636">
        <v>88.914673419614232</v>
      </c>
      <c r="E636">
        <v>88.819248403775262</v>
      </c>
      <c r="F636">
        <v>88.703336661036374</v>
      </c>
      <c r="G636">
        <v>88.562212921156529</v>
      </c>
      <c r="H636">
        <v>88.390124118979401</v>
      </c>
      <c r="I636">
        <v>88.180054864376842</v>
      </c>
      <c r="J636">
        <v>87.9234414521204</v>
      </c>
      <c r="K636">
        <v>87.609822752977294</v>
      </c>
      <c r="L636">
        <v>87.226413754220744</v>
      </c>
      <c r="M636">
        <v>86.757584364462559</v>
      </c>
      <c r="N636">
        <v>86.184222235711005</v>
      </c>
      <c r="O636">
        <v>85.482953627391439</v>
      </c>
      <c r="P636">
        <v>84.625190549990663</v>
      </c>
      <c r="Q636">
        <v>83.57596534408313</v>
      </c>
      <c r="R636">
        <v>82.292505185065579</v>
      </c>
      <c r="S636">
        <v>80.722488401710578</v>
      </c>
      <c r="T636">
        <v>78.801911525439053</v>
      </c>
      <c r="U636">
        <v>76.452480118218645</v>
      </c>
      <c r="V636">
        <v>73.578417013305057</v>
      </c>
      <c r="W636">
        <v>70.062557853234154</v>
      </c>
      <c r="X636">
        <v>65.761574755357955</v>
      </c>
    </row>
    <row r="637" spans="1:24">
      <c r="A637">
        <v>88.831009263402578</v>
      </c>
      <c r="B637">
        <v>0.12400254097405107</v>
      </c>
      <c r="C637">
        <v>0.2032031943432937</v>
      </c>
      <c r="D637">
        <v>88.454910305296167</v>
      </c>
      <c r="E637">
        <v>88.36609245424232</v>
      </c>
      <c r="F637">
        <v>88.258011325434722</v>
      </c>
      <c r="G637">
        <v>88.126188705216393</v>
      </c>
      <c r="H637">
        <v>87.965162679331968</v>
      </c>
      <c r="I637">
        <v>87.768261324974929</v>
      </c>
      <c r="J637">
        <v>87.527326267562231</v>
      </c>
      <c r="K637">
        <v>87.2323746481391</v>
      </c>
      <c r="L637">
        <v>86.871185495433025</v>
      </c>
      <c r="M637">
        <v>86.428793364372694</v>
      </c>
      <c r="N637">
        <v>85.886868260583256</v>
      </c>
      <c r="O637">
        <v>85.222956158763139</v>
      </c>
      <c r="P637">
        <v>84.409548646720182</v>
      </c>
      <c r="Q637">
        <v>83.412943146869068</v>
      </c>
      <c r="R637">
        <v>82.191846489816299</v>
      </c>
      <c r="S637">
        <v>80.695663980757331</v>
      </c>
      <c r="T637">
        <v>78.86240306817669</v>
      </c>
      <c r="U637">
        <v>76.616104755844702</v>
      </c>
      <c r="V637">
        <v>73.863696331707033</v>
      </c>
      <c r="W637">
        <v>70.491135010213213</v>
      </c>
      <c r="X637">
        <v>66.358682704468052</v>
      </c>
    </row>
    <row r="638" spans="1:24">
      <c r="A638">
        <v>90.089822681219246</v>
      </c>
      <c r="B638">
        <v>0.3963141175768376</v>
      </c>
      <c r="C638">
        <v>0.15947682141747266</v>
      </c>
      <c r="D638">
        <v>89.304561342095568</v>
      </c>
      <c r="E638">
        <v>89.153682897336381</v>
      </c>
      <c r="F638">
        <v>88.978945240637245</v>
      </c>
      <c r="G638">
        <v>88.775894867450177</v>
      </c>
      <c r="H638">
        <v>88.539356672548635</v>
      </c>
      <c r="I638">
        <v>88.263302053130744</v>
      </c>
      <c r="J638">
        <v>87.940695258996499</v>
      </c>
      <c r="K638">
        <v>87.563314073755762</v>
      </c>
      <c r="L638">
        <v>87.121540256804039</v>
      </c>
      <c r="M638">
        <v>86.604114405101711</v>
      </c>
      <c r="N638">
        <v>85.997848986966517</v>
      </c>
      <c r="O638">
        <v>85.287292234027774</v>
      </c>
      <c r="P638">
        <v>84.454334325022032</v>
      </c>
      <c r="Q638">
        <v>83.477745824313516</v>
      </c>
      <c r="R638">
        <v>82.332636611412028</v>
      </c>
      <c r="S638">
        <v>80.98982151133049</v>
      </c>
      <c r="T638">
        <v>79.415076457726883</v>
      </c>
      <c r="U638">
        <v>77.568266230805847</v>
      </c>
      <c r="V638">
        <v>75.402321538806063</v>
      </c>
      <c r="W638">
        <v>72.862039372148928</v>
      </c>
      <c r="X638">
        <v>69.882676055108831</v>
      </c>
    </row>
    <row r="639" spans="1:24">
      <c r="A639">
        <v>91.698280235427092</v>
      </c>
      <c r="B639">
        <v>0.89927531180693565</v>
      </c>
      <c r="C639">
        <v>0.1342900060242091</v>
      </c>
      <c r="D639">
        <v>90.326788855398206</v>
      </c>
      <c r="E639">
        <v>90.093502022357015</v>
      </c>
      <c r="F639">
        <v>89.831231412731654</v>
      </c>
      <c r="G639">
        <v>89.535240177098288</v>
      </c>
      <c r="H639">
        <v>89.200182440385476</v>
      </c>
      <c r="I639">
        <v>88.820006750433279</v>
      </c>
      <c r="J639">
        <v>88.387846783178617</v>
      </c>
      <c r="K639">
        <v>87.895897330501469</v>
      </c>
      <c r="L639">
        <v>87.335273330957833</v>
      </c>
      <c r="M639">
        <v>86.695849397364512</v>
      </c>
      <c r="N639">
        <v>85.96607694295551</v>
      </c>
      <c r="O639">
        <v>85.13277560323958</v>
      </c>
      <c r="P639">
        <v>84.180895186445113</v>
      </c>
      <c r="Q639">
        <v>83.093243853157475</v>
      </c>
      <c r="R639">
        <v>81.850177615822048</v>
      </c>
      <c r="S639">
        <v>80.429245550187233</v>
      </c>
      <c r="T639">
        <v>78.804784310878446</v>
      </c>
      <c r="U639">
        <v>76.947454627679861</v>
      </c>
      <c r="V639">
        <v>74.823711411218653</v>
      </c>
      <c r="W639">
        <v>72.39519789767121</v>
      </c>
      <c r="X639">
        <v>69.618052890184899</v>
      </c>
    </row>
    <row r="640" spans="1:24">
      <c r="A640">
        <v>89.095256047982517</v>
      </c>
      <c r="B640">
        <v>0.10811582151469135</v>
      </c>
      <c r="C640">
        <v>0.21088487086344296</v>
      </c>
      <c r="D640">
        <v>88.742667582052405</v>
      </c>
      <c r="E640">
        <v>88.656447823146834</v>
      </c>
      <c r="F640">
        <v>88.550640766629527</v>
      </c>
      <c r="G640">
        <v>88.420523451106135</v>
      </c>
      <c r="H640">
        <v>88.260287766246577</v>
      </c>
      <c r="I640">
        <v>88.062781193320063</v>
      </c>
      <c r="J640">
        <v>87.819187534713976</v>
      </c>
      <c r="K640">
        <v>87.518633381003909</v>
      </c>
      <c r="L640">
        <v>87.147702749252517</v>
      </c>
      <c r="M640">
        <v>86.689838227209506</v>
      </c>
      <c r="N640">
        <v>86.124601891993038</v>
      </c>
      <c r="O640">
        <v>85.426763012517839</v>
      </c>
      <c r="P640">
        <v>84.565171812996439</v>
      </c>
      <c r="Q640">
        <v>83.501369025143759</v>
      </c>
      <c r="R640">
        <v>82.187869162985436</v>
      </c>
      <c r="S640">
        <v>80.566040889967383</v>
      </c>
      <c r="T640">
        <v>78.563489863274782</v>
      </c>
      <c r="U640">
        <v>76.09082723210112</v>
      </c>
      <c r="V640">
        <v>73.037679543742058</v>
      </c>
      <c r="W640">
        <v>69.26776194973823</v>
      </c>
      <c r="X640">
        <v>64.61279479235742</v>
      </c>
    </row>
    <row r="641" spans="1:24">
      <c r="A641">
        <v>91.099229344155006</v>
      </c>
      <c r="B641">
        <v>1.1130086318468837</v>
      </c>
      <c r="C641">
        <v>0.12534495121502276</v>
      </c>
      <c r="D641">
        <v>89.559855875443105</v>
      </c>
      <c r="E641">
        <v>89.309018662808157</v>
      </c>
      <c r="F641">
        <v>89.030017966490647</v>
      </c>
      <c r="G641">
        <v>88.718464564797301</v>
      </c>
      <c r="H641">
        <v>88.369457118887794</v>
      </c>
      <c r="I641">
        <v>87.977505065215382</v>
      </c>
      <c r="J641">
        <v>87.53644223832093</v>
      </c>
      <c r="K641">
        <v>87.039329865099319</v>
      </c>
      <c r="L641">
        <v>86.478347404450261</v>
      </c>
      <c r="M641">
        <v>85.844669515009585</v>
      </c>
      <c r="N641">
        <v>85.128327215424889</v>
      </c>
      <c r="O641">
        <v>84.3180510529576</v>
      </c>
      <c r="P641">
        <v>83.401093813149814</v>
      </c>
      <c r="Q641">
        <v>82.363029981435005</v>
      </c>
      <c r="R641">
        <v>81.187528801835342</v>
      </c>
      <c r="S641">
        <v>79.856097362519066</v>
      </c>
      <c r="T641">
        <v>78.347789666455583</v>
      </c>
      <c r="U641">
        <v>76.638877110286131</v>
      </c>
      <c r="V641">
        <v>74.702475187403678</v>
      </c>
      <c r="W641">
        <v>72.508120542558402</v>
      </c>
      <c r="X641">
        <v>70.021291724237471</v>
      </c>
    </row>
    <row r="642" spans="1:24">
      <c r="A642">
        <v>95.052309701813286</v>
      </c>
      <c r="B642">
        <v>1.775780281474584</v>
      </c>
      <c r="C642">
        <v>0.11744775275733003</v>
      </c>
      <c r="D642">
        <v>92.805659840492467</v>
      </c>
      <c r="E642">
        <v>92.453036909053509</v>
      </c>
      <c r="F642">
        <v>92.064518441260148</v>
      </c>
      <c r="G642">
        <v>91.634739059986984</v>
      </c>
      <c r="H642">
        <v>91.157763581574983</v>
      </c>
      <c r="I642">
        <v>90.62700505190638</v>
      </c>
      <c r="J642">
        <v>90.035133781634926</v>
      </c>
      <c r="K642">
        <v>89.373976124362926</v>
      </c>
      <c r="L642">
        <v>88.634401599908102</v>
      </c>
      <c r="M642">
        <v>87.806196803850852</v>
      </c>
      <c r="N642">
        <v>86.877924362073102</v>
      </c>
      <c r="O642">
        <v>85.836764982473809</v>
      </c>
      <c r="P642">
        <v>84.668340422621014</v>
      </c>
      <c r="Q642">
        <v>83.356514928552173</v>
      </c>
      <c r="R642">
        <v>81.883172402624808</v>
      </c>
      <c r="S642">
        <v>80.227966223141834</v>
      </c>
      <c r="T642">
        <v>78.368038260800617</v>
      </c>
      <c r="U642">
        <v>76.277703211628946</v>
      </c>
      <c r="V642">
        <v>73.92809388709648</v>
      </c>
      <c r="W642">
        <v>71.286762562915726</v>
      </c>
      <c r="X642">
        <v>68.317232881224143</v>
      </c>
    </row>
    <row r="643" spans="1:24">
      <c r="A643">
        <v>90.406554729468297</v>
      </c>
      <c r="B643">
        <v>0.22628044467482716</v>
      </c>
      <c r="C643">
        <v>0.18445561368652302</v>
      </c>
      <c r="D643">
        <v>89.832965517008532</v>
      </c>
      <c r="E643">
        <v>89.708796788643184</v>
      </c>
      <c r="F643">
        <v>89.56082024425838</v>
      </c>
      <c r="G643">
        <v>89.383986857339693</v>
      </c>
      <c r="H643">
        <v>89.17226299287482</v>
      </c>
      <c r="I643">
        <v>88.918424537002537</v>
      </c>
      <c r="J643">
        <v>88.613810406985579</v>
      </c>
      <c r="K643">
        <v>88.248027031156681</v>
      </c>
      <c r="L643">
        <v>87.808593715560022</v>
      </c>
      <c r="M643">
        <v>87.280516797037592</v>
      </c>
      <c r="N643">
        <v>86.645778052671844</v>
      </c>
      <c r="O643">
        <v>85.882719909883363</v>
      </c>
      <c r="P643">
        <v>84.96530648027489</v>
      </c>
      <c r="Q643">
        <v>83.862235203362388</v>
      </c>
      <c r="R643">
        <v>82.535868789076474</v>
      </c>
      <c r="S643">
        <v>80.940951016429779</v>
      </c>
      <c r="T643">
        <v>79.023062570821011</v>
      </c>
      <c r="U643">
        <v>76.716764232447318</v>
      </c>
      <c r="V643">
        <v>73.943364060574908</v>
      </c>
      <c r="W643">
        <v>70.608232388987233</v>
      </c>
      <c r="X643">
        <v>66.597573019042926</v>
      </c>
    </row>
    <row r="644" spans="1:24">
      <c r="A644">
        <v>90.444490200293231</v>
      </c>
      <c r="B644">
        <v>0.23762755971709998</v>
      </c>
      <c r="C644">
        <v>0.18444374713674164</v>
      </c>
      <c r="D644">
        <v>89.842206793696562</v>
      </c>
      <c r="E644">
        <v>89.711833722246737</v>
      </c>
      <c r="F644">
        <v>89.556465306395324</v>
      </c>
      <c r="G644">
        <v>89.370800989633679</v>
      </c>
      <c r="H644">
        <v>89.148506639009156</v>
      </c>
      <c r="I644">
        <v>88.881998449534223</v>
      </c>
      <c r="J644">
        <v>88.562184214722762</v>
      </c>
      <c r="K644">
        <v>88.178153136426985</v>
      </c>
      <c r="L644">
        <v>87.716803591511734</v>
      </c>
      <c r="M644">
        <v>87.162396156235857</v>
      </c>
      <c r="N644">
        <v>86.496016639298588</v>
      </c>
      <c r="O644">
        <v>85.694930804359856</v>
      </c>
      <c r="P644">
        <v>84.731808767716316</v>
      </c>
      <c r="Q644">
        <v>83.573792610646152</v>
      </c>
      <c r="R644">
        <v>82.181375397039659</v>
      </c>
      <c r="S644">
        <v>80.507053352825849</v>
      </c>
      <c r="T644">
        <v>78.493705224882277</v>
      </c>
      <c r="U644">
        <v>76.072643529557169</v>
      </c>
      <c r="V644">
        <v>73.161271207102317</v>
      </c>
      <c r="W644">
        <v>69.660263736324652</v>
      </c>
      <c r="X644">
        <v>65.450180574341246</v>
      </c>
    </row>
    <row r="645" spans="1:24">
      <c r="A645">
        <v>90.700560092556543</v>
      </c>
      <c r="B645">
        <v>0.23877144755245608</v>
      </c>
      <c r="C645">
        <v>0.182108362971974</v>
      </c>
      <c r="D645">
        <v>90.108918993077737</v>
      </c>
      <c r="E645">
        <v>89.982252030519305</v>
      </c>
      <c r="F645">
        <v>89.831697583609412</v>
      </c>
      <c r="G645">
        <v>89.652248932829394</v>
      </c>
      <c r="H645">
        <v>89.437938475887208</v>
      </c>
      <c r="I645">
        <v>89.181639273859162</v>
      </c>
      <c r="J645">
        <v>88.874828043350107</v>
      </c>
      <c r="K645">
        <v>88.507301712927372</v>
      </c>
      <c r="L645">
        <v>88.066838117853123</v>
      </c>
      <c r="M645">
        <v>87.53878954944804</v>
      </c>
      <c r="N645">
        <v>86.905595642485537</v>
      </c>
      <c r="O645">
        <v>86.146199401585193</v>
      </c>
      <c r="P645">
        <v>85.235346946441652</v>
      </c>
      <c r="Q645">
        <v>84.142747688770243</v>
      </c>
      <c r="R645">
        <v>82.832067012478745</v>
      </c>
      <c r="S645">
        <v>81.259717958434493</v>
      </c>
      <c r="T645">
        <v>79.373411731051647</v>
      </c>
      <c r="U645">
        <v>77.110418823493148</v>
      </c>
      <c r="V645">
        <v>74.395482934843329</v>
      </c>
      <c r="W645">
        <v>71.138318306132135</v>
      </c>
      <c r="X645">
        <v>67.230607248598261</v>
      </c>
    </row>
    <row r="646" spans="1:24">
      <c r="A646">
        <v>100</v>
      </c>
      <c r="B646">
        <v>8.3054868076689043</v>
      </c>
      <c r="C646">
        <v>6.6675743509683527E-2</v>
      </c>
      <c r="D646">
        <v>94.711477730369452</v>
      </c>
      <c r="E646">
        <v>94.042722137131335</v>
      </c>
      <c r="F646">
        <v>93.347472730116195</v>
      </c>
      <c r="G646">
        <v>92.622637525243022</v>
      </c>
      <c r="H646">
        <v>91.864992961452757</v>
      </c>
      <c r="I646">
        <v>91.07116956455863</v>
      </c>
      <c r="J646">
        <v>90.237636962176936</v>
      </c>
      <c r="K646">
        <v>89.360688183094823</v>
      </c>
      <c r="L646">
        <v>88.4364231712498</v>
      </c>
      <c r="M646">
        <v>87.460731441002608</v>
      </c>
      <c r="N646">
        <v>86.429273796566193</v>
      </c>
      <c r="O646">
        <v>85.337463034291545</v>
      </c>
      <c r="P646">
        <v>84.180443541987785</v>
      </c>
      <c r="Q646">
        <v>82.953069704548312</v>
      </c>
      <c r="R646">
        <v>81.649883019846385</v>
      </c>
      <c r="S646">
        <v>80.265087823127743</v>
      </c>
      <c r="T646">
        <v>78.792525511939104</v>
      </c>
      <c r="U646">
        <v>77.225647156963134</v>
      </c>
      <c r="V646">
        <v>75.557484376951962</v>
      </c>
      <c r="W646">
        <v>73.780618348231258</v>
      </c>
      <c r="X646">
        <v>71.887146810950981</v>
      </c>
    </row>
    <row r="647" spans="1:24">
      <c r="A647">
        <v>100</v>
      </c>
      <c r="B647">
        <v>7.0217786834009361</v>
      </c>
      <c r="C647">
        <v>7.5324578133426329E-2</v>
      </c>
      <c r="D647">
        <v>94.866702495363654</v>
      </c>
      <c r="E647">
        <v>94.196336101825025</v>
      </c>
      <c r="F647">
        <v>93.493025353878181</v>
      </c>
      <c r="G647">
        <v>92.752777925477687</v>
      </c>
      <c r="H647">
        <v>91.971391820426177</v>
      </c>
      <c r="I647">
        <v>91.144431519846933</v>
      </c>
      <c r="J647">
        <v>90.267202804070834</v>
      </c>
      <c r="K647">
        <v>89.334726106014614</v>
      </c>
      <c r="L647">
        <v>88.341708244791661</v>
      </c>
      <c r="M647">
        <v>87.28251237910176</v>
      </c>
      <c r="N647">
        <v>86.151126009841008</v>
      </c>
      <c r="O647">
        <v>84.941126850299611</v>
      </c>
      <c r="P647">
        <v>83.645646370210272</v>
      </c>
      <c r="Q647">
        <v>82.257330806706364</v>
      </c>
      <c r="R647">
        <v>80.768299420868971</v>
      </c>
      <c r="S647">
        <v>79.170099762907626</v>
      </c>
      <c r="T647">
        <v>77.4536596920384</v>
      </c>
      <c r="U647">
        <v>75.609235878701313</v>
      </c>
      <c r="V647">
        <v>73.626358496791411</v>
      </c>
      <c r="W647">
        <v>71.493771791950081</v>
      </c>
      <c r="X647">
        <v>69.199370188554227</v>
      </c>
    </row>
    <row r="648" spans="1:24">
      <c r="A648">
        <v>90.440472412745777</v>
      </c>
      <c r="B648">
        <v>0.57480480957110869</v>
      </c>
      <c r="C648">
        <v>0.15094322181263467</v>
      </c>
      <c r="D648">
        <v>89.396264263122987</v>
      </c>
      <c r="E648">
        <v>89.203743685047712</v>
      </c>
      <c r="F648">
        <v>88.982992117574653</v>
      </c>
      <c r="G648">
        <v>88.728970432056371</v>
      </c>
      <c r="H648">
        <v>88.435880037945026</v>
      </c>
      <c r="I648">
        <v>88.097030517509197</v>
      </c>
      <c r="J648">
        <v>87.704686902679811</v>
      </c>
      <c r="K648">
        <v>87.24989310779111</v>
      </c>
      <c r="L648">
        <v>86.722267487689976</v>
      </c>
      <c r="M648">
        <v>86.109765854387973</v>
      </c>
      <c r="N648">
        <v>85.398406542602658</v>
      </c>
      <c r="O648">
        <v>84.571951248218298</v>
      </c>
      <c r="P648">
        <v>83.611534354118589</v>
      </c>
      <c r="Q648">
        <v>82.495232281957243</v>
      </c>
      <c r="R648">
        <v>81.197563039395874</v>
      </c>
      <c r="S648">
        <v>79.688904538899763</v>
      </c>
      <c r="T648">
        <v>77.934818409968983</v>
      </c>
      <c r="U648">
        <v>75.895263869366616</v>
      </c>
      <c r="V648">
        <v>73.523683704243666</v>
      </c>
      <c r="W648">
        <v>70.765941503762349</v>
      </c>
      <c r="X648">
        <v>67.559085879247107</v>
      </c>
    </row>
    <row r="649" spans="1:24">
      <c r="A649">
        <v>92.198498415606139</v>
      </c>
      <c r="B649">
        <v>1.4697627231568631</v>
      </c>
      <c r="C649">
        <v>0.1185087550433767</v>
      </c>
      <c r="D649">
        <v>90.316292050637784</v>
      </c>
      <c r="E649">
        <v>90.019388686513423</v>
      </c>
      <c r="F649">
        <v>89.691845362466225</v>
      </c>
      <c r="G649">
        <v>89.329056567269362</v>
      </c>
      <c r="H649">
        <v>88.92592121124531</v>
      </c>
      <c r="I649">
        <v>88.476770901018938</v>
      </c>
      <c r="J649">
        <v>87.975290237544044</v>
      </c>
      <c r="K649">
        <v>87.414428016732202</v>
      </c>
      <c r="L649">
        <v>86.786298084096316</v>
      </c>
      <c r="M649">
        <v>86.082068449349109</v>
      </c>
      <c r="N649">
        <v>85.291837101822139</v>
      </c>
      <c r="O649">
        <v>84.404492780574884</v>
      </c>
      <c r="P649">
        <v>83.407558741514208</v>
      </c>
      <c r="Q649">
        <v>82.287017324769764</v>
      </c>
      <c r="R649">
        <v>81.02711285560774</v>
      </c>
      <c r="S649">
        <v>79.610130107517776</v>
      </c>
      <c r="T649">
        <v>78.016145212493967</v>
      </c>
      <c r="U649">
        <v>76.222745516116461</v>
      </c>
      <c r="V649">
        <v>74.204714438380563</v>
      </c>
      <c r="W649">
        <v>71.933676909174196</v>
      </c>
      <c r="X649">
        <v>69.377700392953543</v>
      </c>
    </row>
    <row r="650" spans="1:24">
      <c r="A650">
        <v>98.549054845619338</v>
      </c>
      <c r="B650">
        <v>5.5792266904346359</v>
      </c>
      <c r="C650">
        <v>8.0408252959994833E-2</v>
      </c>
      <c r="D650">
        <v>94.14975488368826</v>
      </c>
      <c r="E650">
        <v>93.563605634315621</v>
      </c>
      <c r="F650">
        <v>92.945205656386491</v>
      </c>
      <c r="G650">
        <v>92.290554538106022</v>
      </c>
      <c r="H650">
        <v>91.595417360087836</v>
      </c>
      <c r="I650">
        <v>90.855297299781427</v>
      </c>
      <c r="J650">
        <v>90.06540654165552</v>
      </c>
      <c r="K650">
        <v>89.220635304956204</v>
      </c>
      <c r="L650">
        <v>88.315518788681132</v>
      </c>
      <c r="M650">
        <v>87.344201819937908</v>
      </c>
      <c r="N650">
        <v>86.300400976997921</v>
      </c>
      <c r="O650">
        <v>85.177363942020619</v>
      </c>
      <c r="P650">
        <v>83.967825820502227</v>
      </c>
      <c r="Q650">
        <v>82.663962144880784</v>
      </c>
      <c r="R650">
        <v>81.257338258278864</v>
      </c>
      <c r="S650">
        <v>79.738854750949187</v>
      </c>
      <c r="T650">
        <v>78.098688596452874</v>
      </c>
      <c r="U650">
        <v>76.326229606781936</v>
      </c>
      <c r="V650">
        <v>74.410011795356112</v>
      </c>
      <c r="W650">
        <v>72.337639203883185</v>
      </c>
      <c r="X650">
        <v>70.095705713258766</v>
      </c>
    </row>
    <row r="651" spans="1:24">
      <c r="A651">
        <v>90.381241203728067</v>
      </c>
      <c r="B651">
        <v>0.14279847069301649</v>
      </c>
      <c r="C651">
        <v>0.20436932622217094</v>
      </c>
      <c r="D651">
        <v>89.943324132160484</v>
      </c>
      <c r="E651">
        <v>89.839355580091251</v>
      </c>
      <c r="F651">
        <v>89.712675303001689</v>
      </c>
      <c r="G651">
        <v>89.557973826911976</v>
      </c>
      <c r="H651">
        <v>89.36876724224426</v>
      </c>
      <c r="I651">
        <v>89.137125447634773</v>
      </c>
      <c r="J651">
        <v>88.853339780382584</v>
      </c>
      <c r="K651">
        <v>88.505516103130645</v>
      </c>
      <c r="L651">
        <v>88.079076292067015</v>
      </c>
      <c r="M651">
        <v>87.5561472328219</v>
      </c>
      <c r="N651">
        <v>86.914811715414714</v>
      </c>
      <c r="O651">
        <v>86.128189831463047</v>
      </c>
      <c r="P651">
        <v>85.16331237280933</v>
      </c>
      <c r="Q651">
        <v>83.97973901300206</v>
      </c>
      <c r="R651">
        <v>82.527863356306113</v>
      </c>
      <c r="S651">
        <v>80.746833814784381</v>
      </c>
      <c r="T651">
        <v>78.562003172427325</v>
      </c>
      <c r="U651">
        <v>75.88179994145095</v>
      </c>
      <c r="V651">
        <v>72.593890381808833</v>
      </c>
      <c r="W651">
        <v>68.560470324958786</v>
      </c>
      <c r="X651">
        <v>63.612489470935635</v>
      </c>
    </row>
    <row r="652" spans="1:24">
      <c r="A652">
        <v>89.615758084013962</v>
      </c>
      <c r="B652">
        <v>8.0848313607708097E-2</v>
      </c>
      <c r="C652">
        <v>0.22209824225724431</v>
      </c>
      <c r="D652">
        <v>89.322871749602285</v>
      </c>
      <c r="E652">
        <v>89.24757978188461</v>
      </c>
      <c r="F652">
        <v>89.154051673787976</v>
      </c>
      <c r="G652">
        <v>89.037654909765521</v>
      </c>
      <c r="H652">
        <v>88.892624273029355</v>
      </c>
      <c r="I652">
        <v>88.7117762901497</v>
      </c>
      <c r="J652">
        <v>88.486153428366009</v>
      </c>
      <c r="K652">
        <v>88.20458042244293</v>
      </c>
      <c r="L652">
        <v>87.853110755616058</v>
      </c>
      <c r="M652">
        <v>87.414335878424083</v>
      </c>
      <c r="N652">
        <v>86.866522950531333</v>
      </c>
      <c r="O652">
        <v>86.182538397263002</v>
      </c>
      <c r="P652">
        <v>85.328503963821618</v>
      </c>
      <c r="Q652">
        <v>84.262118700567726</v>
      </c>
      <c r="R652">
        <v>82.930563766069653</v>
      </c>
      <c r="S652">
        <v>81.267886271285946</v>
      </c>
      <c r="T652">
        <v>79.191732584771003</v>
      </c>
      <c r="U652">
        <v>76.599269297123385</v>
      </c>
      <c r="V652">
        <v>73.362089807064805</v>
      </c>
      <c r="W652">
        <v>69.319854248635735</v>
      </c>
      <c r="X652">
        <v>64.272347740453881</v>
      </c>
    </row>
    <row r="653" spans="1:24">
      <c r="A653">
        <v>93.295988855550149</v>
      </c>
      <c r="B653">
        <v>1.5851265052900751</v>
      </c>
      <c r="C653">
        <v>0.11981490265633177</v>
      </c>
      <c r="D653">
        <v>91.235628392412735</v>
      </c>
      <c r="E653">
        <v>90.908610069033543</v>
      </c>
      <c r="F653">
        <v>90.547278445142538</v>
      </c>
      <c r="G653">
        <v>90.146440176195881</v>
      </c>
      <c r="H653">
        <v>89.700334096828172</v>
      </c>
      <c r="I653">
        <v>89.202548416816597</v>
      </c>
      <c r="J653">
        <v>88.645928565748974</v>
      </c>
      <c r="K653">
        <v>88.022474361865974</v>
      </c>
      <c r="L653">
        <v>87.323225027106702</v>
      </c>
      <c r="M653">
        <v>86.538130395702836</v>
      </c>
      <c r="N653">
        <v>85.655906465228909</v>
      </c>
      <c r="O653">
        <v>84.663873213974071</v>
      </c>
      <c r="P653">
        <v>83.547772353617958</v>
      </c>
      <c r="Q653">
        <v>82.291562397807766</v>
      </c>
      <c r="R653">
        <v>80.877188101199494</v>
      </c>
      <c r="S653">
        <v>79.284320955158535</v>
      </c>
      <c r="T653">
        <v>77.49006701031827</v>
      </c>
      <c r="U653">
        <v>75.468637826590523</v>
      </c>
      <c r="V653">
        <v>73.190979821260925</v>
      </c>
      <c r="W653">
        <v>70.624356687865884</v>
      </c>
      <c r="X653">
        <v>67.731878884044505</v>
      </c>
    </row>
    <row r="654" spans="1:24">
      <c r="A654">
        <v>89.245300920289367</v>
      </c>
      <c r="B654">
        <v>9.3314701408751449E-2</v>
      </c>
      <c r="C654">
        <v>0.2167472860981918</v>
      </c>
      <c r="D654">
        <v>88.92375626406087</v>
      </c>
      <c r="E654">
        <v>88.843034677106843</v>
      </c>
      <c r="F654">
        <v>88.743340767501195</v>
      </c>
      <c r="G654">
        <v>88.619972611949365</v>
      </c>
      <c r="H654">
        <v>88.467111724581031</v>
      </c>
      <c r="I654">
        <v>88.27754863623214</v>
      </c>
      <c r="J654">
        <v>88.042342869952549</v>
      </c>
      <c r="K654">
        <v>87.750401275961465</v>
      </c>
      <c r="L654">
        <v>87.387954838810828</v>
      </c>
      <c r="M654">
        <v>86.937909281100772</v>
      </c>
      <c r="N654">
        <v>86.379038835883421</v>
      </c>
      <c r="O654">
        <v>85.68498516316177</v>
      </c>
      <c r="P654">
        <v>84.823014195786072</v>
      </c>
      <c r="Q654">
        <v>83.752472283129322</v>
      </c>
      <c r="R654">
        <v>82.42286881872576</v>
      </c>
      <c r="S654">
        <v>80.771494921696387</v>
      </c>
      <c r="T654">
        <v>78.720465860414123</v>
      </c>
      <c r="U654">
        <v>76.17304772847254</v>
      </c>
      <c r="V654">
        <v>73.009095125786871</v>
      </c>
      <c r="W654">
        <v>69.079384669461049</v>
      </c>
      <c r="X654">
        <v>64.198577082415852</v>
      </c>
    </row>
    <row r="655" spans="1:24">
      <c r="A655">
        <v>90.156564613457562</v>
      </c>
      <c r="B655">
        <v>0.46228322421207962</v>
      </c>
      <c r="C655">
        <v>0.15585137845172589</v>
      </c>
      <c r="D655">
        <v>89.273587557321335</v>
      </c>
      <c r="E655">
        <v>89.106879996080949</v>
      </c>
      <c r="F655">
        <v>88.914624310423875</v>
      </c>
      <c r="G655">
        <v>88.69214121659607</v>
      </c>
      <c r="H655">
        <v>88.434015730260654</v>
      </c>
      <c r="I655">
        <v>88.133965371965402</v>
      </c>
      <c r="J655">
        <v>87.784687258769935</v>
      </c>
      <c r="K655">
        <v>87.377680360417912</v>
      </c>
      <c r="L655">
        <v>86.903038593972227</v>
      </c>
      <c r="M655">
        <v>86.349209721073109</v>
      </c>
      <c r="N655">
        <v>85.702714179653867</v>
      </c>
      <c r="O655">
        <v>84.947817006799369</v>
      </c>
      <c r="P655">
        <v>84.066144867724461</v>
      </c>
      <c r="Q655">
        <v>83.036238869795156</v>
      </c>
      <c r="R655">
        <v>81.833032277596857</v>
      </c>
      <c r="S655">
        <v>80.427240417230735</v>
      </c>
      <c r="T655">
        <v>78.78464792080625</v>
      </c>
      <c r="U655">
        <v>76.865275963474616</v>
      </c>
      <c r="V655">
        <v>74.622409224504239</v>
      </c>
      <c r="W655">
        <v>72.001458889742025</v>
      </c>
      <c r="X655">
        <v>68.938634022239938</v>
      </c>
    </row>
    <row r="656" spans="1:24">
      <c r="A656">
        <v>89.918782956079539</v>
      </c>
      <c r="B656">
        <v>0.25656456527787791</v>
      </c>
      <c r="C656">
        <v>0.18124068009068953</v>
      </c>
      <c r="D656">
        <v>89.288387309913318</v>
      </c>
      <c r="E656">
        <v>89.153975398037986</v>
      </c>
      <c r="F656">
        <v>88.994372102187484</v>
      </c>
      <c r="G656">
        <v>88.804320377151953</v>
      </c>
      <c r="H656">
        <v>88.577560261284617</v>
      </c>
      <c r="I656">
        <v>88.306622684635769</v>
      </c>
      <c r="J656">
        <v>87.982583451236252</v>
      </c>
      <c r="K656">
        <v>87.59476929214965</v>
      </c>
      <c r="L656">
        <v>87.130406307210038</v>
      </c>
      <c r="M656">
        <v>86.574199215749147</v>
      </c>
      <c r="N656">
        <v>85.907827557589272</v>
      </c>
      <c r="O656">
        <v>85.109342250069886</v>
      </c>
      <c r="P656">
        <v>84.152442624782623</v>
      </c>
      <c r="Q656">
        <v>83.005610130906646</v>
      </c>
      <c r="R656">
        <v>81.631070170891675</v>
      </c>
      <c r="S656">
        <v>79.983547873225447</v>
      </c>
      <c r="T656">
        <v>78.008776819680577</v>
      </c>
      <c r="U656">
        <v>75.641711607201344</v>
      </c>
      <c r="V656">
        <v>72.804385369437057</v>
      </c>
      <c r="W656">
        <v>69.403341688538816</v>
      </c>
      <c r="X656">
        <v>65.326556309017803</v>
      </c>
    </row>
    <row r="657" spans="1:24">
      <c r="A657">
        <v>100</v>
      </c>
      <c r="B657">
        <v>6.9529498751797139</v>
      </c>
      <c r="C657">
        <v>7.5231515350443826E-2</v>
      </c>
      <c r="D657">
        <v>94.924232044435968</v>
      </c>
      <c r="E657">
        <v>94.261616933709135</v>
      </c>
      <c r="F657">
        <v>93.56650851101287</v>
      </c>
      <c r="G657">
        <v>92.834970759080562</v>
      </c>
      <c r="H657">
        <v>92.062861381359966</v>
      </c>
      <c r="I657">
        <v>91.245808346462638</v>
      </c>
      <c r="J657">
        <v>90.379185131751129</v>
      </c>
      <c r="K657">
        <v>89.458084525882057</v>
      </c>
      <c r="L657">
        <v>88.477290841963139</v>
      </c>
      <c r="M657">
        <v>87.431250383982615</v>
      </c>
      <c r="N657">
        <v>86.31403999927862</v>
      </c>
      <c r="O657">
        <v>85.119333538978523</v>
      </c>
      <c r="P657">
        <v>83.840366036491886</v>
      </c>
      <c r="Q657">
        <v>82.469895401219858</v>
      </c>
      <c r="R657">
        <v>81.00016141057317</v>
      </c>
      <c r="S657">
        <v>79.422841768093321</v>
      </c>
      <c r="T657">
        <v>77.729004978858043</v>
      </c>
      <c r="U657">
        <v>75.909059775330434</v>
      </c>
      <c r="V657">
        <v>73.952700807278148</v>
      </c>
      <c r="W657">
        <v>71.84885028823436</v>
      </c>
      <c r="X657">
        <v>69.585595268076645</v>
      </c>
    </row>
    <row r="658" spans="1:24">
      <c r="A658">
        <v>99.558107994200412</v>
      </c>
      <c r="B658">
        <v>7.5008068792222273</v>
      </c>
      <c r="C658">
        <v>7.034725190064374E-2</v>
      </c>
      <c r="D658">
        <v>94.485470248750104</v>
      </c>
      <c r="E658">
        <v>93.835390769609603</v>
      </c>
      <c r="F658">
        <v>93.156979393548156</v>
      </c>
      <c r="G658">
        <v>92.446877457115818</v>
      </c>
      <c r="H658">
        <v>91.701569403964626</v>
      </c>
      <c r="I658">
        <v>90.917365380113097</v>
      </c>
      <c r="J658">
        <v>90.090382966301831</v>
      </c>
      <c r="K658">
        <v>89.216527957001531</v>
      </c>
      <c r="L658">
        <v>88.291474090914335</v>
      </c>
      <c r="M658">
        <v>87.310641632618797</v>
      </c>
      <c r="N658">
        <v>86.269174699321056</v>
      </c>
      <c r="O658">
        <v>85.161917220461817</v>
      </c>
      <c r="P658">
        <v>83.983387411160777</v>
      </c>
      <c r="Q658">
        <v>82.727750633122028</v>
      </c>
      <c r="R658">
        <v>81.388790508640781</v>
      </c>
      <c r="S658">
        <v>79.959878144703595</v>
      </c>
      <c r="T658">
        <v>78.433939314817138</v>
      </c>
      <c r="U658">
        <v>76.803419436090195</v>
      </c>
      <c r="V658">
        <v>75.060246168178367</v>
      </c>
      <c r="W658">
        <v>73.195789448927002</v>
      </c>
      <c r="X658">
        <v>71.200818768857729</v>
      </c>
    </row>
    <row r="659" spans="1:24">
      <c r="A659">
        <v>92.16297827907519</v>
      </c>
      <c r="B659">
        <v>0.8088874770149066</v>
      </c>
      <c r="C659">
        <v>0.13918165073530783</v>
      </c>
      <c r="D659">
        <v>90.863176690667586</v>
      </c>
      <c r="E659">
        <v>90.636799147485334</v>
      </c>
      <c r="F659">
        <v>90.380809420052316</v>
      </c>
      <c r="G659">
        <v>90.090240584880902</v>
      </c>
      <c r="H659">
        <v>89.759454786160774</v>
      </c>
      <c r="I659">
        <v>89.382033845437974</v>
      </c>
      <c r="J659">
        <v>88.950654730831488</v>
      </c>
      <c r="K659">
        <v>88.456947469538477</v>
      </c>
      <c r="L659">
        <v>87.891332746729702</v>
      </c>
      <c r="M659">
        <v>87.242836039795023</v>
      </c>
      <c r="N659">
        <v>86.498874681618702</v>
      </c>
      <c r="O659">
        <v>85.645013721310789</v>
      </c>
      <c r="P659">
        <v>84.664685845403454</v>
      </c>
      <c r="Q659">
        <v>83.538869925192529</v>
      </c>
      <c r="R659">
        <v>82.245721953135501</v>
      </c>
      <c r="S659">
        <v>80.760151207429502</v>
      </c>
      <c r="T659">
        <v>79.05333342116586</v>
      </c>
      <c r="U659">
        <v>77.092151510168094</v>
      </c>
      <c r="V659">
        <v>74.838553008054177</v>
      </c>
      <c r="W659">
        <v>72.248811740949463</v>
      </c>
      <c r="X659">
        <v>69.272679416254448</v>
      </c>
    </row>
    <row r="660" spans="1:24">
      <c r="A660">
        <v>91.194674930466391</v>
      </c>
      <c r="B660">
        <v>0.25644793626027523</v>
      </c>
      <c r="C660">
        <v>0.18682503148465324</v>
      </c>
      <c r="D660">
        <v>90.529564342843798</v>
      </c>
      <c r="E660">
        <v>90.383971162174987</v>
      </c>
      <c r="F660">
        <v>90.209999107763537</v>
      </c>
      <c r="G660">
        <v>90.0015582474295</v>
      </c>
      <c r="H660">
        <v>89.751352060434257</v>
      </c>
      <c r="I660">
        <v>89.450622021076924</v>
      </c>
      <c r="J660">
        <v>89.088841004467596</v>
      </c>
      <c r="K660">
        <v>88.653344782074925</v>
      </c>
      <c r="L660">
        <v>88.128888707464455</v>
      </c>
      <c r="M660">
        <v>87.497114073908691</v>
      </c>
      <c r="N660">
        <v>86.735905463593213</v>
      </c>
      <c r="O660">
        <v>85.818616592278445</v>
      </c>
      <c r="P660">
        <v>84.713137549929769</v>
      </c>
      <c r="Q660">
        <v>83.380770785857251</v>
      </c>
      <c r="R660">
        <v>81.774876491963994</v>
      </c>
      <c r="S660">
        <v>79.839239965428916</v>
      </c>
      <c r="T660">
        <v>77.50610379997525</v>
      </c>
      <c r="U660">
        <v>74.693796022123223</v>
      </c>
      <c r="V660">
        <v>71.30387114478529</v>
      </c>
      <c r="W660">
        <v>67.217664060120882</v>
      </c>
      <c r="X660">
        <v>62.292136139869427</v>
      </c>
    </row>
    <row r="661" spans="1:24">
      <c r="A661">
        <v>90.25303474414487</v>
      </c>
      <c r="B661">
        <v>0.13380479816240506</v>
      </c>
      <c r="C661">
        <v>0.2053174294069984</v>
      </c>
      <c r="D661">
        <v>89.839000573170921</v>
      </c>
      <c r="E661">
        <v>89.740276628617252</v>
      </c>
      <c r="F661">
        <v>89.619861198663656</v>
      </c>
      <c r="G661">
        <v>89.472660283894655</v>
      </c>
      <c r="H661">
        <v>89.292446763964676</v>
      </c>
      <c r="I661">
        <v>89.071596968339662</v>
      </c>
      <c r="J661">
        <v>88.800768168016802</v>
      </c>
      <c r="K661">
        <v>88.468503344978842</v>
      </c>
      <c r="L661">
        <v>88.0607465197306</v>
      </c>
      <c r="M661">
        <v>87.560248133554722</v>
      </c>
      <c r="N661">
        <v>86.945835331048897</v>
      </c>
      <c r="O661">
        <v>86.191516273309929</v>
      </c>
      <c r="P661">
        <v>85.265380591038252</v>
      </c>
      <c r="Q661">
        <v>84.128249462832471</v>
      </c>
      <c r="R661">
        <v>82.732018212202178</v>
      </c>
      <c r="S661">
        <v>81.017621309278923</v>
      </c>
      <c r="T661">
        <v>78.91253368958624</v>
      </c>
      <c r="U661">
        <v>76.327702686797878</v>
      </c>
      <c r="V661">
        <v>73.153780789367161</v>
      </c>
      <c r="W661">
        <v>69.256499853282691</v>
      </c>
      <c r="X661">
        <v>64.470991083756985</v>
      </c>
    </row>
    <row r="662" spans="1:24">
      <c r="A662">
        <v>91.689902782805163</v>
      </c>
      <c r="B662">
        <v>0.52404148510454551</v>
      </c>
      <c r="C662">
        <v>0.15521794519515825</v>
      </c>
      <c r="D662">
        <v>90.695390062609093</v>
      </c>
      <c r="E662">
        <v>90.508198690200544</v>
      </c>
      <c r="F662">
        <v>90.292479775031637</v>
      </c>
      <c r="G662">
        <v>90.043025642342513</v>
      </c>
      <c r="H662">
        <v>89.753814214794517</v>
      </c>
      <c r="I662">
        <v>89.417863633377635</v>
      </c>
      <c r="J662">
        <v>89.027063708208672</v>
      </c>
      <c r="K662">
        <v>88.571980130270887</v>
      </c>
      <c r="L662">
        <v>88.04162671756626</v>
      </c>
      <c r="M662">
        <v>87.423200197470351</v>
      </c>
      <c r="N662">
        <v>86.701771122665022</v>
      </c>
      <c r="O662">
        <v>85.859923459044197</v>
      </c>
      <c r="P662">
        <v>84.877334144877011</v>
      </c>
      <c r="Q662">
        <v>83.730282471357242</v>
      </c>
      <c r="R662">
        <v>82.391077440485105</v>
      </c>
      <c r="S662">
        <v>80.827389276115966</v>
      </c>
      <c r="T662">
        <v>79.001468950170747</v>
      </c>
      <c r="U662">
        <v>76.869236882574043</v>
      </c>
      <c r="V662">
        <v>74.379218815206542</v>
      </c>
      <c r="W662">
        <v>71.471303170783003</v>
      </c>
      <c r="X662">
        <v>68.075289898030917</v>
      </c>
    </row>
    <row r="663" spans="1:24">
      <c r="A663">
        <v>97.405306773086096</v>
      </c>
      <c r="B663">
        <v>3.9119805409818813</v>
      </c>
      <c r="C663">
        <v>8.9853971630859092E-2</v>
      </c>
      <c r="D663">
        <v>93.885477842231538</v>
      </c>
      <c r="E663">
        <v>93.397775689691755</v>
      </c>
      <c r="F663">
        <v>92.877696013125231</v>
      </c>
      <c r="G663">
        <v>92.32103700052518</v>
      </c>
      <c r="H663">
        <v>91.723301309218471</v>
      </c>
      <c r="I663">
        <v>91.079659731070691</v>
      </c>
      <c r="J663">
        <v>90.384912176493657</v>
      </c>
      <c r="K663">
        <v>89.633445662038753</v>
      </c>
      <c r="L663">
        <v>88.819188962150719</v>
      </c>
      <c r="M663">
        <v>87.935563558705567</v>
      </c>
      <c r="N663">
        <v>86.975430492045774</v>
      </c>
      <c r="O663">
        <v>85.931032684113092</v>
      </c>
      <c r="P663">
        <v>84.793932267697983</v>
      </c>
      <c r="Q663">
        <v>83.554942415477825</v>
      </c>
      <c r="R663">
        <v>82.204053118079145</v>
      </c>
      <c r="S663">
        <v>80.730350311512467</v>
      </c>
      <c r="T663">
        <v>79.121927700596331</v>
      </c>
      <c r="U663">
        <v>77.365790565976994</v>
      </c>
      <c r="V663">
        <v>75.447750777584531</v>
      </c>
      <c r="W663">
        <v>73.352312166321184</v>
      </c>
      <c r="X663">
        <v>71.062545327880159</v>
      </c>
    </row>
    <row r="664" spans="1:24">
      <c r="A664">
        <v>99.015570399416561</v>
      </c>
      <c r="B664">
        <v>8.9269271214209187</v>
      </c>
      <c r="C664">
        <v>6.1222057351248686E-2</v>
      </c>
      <c r="D664">
        <v>93.844154387519694</v>
      </c>
      <c r="E664">
        <v>93.202457690278493</v>
      </c>
      <c r="F664">
        <v>92.538965824650163</v>
      </c>
      <c r="G664">
        <v>91.851191153174639</v>
      </c>
      <c r="H664">
        <v>91.136554994596779</v>
      </c>
      <c r="I664">
        <v>90.392377955587875</v>
      </c>
      <c r="J664">
        <v>89.615869884866413</v>
      </c>
      <c r="K664">
        <v>88.804119412052685</v>
      </c>
      <c r="L664">
        <v>87.9540830320353</v>
      </c>
      <c r="M664">
        <v>87.062573693923525</v>
      </c>
      <c r="N664">
        <v>86.126248851801762</v>
      </c>
      <c r="O664">
        <v>85.141597932484828</v>
      </c>
      <c r="P664">
        <v>84.104929173286749</v>
      </c>
      <c r="Q664">
        <v>83.012355780453632</v>
      </c>
      <c r="R664">
        <v>81.85978135636455</v>
      </c>
      <c r="S664">
        <v>80.642884540862084</v>
      </c>
      <c r="T664">
        <v>79.357102809128534</v>
      </c>
      <c r="U664">
        <v>77.997615365360602</v>
      </c>
      <c r="V664">
        <v>76.55932506810592</v>
      </c>
      <c r="W664">
        <v>75.036839319493666</v>
      </c>
      <c r="X664">
        <v>73.424449846707105</v>
      </c>
    </row>
    <row r="665" spans="1:24">
      <c r="A665">
        <v>87.294017265148739</v>
      </c>
      <c r="B665">
        <v>1.7478272333638484E-2</v>
      </c>
      <c r="C665">
        <v>0.2750345718499691</v>
      </c>
      <c r="D665">
        <v>87.190884378603087</v>
      </c>
      <c r="E665">
        <v>87.157825387321083</v>
      </c>
      <c r="F665">
        <v>87.114399190503406</v>
      </c>
      <c r="G665">
        <v>87.057300096832634</v>
      </c>
      <c r="H665">
        <v>86.982181605992963</v>
      </c>
      <c r="I665">
        <v>86.88332554413671</v>
      </c>
      <c r="J665">
        <v>86.753206784743412</v>
      </c>
      <c r="K665">
        <v>86.581920420529386</v>
      </c>
      <c r="L665">
        <v>86.356427781556363</v>
      </c>
      <c r="M665">
        <v>86.059563904889004</v>
      </c>
      <c r="N665">
        <v>85.668730902352024</v>
      </c>
      <c r="O665">
        <v>85.154177762856904</v>
      </c>
      <c r="P665">
        <v>84.476735644316605</v>
      </c>
      <c r="Q665">
        <v>83.584836260916674</v>
      </c>
      <c r="R665">
        <v>82.410586399256104</v>
      </c>
      <c r="S665">
        <v>80.864599747461966</v>
      </c>
      <c r="T665">
        <v>78.82919262549261</v>
      </c>
      <c r="U665">
        <v>76.149425661641047</v>
      </c>
      <c r="V665">
        <v>72.621309489249995</v>
      </c>
      <c r="W665">
        <v>67.976276657041879</v>
      </c>
      <c r="X665">
        <v>61.860737722977092</v>
      </c>
    </row>
    <row r="666" spans="1:24">
      <c r="A666">
        <v>93.932807493613794</v>
      </c>
      <c r="B666">
        <v>1.1338475572694402</v>
      </c>
      <c r="C666">
        <v>0.13288592459837745</v>
      </c>
      <c r="D666">
        <v>92.229561371026122</v>
      </c>
      <c r="E666">
        <v>91.941797562335907</v>
      </c>
      <c r="F666">
        <v>91.618823400098591</v>
      </c>
      <c r="G666">
        <v>91.254927192845315</v>
      </c>
      <c r="H666">
        <v>90.843673556246443</v>
      </c>
      <c r="I666">
        <v>90.377789605463647</v>
      </c>
      <c r="J666">
        <v>89.849036336581733</v>
      </c>
      <c r="K666">
        <v>89.248062922543525</v>
      </c>
      <c r="L666">
        <v>88.564241346859376</v>
      </c>
      <c r="M666">
        <v>87.785478450643055</v>
      </c>
      <c r="N666">
        <v>86.898002069087966</v>
      </c>
      <c r="O666">
        <v>85.886117475277729</v>
      </c>
      <c r="P666">
        <v>84.731929824120286</v>
      </c>
      <c r="Q666">
        <v>83.415027687918325</v>
      </c>
      <c r="R666">
        <v>81.912122087006708</v>
      </c>
      <c r="S666">
        <v>80.196634631833163</v>
      </c>
      <c r="T666">
        <v>78.238227492910539</v>
      </c>
      <c r="U666">
        <v>76.002266886314757</v>
      </c>
      <c r="V666">
        <v>73.449210586646117</v>
      </c>
      <c r="W666">
        <v>70.533908635823181</v>
      </c>
      <c r="X666">
        <v>67.204804880974748</v>
      </c>
    </row>
    <row r="667" spans="1:24">
      <c r="A667">
        <v>90.495090689588949</v>
      </c>
      <c r="B667">
        <v>0.27269774166918037</v>
      </c>
      <c r="C667">
        <v>0.18034448658730834</v>
      </c>
      <c r="D667">
        <v>89.830867842145963</v>
      </c>
      <c r="E667">
        <v>89.689842456716661</v>
      </c>
      <c r="F667">
        <v>89.52255600905832</v>
      </c>
      <c r="G667">
        <v>89.323552889791515</v>
      </c>
      <c r="H667">
        <v>89.086343133355939</v>
      </c>
      <c r="I667">
        <v>88.803190764780396</v>
      </c>
      <c r="J667">
        <v>88.464861511119111</v>
      </c>
      <c r="K667">
        <v>88.060321649823436</v>
      </c>
      <c r="L667">
        <v>87.576378172777439</v>
      </c>
      <c r="M667">
        <v>86.997248530889763</v>
      </c>
      <c r="N667">
        <v>86.304045927588319</v>
      </c>
      <c r="O667">
        <v>85.474163375413241</v>
      </c>
      <c r="P667">
        <v>84.4805364283269</v>
      </c>
      <c r="Q667">
        <v>83.290760545686226</v>
      </c>
      <c r="R667">
        <v>81.8660343030147</v>
      </c>
      <c r="S667">
        <v>80.15989398516119</v>
      </c>
      <c r="T667">
        <v>78.116698293915334</v>
      </c>
      <c r="U667">
        <v>75.669813752786894</v>
      </c>
      <c r="V667">
        <v>72.739441630678201</v>
      </c>
      <c r="W667">
        <v>69.23001551525644</v>
      </c>
      <c r="X667">
        <v>65.027084664696929</v>
      </c>
    </row>
    <row r="668" spans="1:24">
      <c r="A668">
        <v>89.741904253106682</v>
      </c>
      <c r="B668">
        <v>0.17869326438071589</v>
      </c>
      <c r="C668">
        <v>0.18821097979021001</v>
      </c>
      <c r="D668">
        <v>89.272222409508089</v>
      </c>
      <c r="E668">
        <v>89.168738681628156</v>
      </c>
      <c r="F668">
        <v>89.044891490407664</v>
      </c>
      <c r="G668">
        <v>88.896280784860053</v>
      </c>
      <c r="H668">
        <v>88.717626714266743</v>
      </c>
      <c r="I668">
        <v>88.502582045300741</v>
      </c>
      <c r="J668">
        <v>88.243506657112206</v>
      </c>
      <c r="K668">
        <v>87.931196102622764</v>
      </c>
      <c r="L668">
        <v>87.554554592336871</v>
      </c>
      <c r="M668">
        <v>87.100200782417957</v>
      </c>
      <c r="N668">
        <v>86.551992361442728</v>
      </c>
      <c r="O668">
        <v>85.890452545321139</v>
      </c>
      <c r="P668">
        <v>85.092078104856881</v>
      </c>
      <c r="Q668">
        <v>84.128504341506556</v>
      </c>
      <c r="R668">
        <v>82.965497344542968</v>
      </c>
      <c r="S668">
        <v>81.561737726469758</v>
      </c>
      <c r="T668">
        <v>79.867352625161161</v>
      </c>
      <c r="U668">
        <v>77.822143817604086</v>
      </c>
      <c r="V668">
        <v>75.353448993553627</v>
      </c>
      <c r="W668">
        <v>72.373560204294549</v>
      </c>
      <c r="X668">
        <v>68.776607768990118</v>
      </c>
    </row>
    <row r="669" spans="1:24">
      <c r="A669">
        <v>91.002611979372773</v>
      </c>
      <c r="B669">
        <v>0.34374168275108458</v>
      </c>
      <c r="C669">
        <v>0.17200876244958896</v>
      </c>
      <c r="D669">
        <v>90.23095119747137</v>
      </c>
      <c r="E669">
        <v>90.073483819181476</v>
      </c>
      <c r="F669">
        <v>89.888458466557893</v>
      </c>
      <c r="G669">
        <v>89.670387281049813</v>
      </c>
      <c r="H669">
        <v>89.412802263525762</v>
      </c>
      <c r="I669">
        <v>89.108063433188903</v>
      </c>
      <c r="J669">
        <v>88.747132225474374</v>
      </c>
      <c r="K669">
        <v>88.319303407902325</v>
      </c>
      <c r="L669">
        <v>87.811887562501141</v>
      </c>
      <c r="M669">
        <v>87.2098347172183</v>
      </c>
      <c r="N669">
        <v>86.495287963213144</v>
      </c>
      <c r="O669">
        <v>85.647053818304428</v>
      </c>
      <c r="P669">
        <v>84.639973627533777</v>
      </c>
      <c r="Q669">
        <v>83.444177356563273</v>
      </c>
      <c r="R669">
        <v>82.024197645392817</v>
      </c>
      <c r="S669">
        <v>80.337917845198916</v>
      </c>
      <c r="T669">
        <v>78.335322837030006</v>
      </c>
      <c r="U669">
        <v>75.957015581596565</v>
      </c>
      <c r="V669">
        <v>73.132455400969476</v>
      </c>
      <c r="W669">
        <v>69.777865739559644</v>
      </c>
      <c r="X669">
        <v>65.793749348494288</v>
      </c>
    </row>
    <row r="670" spans="1:24">
      <c r="A670">
        <v>92.254708165168424</v>
      </c>
      <c r="B670">
        <v>0.7460150516643369</v>
      </c>
      <c r="C670">
        <v>0.14478116078860223</v>
      </c>
      <c r="D670">
        <v>90.983227716361995</v>
      </c>
      <c r="E670">
        <v>90.755698655456314</v>
      </c>
      <c r="F670">
        <v>90.496693054416724</v>
      </c>
      <c r="G670">
        <v>90.200772255153822</v>
      </c>
      <c r="H670">
        <v>89.861722445911198</v>
      </c>
      <c r="I670">
        <v>89.472424182243088</v>
      </c>
      <c r="J670">
        <v>89.024702891312572</v>
      </c>
      <c r="K670">
        <v>88.509157220365381</v>
      </c>
      <c r="L670">
        <v>87.914961625002164</v>
      </c>
      <c r="M670">
        <v>87.229639051952958</v>
      </c>
      <c r="N670">
        <v>86.438798943095549</v>
      </c>
      <c r="O670">
        <v>85.525835059266882</v>
      </c>
      <c r="P670">
        <v>84.471576778703749</v>
      </c>
      <c r="Q670">
        <v>83.253886547998576</v>
      </c>
      <c r="R670">
        <v>81.847195032754797</v>
      </c>
      <c r="S670">
        <v>80.221964206930068</v>
      </c>
      <c r="T670">
        <v>78.34406710669623</v>
      </c>
      <c r="U670">
        <v>76.174071224747706</v>
      </c>
      <c r="V670">
        <v>73.666410497609832</v>
      </c>
      <c r="W670">
        <v>70.768428499150161</v>
      </c>
      <c r="X670">
        <v>67.41927274905359</v>
      </c>
    </row>
    <row r="671" spans="1:24">
      <c r="A671">
        <v>100</v>
      </c>
      <c r="B671">
        <v>5.7589064083889321</v>
      </c>
      <c r="C671">
        <v>8.1586918349076387E-2</v>
      </c>
      <c r="D671">
        <v>95.380965552389085</v>
      </c>
      <c r="E671">
        <v>94.762604594078596</v>
      </c>
      <c r="F671">
        <v>94.109361962266775</v>
      </c>
      <c r="G671">
        <v>93.416886983683057</v>
      </c>
      <c r="H671">
        <v>92.680567692982322</v>
      </c>
      <c r="I671">
        <v>91.895500116509666</v>
      </c>
      <c r="J671">
        <v>91.056455611255245</v>
      </c>
      <c r="K671">
        <v>90.157846041472737</v>
      </c>
      <c r="L671">
        <v>89.193686561033701</v>
      </c>
      <c r="M671">
        <v>88.157555753643706</v>
      </c>
      <c r="N671">
        <v>87.042552865449593</v>
      </c>
      <c r="O671">
        <v>85.841251845201711</v>
      </c>
      <c r="P671">
        <v>84.545651885873411</v>
      </c>
      <c r="Q671">
        <v>83.14712413833891</v>
      </c>
      <c r="R671">
        <v>81.636354242216569</v>
      </c>
      <c r="S671">
        <v>80.003280291125861</v>
      </c>
      <c r="T671">
        <v>78.237025819199573</v>
      </c>
      <c r="U671">
        <v>76.32582736253346</v>
      </c>
      <c r="V671">
        <v>74.256956113123778</v>
      </c>
      <c r="W671">
        <v>72.016633143498936</v>
      </c>
      <c r="X671">
        <v>69.589937637431149</v>
      </c>
    </row>
    <row r="672" spans="1:24">
      <c r="A672">
        <v>99.825085606299353</v>
      </c>
      <c r="B672">
        <v>6.8692599702780388</v>
      </c>
      <c r="C672">
        <v>7.3080368917240748E-2</v>
      </c>
      <c r="D672">
        <v>94.974141082299653</v>
      </c>
      <c r="E672">
        <v>94.346070579118162</v>
      </c>
      <c r="F672">
        <v>93.688725053748783</v>
      </c>
      <c r="G672">
        <v>92.998592231677804</v>
      </c>
      <c r="H672">
        <v>92.27198465200604</v>
      </c>
      <c r="I672">
        <v>91.505019964911256</v>
      </c>
      <c r="J672">
        <v>90.693600187796122</v>
      </c>
      <c r="K672">
        <v>89.833389809284782</v>
      </c>
      <c r="L672">
        <v>88.919792624075328</v>
      </c>
      <c r="M672">
        <v>87.947927174873882</v>
      </c>
      <c r="N672">
        <v>86.912600670193655</v>
      </c>
      <c r="O672">
        <v>85.808281238658907</v>
      </c>
      <c r="P672">
        <v>84.629068371564998</v>
      </c>
      <c r="Q672">
        <v>83.368661395765912</v>
      </c>
      <c r="R672">
        <v>82.020325808435999</v>
      </c>
      <c r="S672">
        <v>80.576857293828738</v>
      </c>
      <c r="T672">
        <v>79.030543229769705</v>
      </c>
      <c r="U672">
        <v>77.373121478208503</v>
      </c>
      <c r="V672">
        <v>75.595736239642676</v>
      </c>
      <c r="W672">
        <v>73.688890735538649</v>
      </c>
      <c r="X672">
        <v>71.642396465926112</v>
      </c>
    </row>
    <row r="673" spans="1:24">
      <c r="A673">
        <v>98.732851605688225</v>
      </c>
      <c r="B673">
        <v>3.9043880806547953</v>
      </c>
      <c r="C673">
        <v>9.4555080013489182E-2</v>
      </c>
      <c r="D673">
        <v>94.994423274016995</v>
      </c>
      <c r="E673">
        <v>94.465813555303811</v>
      </c>
      <c r="F673">
        <v>93.899025254264501</v>
      </c>
      <c r="G673">
        <v>93.288987130952933</v>
      </c>
      <c r="H673">
        <v>92.630240975145114</v>
      </c>
      <c r="I673">
        <v>91.916892769950465</v>
      </c>
      <c r="J673">
        <v>91.142559956118873</v>
      </c>
      <c r="K673">
        <v>90.30031432519948</v>
      </c>
      <c r="L673">
        <v>89.382620030598204</v>
      </c>
      <c r="M673">
        <v>88.381266161898253</v>
      </c>
      <c r="N673">
        <v>87.287293279164444</v>
      </c>
      <c r="O673">
        <v>86.09091324990932</v>
      </c>
      <c r="P673">
        <v>84.781421671476792</v>
      </c>
      <c r="Q673">
        <v>83.347102095257256</v>
      </c>
      <c r="R673">
        <v>81.775121195797283</v>
      </c>
      <c r="S673">
        <v>80.05141394684766</v>
      </c>
      <c r="T673">
        <v>78.16055777698223</v>
      </c>
      <c r="U673">
        <v>76.085634578816979</v>
      </c>
      <c r="V673">
        <v>73.808079337180672</v>
      </c>
      <c r="W673">
        <v>71.307514021864023</v>
      </c>
      <c r="X673">
        <v>68.561565258731235</v>
      </c>
    </row>
    <row r="674" spans="1:24">
      <c r="A674">
        <v>100</v>
      </c>
      <c r="B674">
        <v>7.960386031893508</v>
      </c>
      <c r="C674">
        <v>7.1554531165979277E-2</v>
      </c>
      <c r="D674">
        <v>94.511822773335382</v>
      </c>
      <c r="E674">
        <v>93.80532198930841</v>
      </c>
      <c r="F674">
        <v>93.067090603309722</v>
      </c>
      <c r="G674">
        <v>92.293347220046186</v>
      </c>
      <c r="H674">
        <v>91.480128543398081</v>
      </c>
      <c r="I674">
        <v>90.623269075481559</v>
      </c>
      <c r="J674">
        <v>89.718379779985895</v>
      </c>
      <c r="K674">
        <v>88.760825600494229</v>
      </c>
      <c r="L674">
        <v>87.745701718631295</v>
      </c>
      <c r="M674">
        <v>86.667808430426703</v>
      </c>
      <c r="N674">
        <v>85.521624512204738</v>
      </c>
      <c r="O674">
        <v>84.301278939574374</v>
      </c>
      <c r="P674">
        <v>83.000520814657392</v>
      </c>
      <c r="Q674">
        <v>81.612687347515106</v>
      </c>
      <c r="R674">
        <v>80.130669727766573</v>
      </c>
      <c r="S674">
        <v>78.546876711585057</v>
      </c>
      <c r="T674">
        <v>76.85319573755649</v>
      </c>
      <c r="U674">
        <v>75.04095137222636</v>
      </c>
      <c r="V674">
        <v>73.100860872483139</v>
      </c>
      <c r="W674">
        <v>71.02298663715851</v>
      </c>
      <c r="X674">
        <v>68.796685304290051</v>
      </c>
    </row>
    <row r="675" spans="1:24">
      <c r="A675">
        <v>99.778545952262888</v>
      </c>
      <c r="B675">
        <v>8.4400601336010386</v>
      </c>
      <c r="C675">
        <v>6.73608111668621E-2</v>
      </c>
      <c r="D675">
        <v>94.342539443003901</v>
      </c>
      <c r="E675">
        <v>93.65344424864513</v>
      </c>
      <c r="F675">
        <v>92.936546024074687</v>
      </c>
      <c r="G675">
        <v>92.188590628551594</v>
      </c>
      <c r="H675">
        <v>91.406182946783872</v>
      </c>
      <c r="I675">
        <v>90.585771477838719</v>
      </c>
      <c r="J675">
        <v>89.723632214187646</v>
      </c>
      <c r="K675">
        <v>88.815851737710602</v>
      </c>
      <c r="L675">
        <v>87.858309455928591</v>
      </c>
      <c r="M675">
        <v>86.846658897831404</v>
      </c>
      <c r="N675">
        <v>85.776307984398741</v>
      </c>
      <c r="O675">
        <v>84.642398184258681</v>
      </c>
      <c r="P675">
        <v>83.439782459867004</v>
      </c>
      <c r="Q675">
        <v>82.163001904100824</v>
      </c>
      <c r="R675">
        <v>80.806260961215386</v>
      </c>
      <c r="S675">
        <v>79.363401119687168</v>
      </c>
      <c r="T675">
        <v>77.827872957530005</v>
      </c>
      <c r="U675">
        <v>76.192706413192383</v>
      </c>
      <c r="V675">
        <v>74.450479147089908</v>
      </c>
      <c r="W675">
        <v>72.593282850159511</v>
      </c>
      <c r="X675">
        <v>70.612687346503492</v>
      </c>
    </row>
    <row r="676" spans="1:24">
      <c r="A676">
        <v>99.877167538854337</v>
      </c>
      <c r="B676">
        <v>7.8980213164445043</v>
      </c>
      <c r="C676">
        <v>6.9517319107574846E-2</v>
      </c>
      <c r="D676">
        <v>94.606971101056999</v>
      </c>
      <c r="E676">
        <v>93.93363753784854</v>
      </c>
      <c r="F676">
        <v>93.231569359626846</v>
      </c>
      <c r="G676">
        <v>92.497372344639714</v>
      </c>
      <c r="H676">
        <v>91.727496940926272</v>
      </c>
      <c r="I676">
        <v>90.918221105638224</v>
      </c>
      <c r="J676">
        <v>90.06563231043593</v>
      </c>
      <c r="K676">
        <v>89.165608625962477</v>
      </c>
      <c r="L676">
        <v>88.213798793946822</v>
      </c>
      <c r="M676">
        <v>87.205601190592304</v>
      </c>
      <c r="N676">
        <v>86.136141579546987</v>
      </c>
      <c r="O676">
        <v>85.000249546900221</v>
      </c>
      <c r="P676">
        <v>83.792433504277895</v>
      </c>
      <c r="Q676">
        <v>82.506854139186288</v>
      </c>
      <c r="R676">
        <v>81.137296184247532</v>
      </c>
      <c r="S676">
        <v>79.677138368841796</v>
      </c>
      <c r="T676">
        <v>78.119321407884783</v>
      </c>
      <c r="U676">
        <v>76.456313872978455</v>
      </c>
      <c r="V676">
        <v>74.680075780935795</v>
      </c>
      <c r="W676">
        <v>72.78201972364441</v>
      </c>
      <c r="X676">
        <v>70.752969351347446</v>
      </c>
    </row>
    <row r="677" spans="1:24">
      <c r="A677">
        <v>94.027091789838323</v>
      </c>
      <c r="B677">
        <v>2.2971376234677789</v>
      </c>
      <c r="C677">
        <v>0.10476179589940321</v>
      </c>
      <c r="D677">
        <v>91.525750273394635</v>
      </c>
      <c r="E677">
        <v>91.155578026551936</v>
      </c>
      <c r="F677">
        <v>90.753861985176599</v>
      </c>
      <c r="G677">
        <v>90.316189268358343</v>
      </c>
      <c r="H677">
        <v>89.837752008404422</v>
      </c>
      <c r="I677">
        <v>89.313294536051558</v>
      </c>
      <c r="J677">
        <v>88.737055646544093</v>
      </c>
      <c r="K677">
        <v>88.102705312366652</v>
      </c>
      <c r="L677">
        <v>87.403275147416139</v>
      </c>
      <c r="M677">
        <v>86.631081858756531</v>
      </c>
      <c r="N677">
        <v>85.777642845068499</v>
      </c>
      <c r="O677">
        <v>84.833583014636247</v>
      </c>
      <c r="P677">
        <v>83.788531799260397</v>
      </c>
      <c r="Q677">
        <v>82.631009232786752</v>
      </c>
      <c r="R677">
        <v>81.348299842815123</v>
      </c>
      <c r="S677">
        <v>79.926312970279355</v>
      </c>
      <c r="T677">
        <v>78.349427982498199</v>
      </c>
      <c r="U677">
        <v>76.600322679351251</v>
      </c>
      <c r="V677">
        <v>74.659783007608567</v>
      </c>
      <c r="W677">
        <v>72.506491993111553</v>
      </c>
      <c r="X677">
        <v>70.116795572209696</v>
      </c>
    </row>
    <row r="678" spans="1:24">
      <c r="A678">
        <v>89.690838200900444</v>
      </c>
      <c r="B678">
        <v>0.11271571785043949</v>
      </c>
      <c r="C678">
        <v>0.21196369843897003</v>
      </c>
      <c r="D678">
        <v>89.319498002653077</v>
      </c>
      <c r="E678">
        <v>89.22825072541265</v>
      </c>
      <c r="F678">
        <v>89.116142105367061</v>
      </c>
      <c r="G678">
        <v>88.978116371493286</v>
      </c>
      <c r="H678">
        <v>88.807948966701375</v>
      </c>
      <c r="I678">
        <v>88.597965838506681</v>
      </c>
      <c r="J678">
        <v>88.338697361697342</v>
      </c>
      <c r="K678">
        <v>88.01845128592096</v>
      </c>
      <c r="L678">
        <v>87.622785449375101</v>
      </c>
      <c r="M678">
        <v>87.133856479530536</v>
      </c>
      <c r="N678">
        <v>86.529615109193969</v>
      </c>
      <c r="O678">
        <v>85.782811819016999</v>
      </c>
      <c r="P678">
        <v>84.859767963835282</v>
      </c>
      <c r="Q678">
        <v>83.718856964228721</v>
      </c>
      <c r="R678">
        <v>82.308627069481687</v>
      </c>
      <c r="S678">
        <v>80.565481034041042</v>
      </c>
      <c r="T678">
        <v>78.410808067663424</v>
      </c>
      <c r="U678">
        <v>75.747438718587887</v>
      </c>
      <c r="V678">
        <v>72.455262815329093</v>
      </c>
      <c r="W678">
        <v>68.385812849076174</v>
      </c>
      <c r="X678">
        <v>63.355568523078944</v>
      </c>
    </row>
    <row r="679" spans="1:24">
      <c r="A679">
        <v>91.597221811345435</v>
      </c>
      <c r="B679">
        <v>0.72962820270507645</v>
      </c>
      <c r="C679">
        <v>0.14353546752887128</v>
      </c>
      <c r="D679">
        <v>90.369757012923429</v>
      </c>
      <c r="E679">
        <v>90.151425638852615</v>
      </c>
      <c r="F679">
        <v>89.903256174338921</v>
      </c>
      <c r="G679">
        <v>89.620126941051609</v>
      </c>
      <c r="H679">
        <v>89.296194767020395</v>
      </c>
      <c r="I679">
        <v>88.924774396266628</v>
      </c>
      <c r="J679">
        <v>88.498200519650766</v>
      </c>
      <c r="K679">
        <v>88.007669579553024</v>
      </c>
      <c r="L679">
        <v>87.443058083579274</v>
      </c>
      <c r="M679">
        <v>86.792713677682357</v>
      </c>
      <c r="N679">
        <v>86.043214666901804</v>
      </c>
      <c r="O679">
        <v>85.179093020753115</v>
      </c>
      <c r="P679">
        <v>84.182515146699544</v>
      </c>
      <c r="Q679">
        <v>83.032913843564899</v>
      </c>
      <c r="R679">
        <v>81.706563839205884</v>
      </c>
      <c r="S679">
        <v>80.176092152463781</v>
      </c>
      <c r="T679">
        <v>78.409913174330811</v>
      </c>
      <c r="U679">
        <v>76.371576809634192</v>
      </c>
      <c r="V679">
        <v>74.019016226298987</v>
      </c>
      <c r="W679">
        <v>71.303679687369865</v>
      </c>
      <c r="X679">
        <v>68.169528548691517</v>
      </c>
    </row>
    <row r="680" spans="1:24">
      <c r="A680">
        <v>91.057210844990593</v>
      </c>
      <c r="B680">
        <v>0.26104916963969954</v>
      </c>
      <c r="C680">
        <v>0.17993625623019849</v>
      </c>
      <c r="D680">
        <v>90.423882070791024</v>
      </c>
      <c r="E680">
        <v>90.289675625702159</v>
      </c>
      <c r="F680">
        <v>90.130551528277891</v>
      </c>
      <c r="G680">
        <v>89.941343893177503</v>
      </c>
      <c r="H680">
        <v>89.715910187847243</v>
      </c>
      <c r="I680">
        <v>89.446931818230524</v>
      </c>
      <c r="J680">
        <v>89.125676534221526</v>
      </c>
      <c r="K680">
        <v>88.741714941472367</v>
      </c>
      <c r="L680">
        <v>88.282581916249512</v>
      </c>
      <c r="M680">
        <v>87.733371931339747</v>
      </c>
      <c r="N680">
        <v>87.076255155460814</v>
      </c>
      <c r="O680">
        <v>86.28989861658269</v>
      </c>
      <c r="P680">
        <v>85.348773637512451</v>
      </c>
      <c r="Q680">
        <v>84.222327059980188</v>
      </c>
      <c r="R680">
        <v>82.873989351425081</v>
      </c>
      <c r="S680">
        <v>81.259987393157346</v>
      </c>
      <c r="T680">
        <v>79.327923407649507</v>
      </c>
      <c r="U680">
        <v>77.015073890532264</v>
      </c>
      <c r="V680">
        <v>74.24635332296117</v>
      </c>
      <c r="W680">
        <v>70.931876557280646</v>
      </c>
      <c r="X680">
        <v>66.964040740037831</v>
      </c>
    </row>
    <row r="681" spans="1:24">
      <c r="A681">
        <v>85.941862448195579</v>
      </c>
      <c r="B681">
        <v>6.980162570741921E-4</v>
      </c>
      <c r="C681">
        <v>0.3869538437304087</v>
      </c>
      <c r="D681">
        <v>85.930515147650013</v>
      </c>
      <c r="E681">
        <v>85.925145170068561</v>
      </c>
      <c r="F681">
        <v>85.917240669816607</v>
      </c>
      <c r="G681">
        <v>85.905603237982419</v>
      </c>
      <c r="H681">
        <v>85.888468512294452</v>
      </c>
      <c r="I681">
        <v>85.863238680454614</v>
      </c>
      <c r="J681">
        <v>85.826088623308635</v>
      </c>
      <c r="K681">
        <v>85.771385984839512</v>
      </c>
      <c r="L681">
        <v>85.690837245236011</v>
      </c>
      <c r="M681">
        <v>85.572230332350173</v>
      </c>
      <c r="N681">
        <v>85.397583137653143</v>
      </c>
      <c r="O681">
        <v>85.140417231406815</v>
      </c>
      <c r="P681">
        <v>84.761743442377238</v>
      </c>
      <c r="Q681">
        <v>84.204150671955716</v>
      </c>
      <c r="R681">
        <v>83.383101742092038</v>
      </c>
      <c r="S681">
        <v>82.174116632144319</v>
      </c>
      <c r="T681">
        <v>80.39389994281521</v>
      </c>
      <c r="U681">
        <v>77.772551303768068</v>
      </c>
      <c r="V681">
        <v>73.912645518002364</v>
      </c>
      <c r="W681">
        <v>68.228978544185708</v>
      </c>
      <c r="X681">
        <v>59.859844147173618</v>
      </c>
    </row>
    <row r="682" spans="1:24">
      <c r="A682">
        <v>88.096096146864639</v>
      </c>
      <c r="B682">
        <v>2.3970273233313702E-2</v>
      </c>
      <c r="C682">
        <v>0.25866187718218459</v>
      </c>
      <c r="D682">
        <v>87.974333519150747</v>
      </c>
      <c r="E682">
        <v>87.937778453728342</v>
      </c>
      <c r="F682">
        <v>87.890571800244075</v>
      </c>
      <c r="G682">
        <v>87.82953750290325</v>
      </c>
      <c r="H682">
        <v>87.750569184332335</v>
      </c>
      <c r="I682">
        <v>87.648353869192377</v>
      </c>
      <c r="J682">
        <v>87.51601452808184</v>
      </c>
      <c r="K682">
        <v>87.344647392142292</v>
      </c>
      <c r="L682">
        <v>87.122722908970516</v>
      </c>
      <c r="M682">
        <v>86.835310036250547</v>
      </c>
      <c r="N682">
        <v>86.463071683710055</v>
      </c>
      <c r="O682">
        <v>85.98096371690302</v>
      </c>
      <c r="P682">
        <v>85.356549992009789</v>
      </c>
      <c r="Q682">
        <v>84.547820057475818</v>
      </c>
      <c r="R682">
        <v>83.500362697818517</v>
      </c>
      <c r="S682">
        <v>82.1437051560996</v>
      </c>
      <c r="T682">
        <v>80.386571738559695</v>
      </c>
      <c r="U682">
        <v>78.110742801123791</v>
      </c>
      <c r="V682">
        <v>75.163100951410811</v>
      </c>
      <c r="W682">
        <v>71.345329336041758</v>
      </c>
      <c r="X682">
        <v>66.400568915729409</v>
      </c>
    </row>
    <row r="683" spans="1:24">
      <c r="A683">
        <v>92.430757348696062</v>
      </c>
      <c r="B683">
        <v>0.79748109302943149</v>
      </c>
      <c r="C683">
        <v>0.1422551710497614</v>
      </c>
      <c r="D683">
        <v>91.107037795123446</v>
      </c>
      <c r="E683">
        <v>90.873040466296104</v>
      </c>
      <c r="F683">
        <v>90.607467152092539</v>
      </c>
      <c r="G683">
        <v>90.304934500004777</v>
      </c>
      <c r="H683">
        <v>89.959309966496775</v>
      </c>
      <c r="I683">
        <v>89.563587506157432</v>
      </c>
      <c r="J683">
        <v>89.109745554373916</v>
      </c>
      <c r="K683">
        <v>88.588584424736837</v>
      </c>
      <c r="L683">
        <v>87.989539825112018</v>
      </c>
      <c r="M683">
        <v>87.300468712221715</v>
      </c>
      <c r="N683">
        <v>86.507403143861751</v>
      </c>
      <c r="O683">
        <v>85.594267139170768</v>
      </c>
      <c r="P683">
        <v>84.542550807515624</v>
      </c>
      <c r="Q683">
        <v>83.330935140363053</v>
      </c>
      <c r="R683">
        <v>81.934859860412473</v>
      </c>
      <c r="S683">
        <v>80.326025567996368</v>
      </c>
      <c r="T683">
        <v>78.471820092916175</v>
      </c>
      <c r="U683">
        <v>76.334657423472834</v>
      </c>
      <c r="V683">
        <v>73.871215812332579</v>
      </c>
      <c r="W683">
        <v>71.031559615112656</v>
      </c>
      <c r="X683">
        <v>67.75812706075574</v>
      </c>
    </row>
    <row r="684" spans="1:24">
      <c r="A684">
        <v>91.37097582058199</v>
      </c>
      <c r="B684">
        <v>0.44867590947334429</v>
      </c>
      <c r="C684">
        <v>0.15861204317982944</v>
      </c>
      <c r="D684">
        <v>90.489687826970695</v>
      </c>
      <c r="E684">
        <v>90.321064531561589</v>
      </c>
      <c r="F684">
        <v>90.125972376923912</v>
      </c>
      <c r="G684">
        <v>89.899492979160172</v>
      </c>
      <c r="H684">
        <v>89.635916664167155</v>
      </c>
      <c r="I684">
        <v>89.328598523512611</v>
      </c>
      <c r="J684">
        <v>88.969790892523875</v>
      </c>
      <c r="K684">
        <v>88.5504480272661</v>
      </c>
      <c r="L684">
        <v>88.059998056205856</v>
      </c>
      <c r="M684">
        <v>87.486076457332189</v>
      </c>
      <c r="N684">
        <v>86.814214341542083</v>
      </c>
      <c r="O684">
        <v>86.027473683737753</v>
      </c>
      <c r="P684">
        <v>85.10602030560473</v>
      </c>
      <c r="Q684">
        <v>84.026623844724242</v>
      </c>
      <c r="R684">
        <v>82.762072103957678</v>
      </c>
      <c r="S684">
        <v>81.280485016518796</v>
      </c>
      <c r="T684">
        <v>79.544510931403906</v>
      </c>
      <c r="U684">
        <v>77.510384957079907</v>
      </c>
      <c r="V684">
        <v>75.126825623740132</v>
      </c>
      <c r="W684">
        <v>72.333742048357706</v>
      </c>
      <c r="X684">
        <v>69.060719009433797</v>
      </c>
    </row>
    <row r="685" spans="1:24">
      <c r="A685">
        <v>94.634523957034517</v>
      </c>
      <c r="B685">
        <v>1.8287396568167977</v>
      </c>
      <c r="C685">
        <v>0.11709207504513226</v>
      </c>
      <c r="D685">
        <v>92.330300472440385</v>
      </c>
      <c r="E685">
        <v>91.969246222642013</v>
      </c>
      <c r="F685">
        <v>91.571607767934651</v>
      </c>
      <c r="G685">
        <v>91.131927032966942</v>
      </c>
      <c r="H685">
        <v>90.644168860541157</v>
      </c>
      <c r="I685">
        <v>90.101638171680804</v>
      </c>
      <c r="J685">
        <v>89.49688806746255</v>
      </c>
      <c r="K685">
        <v>88.82161761119751</v>
      </c>
      <c r="L685">
        <v>88.066557887897147</v>
      </c>
      <c r="M685">
        <v>87.221344777049978</v>
      </c>
      <c r="N685">
        <v>86.274376692359809</v>
      </c>
      <c r="O685">
        <v>85.212655335748508</v>
      </c>
      <c r="P685">
        <v>84.021607279777243</v>
      </c>
      <c r="Q685">
        <v>82.684883929485807</v>
      </c>
      <c r="R685">
        <v>81.184137117881079</v>
      </c>
      <c r="S685">
        <v>79.498767254847635</v>
      </c>
      <c r="T685">
        <v>77.605640572515426</v>
      </c>
      <c r="U685">
        <v>75.478771585930531</v>
      </c>
      <c r="V685">
        <v>73.088966410412326</v>
      </c>
      <c r="W685">
        <v>70.403422039690355</v>
      </c>
      <c r="X685">
        <v>67.385276084422287</v>
      </c>
    </row>
    <row r="686" spans="1:24">
      <c r="A686">
        <v>88.032859622791179</v>
      </c>
      <c r="B686">
        <v>3.1427068094437599E-2</v>
      </c>
      <c r="C686">
        <v>0.25481363379689742</v>
      </c>
      <c r="D686">
        <v>87.878758986741616</v>
      </c>
      <c r="E686">
        <v>87.833218692243278</v>
      </c>
      <c r="F686">
        <v>87.774645423640877</v>
      </c>
      <c r="G686">
        <v>87.699215396448935</v>
      </c>
      <c r="H686">
        <v>87.602004382011742</v>
      </c>
      <c r="I686">
        <v>87.476666243641219</v>
      </c>
      <c r="J686">
        <v>87.315018647648799</v>
      </c>
      <c r="K686">
        <v>87.106508903627883</v>
      </c>
      <c r="L686">
        <v>86.8375250629324</v>
      </c>
      <c r="M686">
        <v>86.490507302430984</v>
      </c>
      <c r="N686">
        <v>86.042801582824893</v>
      </c>
      <c r="O686">
        <v>85.465180745966407</v>
      </c>
      <c r="P686">
        <v>84.719936505342872</v>
      </c>
      <c r="Q686">
        <v>83.758417770906718</v>
      </c>
      <c r="R686">
        <v>82.517854604989836</v>
      </c>
      <c r="S686">
        <v>80.917260470555433</v>
      </c>
      <c r="T686">
        <v>78.852145262052602</v>
      </c>
      <c r="U686">
        <v>76.187693974559735</v>
      </c>
      <c r="V686">
        <v>72.749965700587651</v>
      </c>
      <c r="W686">
        <v>68.314538406795776</v>
      </c>
      <c r="X686">
        <v>62.59185819808917</v>
      </c>
    </row>
    <row r="687" spans="1:24">
      <c r="A687">
        <v>87.383183293816842</v>
      </c>
      <c r="B687">
        <v>3.6878930245137958E-3</v>
      </c>
      <c r="C687">
        <v>0.335429023870214</v>
      </c>
      <c r="D687">
        <v>87.345531541685588</v>
      </c>
      <c r="E687">
        <v>87.330464225566587</v>
      </c>
      <c r="F687">
        <v>87.309409524799278</v>
      </c>
      <c r="G687">
        <v>87.27997622504067</v>
      </c>
      <c r="H687">
        <v>87.238821541735362</v>
      </c>
      <c r="I687">
        <v>87.181271474996649</v>
      </c>
      <c r="J687">
        <v>87.10078997634082</v>
      </c>
      <c r="K687">
        <v>86.988236639734183</v>
      </c>
      <c r="L687">
        <v>86.830828611797898</v>
      </c>
      <c r="M687">
        <v>86.610688823735671</v>
      </c>
      <c r="N687">
        <v>86.302815665479812</v>
      </c>
      <c r="O687">
        <v>85.872243514864678</v>
      </c>
      <c r="P687">
        <v>85.270071638813121</v>
      </c>
      <c r="Q687">
        <v>84.427910462813031</v>
      </c>
      <c r="R687">
        <v>83.250114463073245</v>
      </c>
      <c r="S687">
        <v>81.602919559124842</v>
      </c>
      <c r="T687">
        <v>79.299251324048001</v>
      </c>
      <c r="U687">
        <v>76.077478657687408</v>
      </c>
      <c r="V687">
        <v>71.571699945255034</v>
      </c>
      <c r="W687">
        <v>65.270187055225463</v>
      </c>
      <c r="X687">
        <v>56.457267598251121</v>
      </c>
    </row>
    <row r="688" spans="1:24">
      <c r="A688">
        <v>89.591735176226692</v>
      </c>
      <c r="B688">
        <v>0.21662272216662193</v>
      </c>
      <c r="C688">
        <v>0.1844754441274567</v>
      </c>
      <c r="D688">
        <v>89.042521576132728</v>
      </c>
      <c r="E688">
        <v>88.923618502472451</v>
      </c>
      <c r="F688">
        <v>88.781914070456367</v>
      </c>
      <c r="G688">
        <v>88.612572218267829</v>
      </c>
      <c r="H688">
        <v>88.409813679488153</v>
      </c>
      <c r="I688">
        <v>88.166718749395073</v>
      </c>
      <c r="J688">
        <v>87.874991130600279</v>
      </c>
      <c r="K688">
        <v>87.524674798595314</v>
      </c>
      <c r="L688">
        <v>87.103814224446793</v>
      </c>
      <c r="M688">
        <v>86.598046358786306</v>
      </c>
      <c r="N688">
        <v>85.990110452402206</v>
      </c>
      <c r="O688">
        <v>85.25925898468418</v>
      </c>
      <c r="P688">
        <v>84.380549596198705</v>
      </c>
      <c r="Q688">
        <v>83.323993860605668</v>
      </c>
      <c r="R688">
        <v>82.053533845366474</v>
      </c>
      <c r="S688">
        <v>80.525811533502718</v>
      </c>
      <c r="T688">
        <v>78.68868910946604</v>
      </c>
      <c r="U688">
        <v>76.479469609717782</v>
      </c>
      <c r="V688">
        <v>73.822757212720759</v>
      </c>
      <c r="W688">
        <v>70.62788414472837</v>
      </c>
      <c r="X688">
        <v>66.785816387303029</v>
      </c>
    </row>
    <row r="689" spans="1:24">
      <c r="A689">
        <v>100</v>
      </c>
      <c r="B689">
        <v>8.7576683662764747</v>
      </c>
      <c r="C689">
        <v>6.5542195571632253E-2</v>
      </c>
      <c r="D689">
        <v>94.529182761874381</v>
      </c>
      <c r="E689">
        <v>93.840153453564866</v>
      </c>
      <c r="F689">
        <v>93.12465332932139</v>
      </c>
      <c r="G689">
        <v>92.379607657988416</v>
      </c>
      <c r="H689">
        <v>91.6018147418159</v>
      </c>
      <c r="I689">
        <v>90.78793215774779</v>
      </c>
      <c r="J689">
        <v>89.934462393969071</v>
      </c>
      <c r="K689">
        <v>89.037737819987342</v>
      </c>
      <c r="L689">
        <v>88.093904925660368</v>
      </c>
      <c r="M689">
        <v>87.098907761439762</v>
      </c>
      <c r="N689">
        <v>86.048470508668274</v>
      </c>
      <c r="O689">
        <v>84.938079105029828</v>
      </c>
      <c r="P689">
        <v>83.762961846190734</v>
      </c>
      <c r="Q689">
        <v>82.518068880271557</v>
      </c>
      <c r="R689">
        <v>81.198050507030587</v>
      </c>
      <c r="S689">
        <v>79.797234188503751</v>
      </c>
      <c r="T689">
        <v>78.309600172308336</v>
      </c>
      <c r="U689">
        <v>76.72875562285617</v>
      </c>
      <c r="V689">
        <v>75.047907149309765</v>
      </c>
      <c r="W689">
        <v>73.259831612225526</v>
      </c>
      <c r="X689">
        <v>71.35684508343067</v>
      </c>
    </row>
    <row r="690" spans="1:24">
      <c r="A690">
        <v>99.817618108060927</v>
      </c>
      <c r="B690">
        <v>6.5017367545483786</v>
      </c>
      <c r="C690">
        <v>7.7306244763128598E-2</v>
      </c>
      <c r="D690">
        <v>94.920094951301451</v>
      </c>
      <c r="E690">
        <v>94.275559547798949</v>
      </c>
      <c r="F690">
        <v>93.597886888329853</v>
      </c>
      <c r="G690">
        <v>92.883025010589137</v>
      </c>
      <c r="H690">
        <v>92.126699589293906</v>
      </c>
      <c r="I690">
        <v>91.324388378999245</v>
      </c>
      <c r="J690">
        <v>90.471294174541896</v>
      </c>
      <c r="K690">
        <v>89.562316127435821</v>
      </c>
      <c r="L690">
        <v>88.592019246713761</v>
      </c>
      <c r="M690">
        <v>87.554601901853331</v>
      </c>
      <c r="N690">
        <v>86.443861133479942</v>
      </c>
      <c r="O690">
        <v>85.253155564431339</v>
      </c>
      <c r="P690">
        <v>83.975365689420187</v>
      </c>
      <c r="Q690">
        <v>82.602851305857627</v>
      </c>
      <c r="R690">
        <v>81.127405831306561</v>
      </c>
      <c r="S690">
        <v>79.54020723441829</v>
      </c>
      <c r="T690">
        <v>77.831765285957076</v>
      </c>
      <c r="U690">
        <v>75.991864814514173</v>
      </c>
      <c r="V690">
        <v>74.00950462762431</v>
      </c>
      <c r="W690">
        <v>71.872831733079522</v>
      </c>
      <c r="X690">
        <v>69.569070467134324</v>
      </c>
    </row>
    <row r="691" spans="1:24">
      <c r="A691">
        <v>90.886805933645903</v>
      </c>
      <c r="B691">
        <v>0.53538679736058048</v>
      </c>
      <c r="C691">
        <v>0.15684300662149381</v>
      </c>
      <c r="D691">
        <v>89.853856085732801</v>
      </c>
      <c r="E691">
        <v>89.657896227770834</v>
      </c>
      <c r="F691">
        <v>89.431643501026599</v>
      </c>
      <c r="G691">
        <v>89.169520730765342</v>
      </c>
      <c r="H691">
        <v>88.865066538542067</v>
      </c>
      <c r="I691">
        <v>88.510776067937215</v>
      </c>
      <c r="J691">
        <v>88.097915988352469</v>
      </c>
      <c r="K691">
        <v>87.616309216673855</v>
      </c>
      <c r="L691">
        <v>87.054084050147793</v>
      </c>
      <c r="M691">
        <v>86.397381526546042</v>
      </c>
      <c r="N691">
        <v>85.63001379798898</v>
      </c>
      <c r="O691">
        <v>84.733065097274377</v>
      </c>
      <c r="P691">
        <v>83.684425460451834</v>
      </c>
      <c r="Q691">
        <v>82.458245711811941</v>
      </c>
      <c r="R691">
        <v>81.024300276561505</v>
      </c>
      <c r="S691">
        <v>79.347242114390454</v>
      </c>
      <c r="T691">
        <v>77.385731407894809</v>
      </c>
      <c r="U691">
        <v>75.091416527851635</v>
      </c>
      <c r="V691">
        <v>72.40774215593764</v>
      </c>
      <c r="W691">
        <v>69.268555184878878</v>
      </c>
      <c r="X691">
        <v>65.596474031193111</v>
      </c>
    </row>
    <row r="692" spans="1:24">
      <c r="A692">
        <v>97.46124377329518</v>
      </c>
      <c r="B692">
        <v>3.739702546772862</v>
      </c>
      <c r="C692">
        <v>9.4834969975648317E-2</v>
      </c>
      <c r="D692">
        <v>93.867447169244357</v>
      </c>
      <c r="E692">
        <v>93.358666310317375</v>
      </c>
      <c r="F692">
        <v>92.812960555502301</v>
      </c>
      <c r="G692">
        <v>92.225418327049766</v>
      </c>
      <c r="H692">
        <v>91.590751501624823</v>
      </c>
      <c r="I692">
        <v>90.903247815007234</v>
      </c>
      <c r="J692">
        <v>90.15671944934833</v>
      </c>
      <c r="K692">
        <v>89.34444734024818</v>
      </c>
      <c r="L692">
        <v>88.459120702393861</v>
      </c>
      <c r="M692">
        <v>87.492771229464623</v>
      </c>
      <c r="N692">
        <v>86.436701376075519</v>
      </c>
      <c r="O692">
        <v>85.281406076267672</v>
      </c>
      <c r="P692">
        <v>84.016487193978989</v>
      </c>
      <c r="Q692">
        <v>82.630559935514057</v>
      </c>
      <c r="R692">
        <v>81.111150381686912</v>
      </c>
      <c r="S692">
        <v>79.444583217383382</v>
      </c>
      <c r="T692">
        <v>77.615858648062698</v>
      </c>
      <c r="U692">
        <v>75.608517395395623</v>
      </c>
      <c r="V692">
        <v>73.404492556944504</v>
      </c>
      <c r="W692">
        <v>70.983946996560405</v>
      </c>
      <c r="X692">
        <v>68.325094801944005</v>
      </c>
    </row>
    <row r="693" spans="1:24">
      <c r="A693">
        <v>92.365603321791838</v>
      </c>
      <c r="B693">
        <v>1.3814619171592051</v>
      </c>
      <c r="C693">
        <v>0.12116334757755312</v>
      </c>
      <c r="D693">
        <v>90.542340057593719</v>
      </c>
      <c r="E693">
        <v>90.251098763919671</v>
      </c>
      <c r="F693">
        <v>89.928777371118088</v>
      </c>
      <c r="G693">
        <v>89.570638229983217</v>
      </c>
      <c r="H693">
        <v>89.17141722322269</v>
      </c>
      <c r="I693">
        <v>88.725246390695318</v>
      </c>
      <c r="J693">
        <v>88.22556767904949</v>
      </c>
      <c r="K693">
        <v>87.665036548008842</v>
      </c>
      <c r="L693">
        <v>87.035414016459839</v>
      </c>
      <c r="M693">
        <v>86.327445561577903</v>
      </c>
      <c r="N693">
        <v>85.530725090987914</v>
      </c>
      <c r="O693">
        <v>84.633541988550149</v>
      </c>
      <c r="P693">
        <v>83.622708985570654</v>
      </c>
      <c r="Q693">
        <v>82.483368327396207</v>
      </c>
      <c r="R693">
        <v>81.198773386328952</v>
      </c>
      <c r="S693">
        <v>79.75004251089247</v>
      </c>
      <c r="T693">
        <v>78.115881493396344</v>
      </c>
      <c r="U693">
        <v>76.272270576481787</v>
      </c>
      <c r="V693">
        <v>74.19211139810605</v>
      </c>
      <c r="W693">
        <v>71.844828685577369</v>
      </c>
      <c r="X693">
        <v>69.195920844130114</v>
      </c>
    </row>
    <row r="694" spans="1:24">
      <c r="A694">
        <v>92.567497276460557</v>
      </c>
      <c r="B694">
        <v>1.1935259484351561</v>
      </c>
      <c r="C694">
        <v>0.12685315677776116</v>
      </c>
      <c r="D694">
        <v>90.888959328209111</v>
      </c>
      <c r="E694">
        <v>90.613466606142097</v>
      </c>
      <c r="F694">
        <v>90.306487975114862</v>
      </c>
      <c r="G694">
        <v>89.963076992179467</v>
      </c>
      <c r="H694">
        <v>89.577700168476738</v>
      </c>
      <c r="I694">
        <v>89.144147806395097</v>
      </c>
      <c r="J694">
        <v>88.655433940765519</v>
      </c>
      <c r="K694">
        <v>88.103683771814119</v>
      </c>
      <c r="L694">
        <v>87.480006776043865</v>
      </c>
      <c r="M694">
        <v>86.774353450441481</v>
      </c>
      <c r="N694">
        <v>85.975353381683931</v>
      </c>
      <c r="O694">
        <v>85.070132031102872</v>
      </c>
      <c r="P694">
        <v>84.044103283205772</v>
      </c>
      <c r="Q694">
        <v>82.880734415022829</v>
      </c>
      <c r="R694">
        <v>81.56127969915724</v>
      </c>
      <c r="S694">
        <v>80.064478348001145</v>
      </c>
      <c r="T694">
        <v>78.366211931997682</v>
      </c>
      <c r="U694">
        <v>76.439115751822158</v>
      </c>
      <c r="V694">
        <v>74.252137902400463</v>
      </c>
      <c r="W694">
        <v>71.77003892382497</v>
      </c>
      <c r="X694">
        <v>68.952823976886265</v>
      </c>
    </row>
    <row r="695" spans="1:24">
      <c r="A695">
        <v>91.782070939369504</v>
      </c>
      <c r="B695">
        <v>0.6972103314463981</v>
      </c>
      <c r="C695">
        <v>0.14790558177696858</v>
      </c>
      <c r="D695">
        <v>90.554554845208884</v>
      </c>
      <c r="E695">
        <v>90.331543259577131</v>
      </c>
      <c r="F695">
        <v>90.076741952274332</v>
      </c>
      <c r="G695">
        <v>89.784566705395889</v>
      </c>
      <c r="H695">
        <v>89.448614214884373</v>
      </c>
      <c r="I695">
        <v>89.061521755907407</v>
      </c>
      <c r="J695">
        <v>88.61480582159831</v>
      </c>
      <c r="K695">
        <v>88.098676198770818</v>
      </c>
      <c r="L695">
        <v>87.501821405896919</v>
      </c>
      <c r="M695">
        <v>86.811160791012597</v>
      </c>
      <c r="N695">
        <v>86.011557856536882</v>
      </c>
      <c r="O695">
        <v>85.085488528239082</v>
      </c>
      <c r="P695">
        <v>84.012657098146974</v>
      </c>
      <c r="Q695">
        <v>82.769551424411972</v>
      </c>
      <c r="R695">
        <v>81.328927639904677</v>
      </c>
      <c r="S695">
        <v>79.659213076429779</v>
      </c>
      <c r="T695">
        <v>77.723814319064971</v>
      </c>
      <c r="U695">
        <v>75.480315225963182</v>
      </c>
      <c r="V695">
        <v>72.879547337444137</v>
      </c>
      <c r="W695">
        <v>69.864512301488219</v>
      </c>
      <c r="X695">
        <v>66.369132699541581</v>
      </c>
    </row>
    <row r="696" spans="1:24">
      <c r="A696">
        <v>89.230039633133075</v>
      </c>
      <c r="B696">
        <v>9.014643589169051E-2</v>
      </c>
      <c r="C696">
        <v>0.21470983864399351</v>
      </c>
      <c r="D696">
        <v>88.925291316922923</v>
      </c>
      <c r="E696">
        <v>88.849479155778724</v>
      </c>
      <c r="F696">
        <v>88.756055534670836</v>
      </c>
      <c r="G696">
        <v>88.640697024182089</v>
      </c>
      <c r="H696">
        <v>88.498065098874775</v>
      </c>
      <c r="I696">
        <v>88.321559082663029</v>
      </c>
      <c r="J696">
        <v>88.103010684768293</v>
      </c>
      <c r="K696">
        <v>87.832305990087207</v>
      </c>
      <c r="L696">
        <v>87.496917410559391</v>
      </c>
      <c r="M696">
        <v>87.081323937325223</v>
      </c>
      <c r="N696">
        <v>86.566292864282588</v>
      </c>
      <c r="O696">
        <v>85.927989742867638</v>
      </c>
      <c r="P696">
        <v>85.13687537882231</v>
      </c>
      <c r="Q696">
        <v>84.156338826506797</v>
      </c>
      <c r="R696">
        <v>82.941003118890535</v>
      </c>
      <c r="S696">
        <v>81.434625326319022</v>
      </c>
      <c r="T696">
        <v>79.567493763625933</v>
      </c>
      <c r="U696">
        <v>77.253201894347171</v>
      </c>
      <c r="V696">
        <v>74.384649635774579</v>
      </c>
      <c r="W696">
        <v>70.82908701448261</v>
      </c>
      <c r="X696">
        <v>66.421970804152522</v>
      </c>
    </row>
    <row r="697" spans="1:24">
      <c r="A697">
        <v>88.92226023232908</v>
      </c>
      <c r="B697">
        <v>1.8878967302155745E-2</v>
      </c>
      <c r="C697">
        <v>0.27446629591043692</v>
      </c>
      <c r="D697">
        <v>88.811438769606298</v>
      </c>
      <c r="E697">
        <v>88.775994499158273</v>
      </c>
      <c r="F697">
        <v>88.729462431549052</v>
      </c>
      <c r="G697">
        <v>88.668315164180939</v>
      </c>
      <c r="H697">
        <v>88.587917376922235</v>
      </c>
      <c r="I697">
        <v>88.482174447758567</v>
      </c>
      <c r="J697">
        <v>88.343070444835078</v>
      </c>
      <c r="K697">
        <v>88.160060471987151</v>
      </c>
      <c r="L697">
        <v>87.919271304000489</v>
      </c>
      <c r="M697">
        <v>87.602449715082727</v>
      </c>
      <c r="N697">
        <v>87.185578777700286</v>
      </c>
      <c r="O697">
        <v>86.637057239147609</v>
      </c>
      <c r="P697">
        <v>85.915303961955388</v>
      </c>
      <c r="Q697">
        <v>84.9656058307243</v>
      </c>
      <c r="R697">
        <v>83.715970178305426</v>
      </c>
      <c r="S697">
        <v>82.071667320998714</v>
      </c>
      <c r="T697">
        <v>79.908049495051387</v>
      </c>
      <c r="U697">
        <v>77.061101827885963</v>
      </c>
      <c r="V697">
        <v>73.315009052469094</v>
      </c>
      <c r="W697">
        <v>68.385795449126519</v>
      </c>
      <c r="X697">
        <v>61.89979782680669</v>
      </c>
    </row>
    <row r="698" spans="1:24">
      <c r="A698">
        <v>93.032814404071402</v>
      </c>
      <c r="B698">
        <v>1.2791725754998478</v>
      </c>
      <c r="C698">
        <v>0.12394953162696029</v>
      </c>
      <c r="D698">
        <v>91.290903270034519</v>
      </c>
      <c r="E698">
        <v>91.008946179366362</v>
      </c>
      <c r="F698">
        <v>90.695855587445521</v>
      </c>
      <c r="G698">
        <v>90.346815169663103</v>
      </c>
      <c r="H698">
        <v>89.956455579264414</v>
      </c>
      <c r="I698">
        <v>89.518771849795442</v>
      </c>
      <c r="J698">
        <v>89.027031019705959</v>
      </c>
      <c r="K698">
        <v>88.473668558082949</v>
      </c>
      <c r="L698">
        <v>87.850171998214506</v>
      </c>
      <c r="M698">
        <v>87.146949988899607</v>
      </c>
      <c r="N698">
        <v>86.353184749098631</v>
      </c>
      <c r="O698">
        <v>85.456665656209751</v>
      </c>
      <c r="P698">
        <v>84.44360140803218</v>
      </c>
      <c r="Q698">
        <v>83.298407868872317</v>
      </c>
      <c r="R698">
        <v>82.00346833619453</v>
      </c>
      <c r="S698">
        <v>80.53886253995816</v>
      </c>
      <c r="T698">
        <v>78.882060205792996</v>
      </c>
      <c r="U698">
        <v>77.00757446804414</v>
      </c>
      <c r="V698">
        <v>74.886569801082061</v>
      </c>
      <c r="W698">
        <v>72.486418437619434</v>
      </c>
      <c r="X698">
        <v>69.770198450344566</v>
      </c>
    </row>
    <row r="699" spans="1:24">
      <c r="A699">
        <v>90.162809864255138</v>
      </c>
      <c r="B699">
        <v>0.14631523603152791</v>
      </c>
      <c r="C699">
        <v>0.20132126152281571</v>
      </c>
      <c r="D699">
        <v>89.726887725086812</v>
      </c>
      <c r="E699">
        <v>89.624825292670494</v>
      </c>
      <c r="F699">
        <v>89.500884465662139</v>
      </c>
      <c r="G699">
        <v>89.350024901898436</v>
      </c>
      <c r="H699">
        <v>89.166111546141124</v>
      </c>
      <c r="I699">
        <v>88.941665133778301</v>
      </c>
      <c r="J699">
        <v>88.667558029123342</v>
      </c>
      <c r="K699">
        <v>88.332643028868048</v>
      </c>
      <c r="L699">
        <v>87.923300035118544</v>
      </c>
      <c r="M699">
        <v>87.422882162417949</v>
      </c>
      <c r="N699">
        <v>86.81103875340888</v>
      </c>
      <c r="O699">
        <v>86.062887771992408</v>
      </c>
      <c r="P699">
        <v>85.148003917424944</v>
      </c>
      <c r="Q699">
        <v>84.029181308658366</v>
      </c>
      <c r="R699">
        <v>82.660920420602153</v>
      </c>
      <c r="S699">
        <v>80.987577740049986</v>
      </c>
      <c r="T699">
        <v>78.94110289272254</v>
      </c>
      <c r="U699">
        <v>76.438271216431701</v>
      </c>
      <c r="V699">
        <v>73.377299236513721</v>
      </c>
      <c r="W699">
        <v>69.633705403963162</v>
      </c>
      <c r="X699">
        <v>65.055247763551321</v>
      </c>
    </row>
    <row r="700" spans="1:24">
      <c r="A700">
        <v>88.606881688233116</v>
      </c>
      <c r="B700">
        <v>5.4081396769876548E-2</v>
      </c>
      <c r="C700">
        <v>0.23295991333780638</v>
      </c>
      <c r="D700">
        <v>88.390126083504029</v>
      </c>
      <c r="E700">
        <v>88.331702358654127</v>
      </c>
      <c r="F700">
        <v>88.258276901161537</v>
      </c>
      <c r="G700">
        <v>88.16584683376017</v>
      </c>
      <c r="H700">
        <v>88.049373219981149</v>
      </c>
      <c r="I700">
        <v>87.902506360461089</v>
      </c>
      <c r="J700">
        <v>87.717239631432278</v>
      </c>
      <c r="K700">
        <v>87.483472993982915</v>
      </c>
      <c r="L700">
        <v>87.188462378268937</v>
      </c>
      <c r="M700">
        <v>86.816124925194558</v>
      </c>
      <c r="N700">
        <v>86.346162209974651</v>
      </c>
      <c r="O700">
        <v>85.752953649055414</v>
      </c>
      <c r="P700">
        <v>85.004159763138475</v>
      </c>
      <c r="Q700">
        <v>84.058959151509669</v>
      </c>
      <c r="R700">
        <v>82.865823064204207</v>
      </c>
      <c r="S700">
        <v>81.359706250128994</v>
      </c>
      <c r="T700">
        <v>79.458500936843521</v>
      </c>
      <c r="U700">
        <v>77.058560626435352</v>
      </c>
      <c r="V700">
        <v>74.029049681830202</v>
      </c>
      <c r="W700">
        <v>70.204810664427697</v>
      </c>
      <c r="X700">
        <v>65.377360577381523</v>
      </c>
    </row>
    <row r="701" spans="1:24">
      <c r="A701">
        <v>89.315473085873407</v>
      </c>
      <c r="B701">
        <v>5.5469049752789934E-2</v>
      </c>
      <c r="C701">
        <v>0.23993610677506694</v>
      </c>
      <c r="D701">
        <v>89.078321781314429</v>
      </c>
      <c r="E701">
        <v>89.012463427352117</v>
      </c>
      <c r="F701">
        <v>88.929077161056355</v>
      </c>
      <c r="G701">
        <v>88.823339416166661</v>
      </c>
      <c r="H701">
        <v>88.689133681639092</v>
      </c>
      <c r="I701">
        <v>88.518696685633003</v>
      </c>
      <c r="J701">
        <v>88.302169320887756</v>
      </c>
      <c r="K701">
        <v>88.027026334295684</v>
      </c>
      <c r="L701">
        <v>87.677351790464868</v>
      </c>
      <c r="M701">
        <v>87.232918397699677</v>
      </c>
      <c r="N701">
        <v>86.668017439042188</v>
      </c>
      <c r="O701">
        <v>85.949971624505153</v>
      </c>
      <c r="P701">
        <v>85.037244838870279</v>
      </c>
      <c r="Q701">
        <v>83.87703944142514</v>
      </c>
      <c r="R701">
        <v>82.402242130915738</v>
      </c>
      <c r="S701">
        <v>80.527541706061015</v>
      </c>
      <c r="T701">
        <v>78.14449414940394</v>
      </c>
      <c r="U701">
        <v>75.115249569085094</v>
      </c>
      <c r="V701">
        <v>71.264578126889063</v>
      </c>
      <c r="W701">
        <v>66.369733683986112</v>
      </c>
      <c r="X701">
        <v>60.14756881629819</v>
      </c>
    </row>
    <row r="702" spans="1:24">
      <c r="A702">
        <v>89.118794074331532</v>
      </c>
      <c r="B702">
        <v>0.10523586798552662</v>
      </c>
      <c r="C702">
        <v>0.21418838958257874</v>
      </c>
      <c r="D702">
        <v>88.764771742470302</v>
      </c>
      <c r="E702">
        <v>88.676907013838445</v>
      </c>
      <c r="F702">
        <v>88.568692359256744</v>
      </c>
      <c r="G702">
        <v>88.435144242423007</v>
      </c>
      <c r="H702">
        <v>88.270112462230941</v>
      </c>
      <c r="I702">
        <v>88.065996921717911</v>
      </c>
      <c r="J702">
        <v>87.813397625939459</v>
      </c>
      <c r="K702">
        <v>87.500681790359323</v>
      </c>
      <c r="L702">
        <v>87.113448124090411</v>
      </c>
      <c r="M702">
        <v>86.633863616985153</v>
      </c>
      <c r="N702">
        <v>86.039842288079527</v>
      </c>
      <c r="O702">
        <v>85.304028074848489</v>
      </c>
      <c r="P702">
        <v>84.392535022959279</v>
      </c>
      <c r="Q702">
        <v>83.263386759333542</v>
      </c>
      <c r="R702">
        <v>81.864583382626506</v>
      </c>
      <c r="S702">
        <v>80.131706746937624</v>
      </c>
      <c r="T702">
        <v>77.984953856503338</v>
      </c>
      <c r="U702">
        <v>75.325461752303738</v>
      </c>
      <c r="V702">
        <v>72.030754643071504</v>
      </c>
      <c r="W702">
        <v>67.949103610506711</v>
      </c>
      <c r="X702">
        <v>62.892539140016353</v>
      </c>
    </row>
    <row r="703" spans="1:24">
      <c r="A703">
        <v>89.97770343711241</v>
      </c>
      <c r="B703">
        <v>9.1412408464323483E-2</v>
      </c>
      <c r="C703">
        <v>0.22205835079462741</v>
      </c>
      <c r="D703">
        <v>89.646670246897855</v>
      </c>
      <c r="E703">
        <v>89.5615868759226</v>
      </c>
      <c r="F703">
        <v>89.455900381091482</v>
      </c>
      <c r="G703">
        <v>89.324377921066301</v>
      </c>
      <c r="H703">
        <v>89.160507441806303</v>
      </c>
      <c r="I703">
        <v>88.956175246103996</v>
      </c>
      <c r="J703">
        <v>88.701264261176306</v>
      </c>
      <c r="K703">
        <v>88.383153113387777</v>
      </c>
      <c r="L703">
        <v>87.986091207859218</v>
      </c>
      <c r="M703">
        <v>87.490418871361896</v>
      </c>
      <c r="N703">
        <v>86.871593945536205</v>
      </c>
      <c r="O703">
        <v>86.09897663427445</v>
      </c>
      <c r="P703">
        <v>85.134312439578295</v>
      </c>
      <c r="Q703">
        <v>83.929838071695912</v>
      </c>
      <c r="R703">
        <v>82.425916551719894</v>
      </c>
      <c r="S703">
        <v>80.54808441379592</v>
      </c>
      <c r="T703">
        <v>78.203364805458563</v>
      </c>
      <c r="U703">
        <v>75.275663937122189</v>
      </c>
      <c r="V703">
        <v>71.620022945744225</v>
      </c>
      <c r="W703">
        <v>67.055440565951855</v>
      </c>
      <c r="X703">
        <v>61.355911238504007</v>
      </c>
    </row>
    <row r="704" spans="1:24">
      <c r="A704">
        <v>88.6616389235773</v>
      </c>
      <c r="B704">
        <v>4.6887822249714307E-2</v>
      </c>
      <c r="C704">
        <v>0.2405140540878303</v>
      </c>
      <c r="D704">
        <v>88.460102059151424</v>
      </c>
      <c r="E704">
        <v>88.403996563421302</v>
      </c>
      <c r="F704">
        <v>88.332915243557622</v>
      </c>
      <c r="G704">
        <v>88.242726397984569</v>
      </c>
      <c r="H704">
        <v>88.128187673351164</v>
      </c>
      <c r="I704">
        <v>87.982641345378113</v>
      </c>
      <c r="J704">
        <v>87.797627329280871</v>
      </c>
      <c r="K704">
        <v>87.562391425456411</v>
      </c>
      <c r="L704">
        <v>87.263260216523207</v>
      </c>
      <c r="M704">
        <v>86.882846280726824</v>
      </c>
      <c r="N704">
        <v>86.39903752362369</v>
      </c>
      <c r="O704">
        <v>85.783711881527296</v>
      </c>
      <c r="P704">
        <v>85.001102687049084</v>
      </c>
      <c r="Q704">
        <v>84.005719681309643</v>
      </c>
      <c r="R704">
        <v>82.739704828734162</v>
      </c>
      <c r="S704">
        <v>81.129469237452724</v>
      </c>
      <c r="T704">
        <v>79.081415701578791</v>
      </c>
      <c r="U704">
        <v>76.476498232126815</v>
      </c>
      <c r="V704">
        <v>73.163302341660398</v>
      </c>
      <c r="W704">
        <v>68.94924386449506</v>
      </c>
      <c r="X704">
        <v>63.58937473151547</v>
      </c>
    </row>
    <row r="705" spans="1:24">
      <c r="A705">
        <v>89.310238286756046</v>
      </c>
      <c r="B705">
        <v>9.8161602408713952E-2</v>
      </c>
      <c r="C705">
        <v>0.21579669888448394</v>
      </c>
      <c r="D705">
        <v>88.974992979942215</v>
      </c>
      <c r="E705">
        <v>88.891188014478459</v>
      </c>
      <c r="F705">
        <v>88.787792778762494</v>
      </c>
      <c r="G705">
        <v>88.659973626942147</v>
      </c>
      <c r="H705">
        <v>88.501755114319636</v>
      </c>
      <c r="I705">
        <v>88.305740650017412</v>
      </c>
      <c r="J705">
        <v>88.062766712178899</v>
      </c>
      <c r="K705">
        <v>87.761474460537457</v>
      </c>
      <c r="L705">
        <v>87.387778719578279</v>
      </c>
      <c r="M705">
        <v>86.924209507674391</v>
      </c>
      <c r="N705">
        <v>86.349095329202015</v>
      </c>
      <c r="O705">
        <v>85.635550049185298</v>
      </c>
      <c r="P705">
        <v>84.750215987657256</v>
      </c>
      <c r="Q705">
        <v>83.651704474388566</v>
      </c>
      <c r="R705">
        <v>82.288660961145439</v>
      </c>
      <c r="S705">
        <v>80.597364236998203</v>
      </c>
      <c r="T705">
        <v>78.498747511887018</v>
      </c>
      <c r="U705">
        <v>75.894702106446914</v>
      </c>
      <c r="V705">
        <v>72.663490948502101</v>
      </c>
      <c r="W705">
        <v>68.654057460802306</v>
      </c>
      <c r="X705">
        <v>63.678963784984418</v>
      </c>
    </row>
    <row r="706" spans="1:24">
      <c r="A706">
        <v>88.206239188495985</v>
      </c>
      <c r="B706">
        <v>3.4858191769355236E-2</v>
      </c>
      <c r="C706">
        <v>0.25225977335749084</v>
      </c>
      <c r="D706">
        <v>88.03927898844556</v>
      </c>
      <c r="E706">
        <v>87.990455235055109</v>
      </c>
      <c r="F706">
        <v>87.927827100093992</v>
      </c>
      <c r="G706">
        <v>87.847388063808182</v>
      </c>
      <c r="H706">
        <v>87.743992186787651</v>
      </c>
      <c r="I706">
        <v>87.611024907956505</v>
      </c>
      <c r="J706">
        <v>87.439979890193186</v>
      </c>
      <c r="K706">
        <v>87.219914843057111</v>
      </c>
      <c r="L706">
        <v>86.936751509881844</v>
      </c>
      <c r="M706">
        <v>86.572375037196423</v>
      </c>
      <c r="N706">
        <v>86.103475110289679</v>
      </c>
      <c r="O706">
        <v>85.50005471869693</v>
      </c>
      <c r="P706">
        <v>84.723511152623303</v>
      </c>
      <c r="Q706">
        <v>83.724166465579316</v>
      </c>
      <c r="R706">
        <v>82.43808941911746</v>
      </c>
      <c r="S706">
        <v>80.783005599429202</v>
      </c>
      <c r="T706">
        <v>78.653034063033417</v>
      </c>
      <c r="U706">
        <v>75.911913798143928</v>
      </c>
      <c r="V706">
        <v>72.384286677039768</v>
      </c>
      <c r="W706">
        <v>67.844479242347361</v>
      </c>
      <c r="X706">
        <v>62.00206566264346</v>
      </c>
    </row>
    <row r="707" spans="1:24">
      <c r="A707">
        <v>98.211337121321009</v>
      </c>
      <c r="B707">
        <v>5.6055847617214702</v>
      </c>
      <c r="C707">
        <v>8.0060961352995771E-2</v>
      </c>
      <c r="D707">
        <v>93.813544495754684</v>
      </c>
      <c r="E707">
        <v>93.228412498827936</v>
      </c>
      <c r="F707">
        <v>92.61132409933677</v>
      </c>
      <c r="G707">
        <v>91.958321797056712</v>
      </c>
      <c r="H707">
        <v>91.265217769367908</v>
      </c>
      <c r="I707">
        <v>90.527567013986385</v>
      </c>
      <c r="J707">
        <v>89.740638842355366</v>
      </c>
      <c r="K707">
        <v>88.899386540878496</v>
      </c>
      <c r="L707">
        <v>87.998415005426992</v>
      </c>
      <c r="M707">
        <v>87.031946141554869</v>
      </c>
      <c r="N707">
        <v>85.993781808527572</v>
      </c>
      <c r="O707">
        <v>84.87726406951731</v>
      </c>
      <c r="P707">
        <v>83.675232493042316</v>
      </c>
      <c r="Q707">
        <v>82.379978231816494</v>
      </c>
      <c r="R707">
        <v>80.98319458450861</v>
      </c>
      <c r="S707">
        <v>79.475923723354782</v>
      </c>
      <c r="T707">
        <v>77.84849924597853</v>
      </c>
      <c r="U707">
        <v>76.090484182992938</v>
      </c>
      <c r="V707">
        <v>74.190604063816323</v>
      </c>
      <c r="W707">
        <v>72.13667461144027</v>
      </c>
      <c r="X707">
        <v>69.915523602443443</v>
      </c>
    </row>
    <row r="708" spans="1:24">
      <c r="A708">
        <v>89.332198463797923</v>
      </c>
      <c r="B708">
        <v>0.13331829142248844</v>
      </c>
      <c r="C708">
        <v>0.20450441461274216</v>
      </c>
      <c r="D708">
        <v>88.922830925668194</v>
      </c>
      <c r="E708">
        <v>88.825580605375336</v>
      </c>
      <c r="F708">
        <v>88.707068538708981</v>
      </c>
      <c r="G708">
        <v>88.562321009362506</v>
      </c>
      <c r="H708">
        <v>88.385263250712526</v>
      </c>
      <c r="I708">
        <v>88.168464499916212</v>
      </c>
      <c r="J708">
        <v>87.902826143537638</v>
      </c>
      <c r="K708">
        <v>87.577199866793791</v>
      </c>
      <c r="L708">
        <v>87.177919780901675</v>
      </c>
      <c r="M708">
        <v>86.68822889283966</v>
      </c>
      <c r="N708">
        <v>86.087575847596668</v>
      </c>
      <c r="O708">
        <v>85.350752428576854</v>
      </c>
      <c r="P708">
        <v>84.446835618762961</v>
      </c>
      <c r="Q708">
        <v>83.337889823044222</v>
      </c>
      <c r="R708">
        <v>81.977374786554833</v>
      </c>
      <c r="S708">
        <v>80.308192392514556</v>
      </c>
      <c r="T708">
        <v>78.260290367551704</v>
      </c>
      <c r="U708">
        <v>75.747722326775445</v>
      </c>
      <c r="V708">
        <v>72.665040774522112</v>
      </c>
      <c r="W708">
        <v>68.882871682173018</v>
      </c>
      <c r="X708">
        <v>64.242484916855233</v>
      </c>
    </row>
    <row r="709" spans="1:24">
      <c r="A709">
        <v>92.008166957936822</v>
      </c>
      <c r="B709">
        <v>0.79478988052081234</v>
      </c>
      <c r="C709">
        <v>0.13939159641729262</v>
      </c>
      <c r="D709">
        <v>90.728174204868566</v>
      </c>
      <c r="E709">
        <v>90.505020181654231</v>
      </c>
      <c r="F709">
        <v>90.25261267046163</v>
      </c>
      <c r="G709">
        <v>89.966039443016882</v>
      </c>
      <c r="H709">
        <v>89.63972335502757</v>
      </c>
      <c r="I709">
        <v>89.267313806600399</v>
      </c>
      <c r="J709">
        <v>88.841563150053986</v>
      </c>
      <c r="K709">
        <v>88.354185639838022</v>
      </c>
      <c r="L709">
        <v>87.795696179512902</v>
      </c>
      <c r="M709">
        <v>87.155225727564215</v>
      </c>
      <c r="N709">
        <v>86.420309769573223</v>
      </c>
      <c r="O709">
        <v>85.576645740094307</v>
      </c>
      <c r="P709">
        <v>84.607814673306251</v>
      </c>
      <c r="Q709">
        <v>83.494961665341776</v>
      </c>
      <c r="R709">
        <v>82.216428929613613</v>
      </c>
      <c r="S709">
        <v>80.747334303844227</v>
      </c>
      <c r="T709">
        <v>79.059087005914407</v>
      </c>
      <c r="U709">
        <v>77.118831214414314</v>
      </c>
      <c r="V709">
        <v>74.888806645140875</v>
      </c>
      <c r="W709">
        <v>72.325613679402295</v>
      </c>
      <c r="X709">
        <v>69.37936874242574</v>
      </c>
    </row>
    <row r="710" spans="1:24">
      <c r="A710">
        <v>94.918614541415891</v>
      </c>
      <c r="B710">
        <v>2.3098016796837246</v>
      </c>
      <c r="C710">
        <v>0.10540855150817133</v>
      </c>
      <c r="D710">
        <v>92.383563428664303</v>
      </c>
      <c r="E710">
        <v>92.007295478459909</v>
      </c>
      <c r="F710">
        <v>91.598650008511541</v>
      </c>
      <c r="G710">
        <v>91.153082368615813</v>
      </c>
      <c r="H710">
        <v>90.665637287726838</v>
      </c>
      <c r="I710">
        <v>90.130893765126629</v>
      </c>
      <c r="J710">
        <v>89.542904782097352</v>
      </c>
      <c r="K710">
        <v>88.895131163613684</v>
      </c>
      <c r="L710">
        <v>88.180368854514185</v>
      </c>
      <c r="M710">
        <v>87.390668801371618</v>
      </c>
      <c r="N710">
        <v>86.517248549048119</v>
      </c>
      <c r="O710">
        <v>85.550394568777904</v>
      </c>
      <c r="P710">
        <v>84.479354231543397</v>
      </c>
      <c r="Q710">
        <v>83.292216225353187</v>
      </c>
      <c r="R710">
        <v>81.975778086511923</v>
      </c>
      <c r="S710">
        <v>80.515399371663747</v>
      </c>
      <c r="T710">
        <v>78.89483883769816</v>
      </c>
      <c r="U710">
        <v>77.096073818754689</v>
      </c>
      <c r="V710">
        <v>75.099099791572201</v>
      </c>
      <c r="W710">
        <v>72.881707900097737</v>
      </c>
      <c r="X710">
        <v>70.419237965150018</v>
      </c>
    </row>
    <row r="711" spans="1:24">
      <c r="A711">
        <v>95.021202030645497</v>
      </c>
      <c r="B711">
        <v>1.4885939988604413</v>
      </c>
      <c r="C711">
        <v>0.12581210309697641</v>
      </c>
      <c r="D711">
        <v>92.951666249389703</v>
      </c>
      <c r="E711">
        <v>92.613687014563098</v>
      </c>
      <c r="F711">
        <v>92.237549689336049</v>
      </c>
      <c r="G711">
        <v>91.817292656869981</v>
      </c>
      <c r="H711">
        <v>91.346255021706639</v>
      </c>
      <c r="I711">
        <v>90.816971037404372</v>
      </c>
      <c r="J711">
        <v>90.221051777628091</v>
      </c>
      <c r="K711">
        <v>89.549052175230145</v>
      </c>
      <c r="L711">
        <v>88.790321321947829</v>
      </c>
      <c r="M711">
        <v>87.932833656031463</v>
      </c>
      <c r="N711">
        <v>86.96299836219859</v>
      </c>
      <c r="O711">
        <v>85.865443962984543</v>
      </c>
      <c r="P711">
        <v>84.622774687353669</v>
      </c>
      <c r="Q711">
        <v>83.215294755117426</v>
      </c>
      <c r="R711">
        <v>81.620696207184238</v>
      </c>
      <c r="S711">
        <v>79.813705333883377</v>
      </c>
      <c r="T711">
        <v>77.765682097401722</v>
      </c>
      <c r="U711">
        <v>75.444166199349496</v>
      </c>
      <c r="V711">
        <v>72.812362598818481</v>
      </c>
      <c r="W711">
        <v>69.828558326612452</v>
      </c>
      <c r="X711">
        <v>66.445461352403242</v>
      </c>
    </row>
    <row r="712" spans="1:24">
      <c r="A712">
        <v>94.763482412887797</v>
      </c>
      <c r="B712">
        <v>1.7421016103958351</v>
      </c>
      <c r="C712">
        <v>0.11742557292258772</v>
      </c>
      <c r="D712">
        <v>92.560002292708788</v>
      </c>
      <c r="E712">
        <v>92.214191195833905</v>
      </c>
      <c r="F712">
        <v>91.833188111027326</v>
      </c>
      <c r="G712">
        <v>91.411733436768131</v>
      </c>
      <c r="H712">
        <v>90.944009152850938</v>
      </c>
      <c r="I712">
        <v>90.42355850484735</v>
      </c>
      <c r="J712">
        <v>89.84319687108642</v>
      </c>
      <c r="K712">
        <v>89.194912581706845</v>
      </c>
      <c r="L712">
        <v>88.46975632062599</v>
      </c>
      <c r="M712">
        <v>87.65771758366219</v>
      </c>
      <c r="N712">
        <v>86.747586487362312</v>
      </c>
      <c r="O712">
        <v>85.726799020858167</v>
      </c>
      <c r="P712">
        <v>84.58126360451314</v>
      </c>
      <c r="Q712">
        <v>83.295166561067575</v>
      </c>
      <c r="R712">
        <v>81.850753813886698</v>
      </c>
      <c r="S712">
        <v>80.228085798739059</v>
      </c>
      <c r="T712">
        <v>78.404762205756455</v>
      </c>
      <c r="U712">
        <v>76.355612751743891</v>
      </c>
      <c r="V712">
        <v>74.052349714069507</v>
      </c>
      <c r="W712">
        <v>71.463177429498302</v>
      </c>
      <c r="X712">
        <v>68.552353367250717</v>
      </c>
    </row>
    <row r="713" spans="1:24">
      <c r="A713">
        <v>89.893825559407645</v>
      </c>
      <c r="B713">
        <v>0.37856941419908335</v>
      </c>
      <c r="C713">
        <v>0.16483863176977237</v>
      </c>
      <c r="D713">
        <v>89.102288661351636</v>
      </c>
      <c r="E713">
        <v>88.946223892154705</v>
      </c>
      <c r="F713">
        <v>88.76435274967244</v>
      </c>
      <c r="G713">
        <v>88.551722272386357</v>
      </c>
      <c r="H713">
        <v>88.302541818871603</v>
      </c>
      <c r="I713">
        <v>88.01002536919907</v>
      </c>
      <c r="J713">
        <v>87.666206718840812</v>
      </c>
      <c r="K713">
        <v>87.261722532188415</v>
      </c>
      <c r="L713">
        <v>86.785557347503556</v>
      </c>
      <c r="M713">
        <v>86.224743588930139</v>
      </c>
      <c r="N713">
        <v>85.564008415888182</v>
      </c>
      <c r="O713">
        <v>84.785357792373375</v>
      </c>
      <c r="P713">
        <v>83.867586448973796</v>
      </c>
      <c r="Q713">
        <v>82.78570039222484</v>
      </c>
      <c r="R713">
        <v>81.510236234294354</v>
      </c>
      <c r="S713">
        <v>80.006458806061048</v>
      </c>
      <c r="T713">
        <v>78.23341520189787</v>
      </c>
      <c r="U713">
        <v>76.142819494625229</v>
      </c>
      <c r="V713">
        <v>73.677737747679856</v>
      </c>
      <c r="W713">
        <v>70.771037512967851</v>
      </c>
      <c r="X713">
        <v>67.343559589025332</v>
      </c>
    </row>
    <row r="714" spans="1:24">
      <c r="A714">
        <v>91.019123638065565</v>
      </c>
      <c r="B714">
        <v>0.50352335896358202</v>
      </c>
      <c r="C714">
        <v>0.1522225683953454</v>
      </c>
      <c r="D714">
        <v>90.092324246405596</v>
      </c>
      <c r="E714">
        <v>89.920388536071073</v>
      </c>
      <c r="F714">
        <v>89.722944054419102</v>
      </c>
      <c r="G714">
        <v>89.495406833829847</v>
      </c>
      <c r="H714">
        <v>89.232494258943447</v>
      </c>
      <c r="I714">
        <v>88.928102422879093</v>
      </c>
      <c r="J714">
        <v>88.575164415948564</v>
      </c>
      <c r="K714">
        <v>88.165486256825815</v>
      </c>
      <c r="L714">
        <v>87.689556657070312</v>
      </c>
      <c r="M714">
        <v>87.136326202404405</v>
      </c>
      <c r="N714">
        <v>86.49295082410913</v>
      </c>
      <c r="O714">
        <v>85.744493604845303</v>
      </c>
      <c r="P714">
        <v>84.873577995877511</v>
      </c>
      <c r="Q714">
        <v>83.859984394623126</v>
      </c>
      <c r="R714">
        <v>82.680180716472961</v>
      </c>
      <c r="S714">
        <v>81.306776062409824</v>
      </c>
      <c r="T714">
        <v>79.70788479850502</v>
      </c>
      <c r="U714">
        <v>77.846386283451693</v>
      </c>
      <c r="V714">
        <v>75.679063057607394</v>
      </c>
      <c r="W714">
        <v>73.155597485321181</v>
      </c>
      <c r="X714">
        <v>70.217403556103392</v>
      </c>
    </row>
    <row r="715" spans="1:24">
      <c r="A715">
        <v>93.810546068689632</v>
      </c>
      <c r="B715">
        <v>1.6335621529384634</v>
      </c>
      <c r="C715">
        <v>0.11994857126050705</v>
      </c>
      <c r="D715">
        <v>91.684004140188591</v>
      </c>
      <c r="E715">
        <v>91.346267969863803</v>
      </c>
      <c r="F715">
        <v>90.973034074564339</v>
      </c>
      <c r="G715">
        <v>90.558926050477282</v>
      </c>
      <c r="H715">
        <v>90.097978705299155</v>
      </c>
      <c r="I715">
        <v>89.583552130127288</v>
      </c>
      <c r="J715">
        <v>89.008236052113929</v>
      </c>
      <c r="K715">
        <v>88.363743090090296</v>
      </c>
      <c r="L715">
        <v>87.640789375516974</v>
      </c>
      <c r="M715">
        <v>86.828960819115025</v>
      </c>
      <c r="N715">
        <v>85.916563096759461</v>
      </c>
      <c r="O715">
        <v>84.890453193694313</v>
      </c>
      <c r="P715">
        <v>83.735850080477263</v>
      </c>
      <c r="Q715">
        <v>82.436121793456394</v>
      </c>
      <c r="R715">
        <v>80.972545852690644</v>
      </c>
      <c r="S715">
        <v>79.324039566153644</v>
      </c>
      <c r="T715">
        <v>77.466856335275054</v>
      </c>
      <c r="U715">
        <v>75.374243587125406</v>
      </c>
      <c r="V715">
        <v>73.016057405785588</v>
      </c>
      <c r="W715">
        <v>70.358328311697207</v>
      </c>
      <c r="X715">
        <v>67.362771934080797</v>
      </c>
    </row>
    <row r="716" spans="1:24">
      <c r="A716">
        <v>99.217662888265039</v>
      </c>
      <c r="B716">
        <v>3.9824648190919234</v>
      </c>
      <c r="C716">
        <v>9.3958228540395011E-2</v>
      </c>
      <c r="D716">
        <v>95.434039182584158</v>
      </c>
      <c r="E716">
        <v>94.900429568238764</v>
      </c>
      <c r="F716">
        <v>94.328678728807304</v>
      </c>
      <c r="G716">
        <v>93.713735448419939</v>
      </c>
      <c r="H716">
        <v>93.050166921311103</v>
      </c>
      <c r="I716">
        <v>92.33211075490749</v>
      </c>
      <c r="J716">
        <v>91.553223177669068</v>
      </c>
      <c r="K716">
        <v>90.706622994117623</v>
      </c>
      <c r="L716">
        <v>89.784830791915411</v>
      </c>
      <c r="M716">
        <v>88.779702863910046</v>
      </c>
      <c r="N716">
        <v>87.682359261370379</v>
      </c>
      <c r="O716">
        <v>86.483105342789045</v>
      </c>
      <c r="P716">
        <v>85.171346125163439</v>
      </c>
      <c r="Q716">
        <v>83.735492681078853</v>
      </c>
      <c r="R716">
        <v>82.162859754645282</v>
      </c>
      <c r="S716">
        <v>80.439553691760977</v>
      </c>
      <c r="T716">
        <v>78.550349694606552</v>
      </c>
      <c r="U716">
        <v>76.478557315956294</v>
      </c>
      <c r="V716">
        <v>74.20587300499696</v>
      </c>
      <c r="W716">
        <v>71.712218401948519</v>
      </c>
      <c r="X716">
        <v>68.975562952877141</v>
      </c>
    </row>
    <row r="717" spans="1:24">
      <c r="A717">
        <v>91.187177927743505</v>
      </c>
      <c r="B717">
        <v>0.34562665633478462</v>
      </c>
      <c r="C717">
        <v>0.16862420758291774</v>
      </c>
      <c r="D717">
        <v>90.436802927868882</v>
      </c>
      <c r="E717">
        <v>90.286139830253404</v>
      </c>
      <c r="F717">
        <v>90.109795739238493</v>
      </c>
      <c r="G717">
        <v>89.902744572741696</v>
      </c>
      <c r="H717">
        <v>89.659085049058135</v>
      </c>
      <c r="I717">
        <v>89.371872491112697</v>
      </c>
      <c r="J717">
        <v>89.032920892314323</v>
      </c>
      <c r="K717">
        <v>88.632569602579863</v>
      </c>
      <c r="L717">
        <v>88.15940798471452</v>
      </c>
      <c r="M717">
        <v>87.599950193425954</v>
      </c>
      <c r="N717">
        <v>86.938250807665526</v>
      </c>
      <c r="O717">
        <v>86.155450361218129</v>
      </c>
      <c r="P717">
        <v>85.229237818452447</v>
      </c>
      <c r="Q717">
        <v>84.133214674950636</v>
      </c>
      <c r="R717">
        <v>82.836142558892107</v>
      </c>
      <c r="S717">
        <v>81.30105288865542</v>
      </c>
      <c r="T717">
        <v>79.484193210488954</v>
      </c>
      <c r="U717">
        <v>77.333780185227937</v>
      </c>
      <c r="V717">
        <v>74.788523682231272</v>
      </c>
      <c r="W717">
        <v>71.775879914909467</v>
      </c>
      <c r="X717">
        <v>68.209983829477352</v>
      </c>
    </row>
    <row r="718" spans="1:24">
      <c r="A718">
        <v>94.517284400969828</v>
      </c>
      <c r="B718">
        <v>2.2306604365433547</v>
      </c>
      <c r="C718">
        <v>0.1074495133715086</v>
      </c>
      <c r="D718">
        <v>92.007838452583499</v>
      </c>
      <c r="E718">
        <v>91.631876151349772</v>
      </c>
      <c r="F718">
        <v>91.22256860019823</v>
      </c>
      <c r="G718">
        <v>90.775185632231938</v>
      </c>
      <c r="H718">
        <v>90.284557061610556</v>
      </c>
      <c r="I718">
        <v>89.745012934244798</v>
      </c>
      <c r="J718">
        <v>89.150318002914076</v>
      </c>
      <c r="K718">
        <v>88.493599669568269</v>
      </c>
      <c r="L718">
        <v>87.7672685620782</v>
      </c>
      <c r="M718">
        <v>86.962930827579001</v>
      </c>
      <c r="N718">
        <v>86.071291128823759</v>
      </c>
      <c r="O718">
        <v>85.082045222523661</v>
      </c>
      <c r="P718">
        <v>83.983760878255111</v>
      </c>
      <c r="Q718">
        <v>82.763745761772071</v>
      </c>
      <c r="R718">
        <v>81.407900755915648</v>
      </c>
      <c r="S718">
        <v>79.900557024022561</v>
      </c>
      <c r="T718">
        <v>78.224294932854193</v>
      </c>
      <c r="U718">
        <v>76.359742742427088</v>
      </c>
      <c r="V718">
        <v>74.28535273630186</v>
      </c>
      <c r="W718">
        <v>71.977152205178044</v>
      </c>
      <c r="X718">
        <v>69.408466406034137</v>
      </c>
    </row>
    <row r="719" spans="1:24">
      <c r="A719">
        <v>91.034520008380085</v>
      </c>
      <c r="B719">
        <v>0.37317726021778219</v>
      </c>
      <c r="C719">
        <v>0.16880519914042297</v>
      </c>
      <c r="D719">
        <v>90.222877011981396</v>
      </c>
      <c r="E719">
        <v>90.059770841904211</v>
      </c>
      <c r="F719">
        <v>89.868822985232384</v>
      </c>
      <c r="G719">
        <v>89.64457941280213</v>
      </c>
      <c r="H719">
        <v>89.3806350724429</v>
      </c>
      <c r="I719">
        <v>89.069450941957555</v>
      </c>
      <c r="J719">
        <v>88.702138692602489</v>
      </c>
      <c r="K719">
        <v>88.26820681242711</v>
      </c>
      <c r="L719">
        <v>87.755260938012867</v>
      </c>
      <c r="M719">
        <v>87.148649835209838</v>
      </c>
      <c r="N719">
        <v>86.431046917045819</v>
      </c>
      <c r="O719">
        <v>85.581955345735182</v>
      </c>
      <c r="P719">
        <v>84.577122583054148</v>
      </c>
      <c r="Q719">
        <v>83.387847666928849</v>
      </c>
      <c r="R719">
        <v>81.980161428029973</v>
      </c>
      <c r="S719">
        <v>80.313856230962813</v>
      </c>
      <c r="T719">
        <v>78.341337526623548</v>
      </c>
      <c r="U719">
        <v>76.006264412699039</v>
      </c>
      <c r="V719">
        <v>73.24194037274242</v>
      </c>
      <c r="W719">
        <v>69.969408228626875</v>
      </c>
      <c r="X719">
        <v>66.095194892648493</v>
      </c>
    </row>
    <row r="720" spans="1:24">
      <c r="A720">
        <v>96.458001116206461</v>
      </c>
      <c r="B720">
        <v>1.788232593900603</v>
      </c>
      <c r="C720">
        <v>0.12268698469460919</v>
      </c>
      <c r="D720">
        <v>94.057051442186804</v>
      </c>
      <c r="E720">
        <v>93.670747012731482</v>
      </c>
      <c r="F720">
        <v>93.242435915270207</v>
      </c>
      <c r="G720">
        <v>92.765663079182787</v>
      </c>
      <c r="H720">
        <v>92.233243067657128</v>
      </c>
      <c r="I720">
        <v>91.637151786070504</v>
      </c>
      <c r="J720">
        <v>90.968405550970573</v>
      </c>
      <c r="K720">
        <v>90.216925697106461</v>
      </c>
      <c r="L720">
        <v>89.371386682004257</v>
      </c>
      <c r="M720">
        <v>88.419045398873237</v>
      </c>
      <c r="N720">
        <v>87.345549125419808</v>
      </c>
      <c r="O720">
        <v>86.134719214168555</v>
      </c>
      <c r="P720">
        <v>84.768307264290044</v>
      </c>
      <c r="Q720">
        <v>83.225720100204654</v>
      </c>
      <c r="R720">
        <v>81.483709412118472</v>
      </c>
      <c r="S720">
        <v>79.5160213810682</v>
      </c>
      <c r="T720">
        <v>77.2930010079791</v>
      </c>
      <c r="U720">
        <v>74.781145183584485</v>
      </c>
      <c r="V720">
        <v>71.942597763529704</v>
      </c>
      <c r="W720">
        <v>68.734579038944744</v>
      </c>
      <c r="X720">
        <v>65.108741004044134</v>
      </c>
    </row>
    <row r="721" spans="1:24">
      <c r="A721">
        <v>96.656828723991183</v>
      </c>
      <c r="B721">
        <v>3.537933036989612</v>
      </c>
      <c r="C721">
        <v>9.4696288534814196E-2</v>
      </c>
      <c r="D721">
        <v>93.263051155319175</v>
      </c>
      <c r="E721">
        <v>92.782878568312384</v>
      </c>
      <c r="F721">
        <v>92.267940803043103</v>
      </c>
      <c r="G721">
        <v>91.713616761540436</v>
      </c>
      <c r="H721">
        <v>91.114931889836598</v>
      </c>
      <c r="I721">
        <v>90.466513535870632</v>
      </c>
      <c r="J721">
        <v>89.762542734824123</v>
      </c>
      <c r="K721">
        <v>88.996701989205732</v>
      </c>
      <c r="L721">
        <v>88.162118575058741</v>
      </c>
      <c r="M721">
        <v>87.251302865516067</v>
      </c>
      <c r="N721">
        <v>86.256081118212904</v>
      </c>
      <c r="O721">
        <v>85.167522123385254</v>
      </c>
      <c r="P721">
        <v>83.975857054387546</v>
      </c>
      <c r="Q721">
        <v>82.670391801360807</v>
      </c>
      <c r="R721">
        <v>81.239411001325905</v>
      </c>
      <c r="S721">
        <v>79.670072903458916</v>
      </c>
      <c r="T721">
        <v>77.94829412606056</v>
      </c>
      <c r="U721">
        <v>76.05862327101795</v>
      </c>
      <c r="V721">
        <v>73.984102261563706</v>
      </c>
      <c r="W721">
        <v>71.706114158964823</v>
      </c>
      <c r="X721">
        <v>69.204216092434621</v>
      </c>
    </row>
    <row r="722" spans="1:24">
      <c r="A722">
        <v>90.314548997375411</v>
      </c>
      <c r="B722">
        <v>0.50780435333890472</v>
      </c>
      <c r="C722">
        <v>0.15520768929922904</v>
      </c>
      <c r="D722">
        <v>89.350951238373952</v>
      </c>
      <c r="E722">
        <v>89.169587806870311</v>
      </c>
      <c r="F722">
        <v>88.960587503618925</v>
      </c>
      <c r="G722">
        <v>88.71890551607585</v>
      </c>
      <c r="H722">
        <v>88.438708166952409</v>
      </c>
      <c r="I722">
        <v>88.113232101939303</v>
      </c>
      <c r="J722">
        <v>87.734621037050374</v>
      </c>
      <c r="K722">
        <v>87.293736125022164</v>
      </c>
      <c r="L722">
        <v>86.779935363426759</v>
      </c>
      <c r="M722">
        <v>86.180816719889748</v>
      </c>
      <c r="N722">
        <v>85.481918774014986</v>
      </c>
      <c r="O722">
        <v>84.666371650163882</v>
      </c>
      <c r="P722">
        <v>83.714489815365468</v>
      </c>
      <c r="Q722">
        <v>82.603296913385606</v>
      </c>
      <c r="R722">
        <v>81.305971165483058</v>
      </c>
      <c r="S722">
        <v>79.791197951033894</v>
      </c>
      <c r="T722">
        <v>78.022413940728939</v>
      </c>
      <c r="U722">
        <v>75.956924537364685</v>
      </c>
      <c r="V722">
        <v>73.544873321168609</v>
      </c>
      <c r="W722">
        <v>70.728038624311438</v>
      </c>
      <c r="X722">
        <v>67.438428186533827</v>
      </c>
    </row>
    <row r="723" spans="1:24">
      <c r="A723">
        <v>91.113429249954891</v>
      </c>
      <c r="B723">
        <v>0.20005131567163181</v>
      </c>
      <c r="C723">
        <v>0.19403876964943684</v>
      </c>
      <c r="D723">
        <v>90.557364517882831</v>
      </c>
      <c r="E723">
        <v>90.43147420693461</v>
      </c>
      <c r="F723">
        <v>90.279826913706955</v>
      </c>
      <c r="G723">
        <v>90.096695022157746</v>
      </c>
      <c r="H723">
        <v>89.875161764189585</v>
      </c>
      <c r="I723">
        <v>89.606859977981202</v>
      </c>
      <c r="J723">
        <v>89.28165608592559</v>
      </c>
      <c r="K723">
        <v>88.887267356234773</v>
      </c>
      <c r="L723">
        <v>88.408797992439744</v>
      </c>
      <c r="M723">
        <v>87.828176529198785</v>
      </c>
      <c r="N723">
        <v>87.123473285233345</v>
      </c>
      <c r="O723">
        <v>86.268072094048463</v>
      </c>
      <c r="P723">
        <v>85.229665029265917</v>
      </c>
      <c r="Q723">
        <v>83.969032156023147</v>
      </c>
      <c r="R723">
        <v>82.438560220471061</v>
      </c>
      <c r="S723">
        <v>80.580444329271472</v>
      </c>
      <c r="T723">
        <v>78.324504697741233</v>
      </c>
      <c r="U723">
        <v>75.585536006691711</v>
      </c>
      <c r="V723">
        <v>72.260089254958757</v>
      </c>
      <c r="W723">
        <v>68.222564560362017</v>
      </c>
      <c r="X723">
        <v>63.32046733682008</v>
      </c>
    </row>
    <row r="724" spans="1:24">
      <c r="A724">
        <v>90.901279860118294</v>
      </c>
      <c r="B724">
        <v>0.441201357694392</v>
      </c>
      <c r="C724">
        <v>0.16015766888525201</v>
      </c>
      <c r="D724">
        <v>90.021061636732782</v>
      </c>
      <c r="E724">
        <v>89.851381770033612</v>
      </c>
      <c r="F724">
        <v>89.6547139005025</v>
      </c>
      <c r="G724">
        <v>89.426002610789894</v>
      </c>
      <c r="H724">
        <v>89.159368796063845</v>
      </c>
      <c r="I724">
        <v>88.847958539534844</v>
      </c>
      <c r="J724">
        <v>88.483766930093438</v>
      </c>
      <c r="K724">
        <v>88.057432293230647</v>
      </c>
      <c r="L724">
        <v>87.557995545873851</v>
      </c>
      <c r="M724">
        <v>86.972618489268967</v>
      </c>
      <c r="N724">
        <v>86.286253798527397</v>
      </c>
      <c r="O724">
        <v>85.481258225802122</v>
      </c>
      <c r="P724">
        <v>84.536939074343223</v>
      </c>
      <c r="Q724">
        <v>83.429022285387759</v>
      </c>
      <c r="R724">
        <v>82.12902846486854</v>
      </c>
      <c r="S724">
        <v>80.603540810487303</v>
      </c>
      <c r="T724">
        <v>78.81334612095776</v>
      </c>
      <c r="U724">
        <v>76.712426806756667</v>
      </c>
      <c r="V724">
        <v>74.246777991661432</v>
      </c>
      <c r="W724">
        <v>71.353019298249848</v>
      </c>
      <c r="X724">
        <v>67.956765632815873</v>
      </c>
    </row>
    <row r="725" spans="1:24">
      <c r="A725">
        <v>92.913507681232019</v>
      </c>
      <c r="B725">
        <v>0.79582437655379301</v>
      </c>
      <c r="C725">
        <v>0.14525671697194195</v>
      </c>
      <c r="D725">
        <v>91.550390860914035</v>
      </c>
      <c r="E725">
        <v>91.305901123469525</v>
      </c>
      <c r="F725">
        <v>91.027431986476941</v>
      </c>
      <c r="G725">
        <v>90.709097548300704</v>
      </c>
      <c r="H725">
        <v>90.344169288823494</v>
      </c>
      <c r="I725">
        <v>89.924933851145056</v>
      </c>
      <c r="J725">
        <v>89.442530007141656</v>
      </c>
      <c r="K725">
        <v>88.886761360885572</v>
      </c>
      <c r="L725">
        <v>88.245880831104827</v>
      </c>
      <c r="M725">
        <v>87.506342357366378</v>
      </c>
      <c r="N725">
        <v>86.65251458188618</v>
      </c>
      <c r="O725">
        <v>85.666350455161876</v>
      </c>
      <c r="P725">
        <v>84.527005782001481</v>
      </c>
      <c r="Q725">
        <v>83.210398645293253</v>
      </c>
      <c r="R725">
        <v>81.688700395216131</v>
      </c>
      <c r="S725">
        <v>79.929747445113094</v>
      </c>
      <c r="T725">
        <v>77.896361441369436</v>
      </c>
      <c r="U725">
        <v>75.545563437971879</v>
      </c>
      <c r="V725">
        <v>72.827665466039889</v>
      </c>
      <c r="W725">
        <v>69.68522029716226</v>
      </c>
      <c r="X725">
        <v>66.051807202065632</v>
      </c>
    </row>
    <row r="726" spans="1:24">
      <c r="A726">
        <v>99.753888569929771</v>
      </c>
      <c r="B726">
        <v>5.1626518829518471</v>
      </c>
      <c r="C726">
        <v>8.6327660084455068E-2</v>
      </c>
      <c r="D726">
        <v>95.326863375378153</v>
      </c>
      <c r="E726">
        <v>94.72252625603511</v>
      </c>
      <c r="F726">
        <v>94.080669793384601</v>
      </c>
      <c r="G726">
        <v>93.396507603247983</v>
      </c>
      <c r="H726">
        <v>92.664937823646682</v>
      </c>
      <c r="I726">
        <v>91.880505069736202</v>
      </c>
      <c r="J726">
        <v>91.037359752486935</v>
      </c>
      <c r="K726">
        <v>90.129214457746883</v>
      </c>
      <c r="L726">
        <v>89.149297060401523</v>
      </c>
      <c r="M726">
        <v>88.090300223997957</v>
      </c>
      <c r="N726">
        <v>86.944326909247877</v>
      </c>
      <c r="O726">
        <v>85.702831485060756</v>
      </c>
      <c r="P726">
        <v>84.356556002966869</v>
      </c>
      <c r="Q726">
        <v>82.895461159722274</v>
      </c>
      <c r="R726">
        <v>81.308651433277817</v>
      </c>
      <c r="S726">
        <v>79.584293833843503</v>
      </c>
      <c r="T726">
        <v>77.709529664167619</v>
      </c>
      <c r="U726">
        <v>75.670378631018579</v>
      </c>
      <c r="V726">
        <v>73.451634592819758</v>
      </c>
      <c r="W726">
        <v>71.036752166017507</v>
      </c>
      <c r="X726">
        <v>68.407723344595667</v>
      </c>
    </row>
    <row r="727" spans="1:24">
      <c r="A727">
        <v>95.483597115319085</v>
      </c>
      <c r="B727">
        <v>2.7678185543218259</v>
      </c>
      <c r="C727">
        <v>0.10317441671318547</v>
      </c>
      <c r="D727">
        <v>92.527887463051869</v>
      </c>
      <c r="E727">
        <v>92.0936133584038</v>
      </c>
      <c r="F727">
        <v>91.623220988621895</v>
      </c>
      <c r="G727">
        <v>91.11169860216188</v>
      </c>
      <c r="H727">
        <v>90.553596231560547</v>
      </c>
      <c r="I727">
        <v>89.942967627266654</v>
      </c>
      <c r="J727">
        <v>89.273306903880865</v>
      </c>
      <c r="K727">
        <v>88.537479223807651</v>
      </c>
      <c r="L727">
        <v>87.727644779795014</v>
      </c>
      <c r="M727">
        <v>86.835175266440672</v>
      </c>
      <c r="N727">
        <v>85.850561950718571</v>
      </c>
      <c r="O727">
        <v>84.763314362071441</v>
      </c>
      <c r="P727">
        <v>83.561848522672605</v>
      </c>
      <c r="Q727">
        <v>82.233363527016792</v>
      </c>
      <c r="R727">
        <v>80.76370515586872</v>
      </c>
      <c r="S727">
        <v>79.137215071457007</v>
      </c>
      <c r="T727">
        <v>77.336563987177669</v>
      </c>
      <c r="U727">
        <v>75.342567034329562</v>
      </c>
      <c r="V727">
        <v>73.133979358723565</v>
      </c>
      <c r="W727">
        <v>70.687269769369166</v>
      </c>
      <c r="X727">
        <v>67.976370027598918</v>
      </c>
    </row>
    <row r="728" spans="1:24">
      <c r="A728">
        <v>99.060745196785248</v>
      </c>
      <c r="B728">
        <v>6.0615638928189863</v>
      </c>
      <c r="C728">
        <v>7.7719545184005701E-2</v>
      </c>
      <c r="D728">
        <v>94.466528441353688</v>
      </c>
      <c r="E728">
        <v>93.860925489313843</v>
      </c>
      <c r="F728">
        <v>93.223898109196995</v>
      </c>
      <c r="G728">
        <v>92.551596509622712</v>
      </c>
      <c r="H728">
        <v>91.83995772409402</v>
      </c>
      <c r="I728">
        <v>91.084681056992451</v>
      </c>
      <c r="J728">
        <v>90.281202092888464</v>
      </c>
      <c r="K728">
        <v>89.424665112095781</v>
      </c>
      <c r="L728">
        <v>88.509893745766504</v>
      </c>
      <c r="M728">
        <v>87.531359693185379</v>
      </c>
      <c r="N728">
        <v>86.483149312209761</v>
      </c>
      <c r="O728">
        <v>85.358927880949352</v>
      </c>
      <c r="P728">
        <v>84.151901314705697</v>
      </c>
      <c r="Q728">
        <v>82.854775106812809</v>
      </c>
      <c r="R728">
        <v>81.459710245243414</v>
      </c>
      <c r="S728">
        <v>79.958275838568284</v>
      </c>
      <c r="T728">
        <v>78.341398164970272</v>
      </c>
      <c r="U728">
        <v>76.59930583639715</v>
      </c>
      <c r="V728">
        <v>74.721470746460156</v>
      </c>
      <c r="W728">
        <v>72.696544445204481</v>
      </c>
      <c r="X728">
        <v>70.512289556241171</v>
      </c>
    </row>
    <row r="729" spans="1:24">
      <c r="A729">
        <v>88.435577111068397</v>
      </c>
      <c r="B729">
        <v>4.9890964165976541E-2</v>
      </c>
      <c r="C729">
        <v>0.23570626521074728</v>
      </c>
      <c r="D729">
        <v>88.230460977033076</v>
      </c>
      <c r="E729">
        <v>88.174517906111447</v>
      </c>
      <c r="F729">
        <v>88.104003779271579</v>
      </c>
      <c r="G729">
        <v>88.014982840693719</v>
      </c>
      <c r="H729">
        <v>87.902486374280954</v>
      </c>
      <c r="I729">
        <v>87.760235374077624</v>
      </c>
      <c r="J729">
        <v>87.580290080676548</v>
      </c>
      <c r="K729">
        <v>87.352606822440833</v>
      </c>
      <c r="L729">
        <v>87.064477426571358</v>
      </c>
      <c r="M729">
        <v>86.699819910670286</v>
      </c>
      <c r="N729">
        <v>86.238280864651671</v>
      </c>
      <c r="O729">
        <v>85.654099422320044</v>
      </c>
      <c r="P729">
        <v>84.914669415032478</v>
      </c>
      <c r="Q729">
        <v>83.978719453850218</v>
      </c>
      <c r="R729">
        <v>82.794009361211565</v>
      </c>
      <c r="S729">
        <v>81.294414378138612</v>
      </c>
      <c r="T729">
        <v>79.39623440159653</v>
      </c>
      <c r="U729">
        <v>76.993522251574404</v>
      </c>
      <c r="V729">
        <v>73.952170214462967</v>
      </c>
      <c r="W729">
        <v>70.102424802324009</v>
      </c>
      <c r="X729">
        <v>65.229411938296167</v>
      </c>
    </row>
    <row r="730" spans="1:24">
      <c r="A730">
        <v>88.567182252159981</v>
      </c>
      <c r="B730">
        <v>7.6450647769621238E-2</v>
      </c>
      <c r="C730">
        <v>0.22157327200184124</v>
      </c>
      <c r="D730">
        <v>88.291581577905049</v>
      </c>
      <c r="E730">
        <v>88.220897102970056</v>
      </c>
      <c r="F730">
        <v>88.133142189450083</v>
      </c>
      <c r="G730">
        <v>88.023990879777259</v>
      </c>
      <c r="H730">
        <v>87.888062461747808</v>
      </c>
      <c r="I730">
        <v>87.718656221463505</v>
      </c>
      <c r="J730">
        <v>87.507421125599762</v>
      </c>
      <c r="K730">
        <v>87.243944149689995</v>
      </c>
      <c r="L730">
        <v>86.915236958697761</v>
      </c>
      <c r="M730">
        <v>86.505095635332921</v>
      </c>
      <c r="N730">
        <v>85.99330189334195</v>
      </c>
      <c r="O730">
        <v>85.354626398861498</v>
      </c>
      <c r="P730">
        <v>84.557585067662799</v>
      </c>
      <c r="Q730">
        <v>83.562887028838603</v>
      </c>
      <c r="R730">
        <v>82.321497745903386</v>
      </c>
      <c r="S730">
        <v>80.772221815115515</v>
      </c>
      <c r="T730">
        <v>78.838686282885789</v>
      </c>
      <c r="U730">
        <v>76.425575772184544</v>
      </c>
      <c r="V730">
        <v>73.41393382510978</v>
      </c>
      <c r="W730">
        <v>69.655298837062574</v>
      </c>
      <c r="X730">
        <v>64.964385508119094</v>
      </c>
    </row>
    <row r="731" spans="1:24">
      <c r="A731">
        <v>88.239508701660057</v>
      </c>
      <c r="B731">
        <v>3.6119406988336281E-2</v>
      </c>
      <c r="C731">
        <v>0.24567197050416334</v>
      </c>
      <c r="D731">
        <v>88.076688077079723</v>
      </c>
      <c r="E731">
        <v>88.030363545751086</v>
      </c>
      <c r="F731">
        <v>87.971352502229536</v>
      </c>
      <c r="G731">
        <v>87.89607540234681</v>
      </c>
      <c r="H731">
        <v>87.799966021074383</v>
      </c>
      <c r="I731">
        <v>87.677194470399442</v>
      </c>
      <c r="J731">
        <v>87.520313564811943</v>
      </c>
      <c r="K731">
        <v>87.319807083326907</v>
      </c>
      <c r="L731">
        <v>87.063512526119439</v>
      </c>
      <c r="M731">
        <v>86.735883350833063</v>
      </c>
      <c r="N731">
        <v>86.317045936637484</v>
      </c>
      <c r="O731">
        <v>85.781594072526048</v>
      </c>
      <c r="P731">
        <v>85.097047844855794</v>
      </c>
      <c r="Q731">
        <v>84.221883441964849</v>
      </c>
      <c r="R731">
        <v>83.103014366009972</v>
      </c>
      <c r="S731">
        <v>81.672571265139879</v>
      </c>
      <c r="T731">
        <v>79.843785054210855</v>
      </c>
      <c r="U731">
        <v>77.505723598733027</v>
      </c>
      <c r="V731">
        <v>74.516562695158441</v>
      </c>
      <c r="W731">
        <v>70.694983172670149</v>
      </c>
      <c r="X731">
        <v>65.809172274249946</v>
      </c>
    </row>
    <row r="732" spans="1:24">
      <c r="A732">
        <v>89.938824885198301</v>
      </c>
      <c r="B732">
        <v>0.35542835354116725</v>
      </c>
      <c r="C732">
        <v>0.16257146125064889</v>
      </c>
      <c r="D732">
        <v>89.212327973547659</v>
      </c>
      <c r="E732">
        <v>89.070641651422719</v>
      </c>
      <c r="F732">
        <v>88.905959116570983</v>
      </c>
      <c r="G732">
        <v>88.713918300645005</v>
      </c>
      <c r="H732">
        <v>88.489432476231201</v>
      </c>
      <c r="I732">
        <v>88.226555520931043</v>
      </c>
      <c r="J732">
        <v>87.918324418010414</v>
      </c>
      <c r="K732">
        <v>87.556574821815076</v>
      </c>
      <c r="L732">
        <v>87.131724802696624</v>
      </c>
      <c r="M732">
        <v>86.632521043340773</v>
      </c>
      <c r="N732">
        <v>86.045740763811722</v>
      </c>
      <c r="O732">
        <v>85.355841479980569</v>
      </c>
      <c r="P732">
        <v>84.544549318229571</v>
      </c>
      <c r="Q732">
        <v>83.59037498181884</v>
      </c>
      <c r="R732">
        <v>82.46804454795776</v>
      </c>
      <c r="S732">
        <v>81.147830018681447</v>
      </c>
      <c r="T732">
        <v>79.594761893337107</v>
      </c>
      <c r="U732">
        <v>77.767702905504279</v>
      </c>
      <c r="V732">
        <v>75.618258389732077</v>
      </c>
      <c r="W732">
        <v>73.089494416170041</v>
      </c>
      <c r="X732">
        <v>70.114429739374174</v>
      </c>
    </row>
    <row r="733" spans="1:24">
      <c r="A733">
        <v>91.571923283438792</v>
      </c>
      <c r="B733">
        <v>0.48097060592956981</v>
      </c>
      <c r="C733">
        <v>0.15783052846548817</v>
      </c>
      <c r="D733">
        <v>90.6346352441671</v>
      </c>
      <c r="E733">
        <v>90.455972746986532</v>
      </c>
      <c r="F733">
        <v>90.249453636229916</v>
      </c>
      <c r="G733">
        <v>90.009922734426141</v>
      </c>
      <c r="H733">
        <v>89.731400816194579</v>
      </c>
      <c r="I733">
        <v>89.406935353448006</v>
      </c>
      <c r="J733">
        <v>89.028426964789816</v>
      </c>
      <c r="K733">
        <v>88.586427236895446</v>
      </c>
      <c r="L733">
        <v>88.06990287104918</v>
      </c>
      <c r="M733">
        <v>87.465960267407652</v>
      </c>
      <c r="N733">
        <v>86.759523671999517</v>
      </c>
      <c r="O733">
        <v>85.932958852292572</v>
      </c>
      <c r="P733">
        <v>84.965632907431413</v>
      </c>
      <c r="Q733">
        <v>83.833399225027904</v>
      </c>
      <c r="R733">
        <v>82.507994727877218</v>
      </c>
      <c r="S733">
        <v>80.956334364533973</v>
      </c>
      <c r="T733">
        <v>79.13968523265973</v>
      </c>
      <c r="U733">
        <v>77.012699719419672</v>
      </c>
      <c r="V733">
        <v>74.522283523956574</v>
      </c>
      <c r="W733">
        <v>71.606270305259429</v>
      </c>
      <c r="X733">
        <v>68.191869871682215</v>
      </c>
    </row>
    <row r="734" spans="1:24">
      <c r="A734">
        <v>89.640089033921456</v>
      </c>
      <c r="B734">
        <v>0.32874751509461142</v>
      </c>
      <c r="C734">
        <v>0.17101626240402568</v>
      </c>
      <c r="D734">
        <v>88.909275760916856</v>
      </c>
      <c r="E734">
        <v>88.760849808725254</v>
      </c>
      <c r="F734">
        <v>88.586646398611308</v>
      </c>
      <c r="G734">
        <v>88.381558250388423</v>
      </c>
      <c r="H734">
        <v>88.139572607846787</v>
      </c>
      <c r="I734">
        <v>87.853594957298142</v>
      </c>
      <c r="J734">
        <v>87.515241031250213</v>
      </c>
      <c r="K734">
        <v>87.114590999193126</v>
      </c>
      <c r="L734">
        <v>86.639898638885029</v>
      </c>
      <c r="M734">
        <v>86.077246961646097</v>
      </c>
      <c r="N734">
        <v>85.410140195314071</v>
      </c>
      <c r="O734">
        <v>84.619020162653413</v>
      </c>
      <c r="P734">
        <v>83.680692876443104</v>
      </c>
      <c r="Q734">
        <v>82.567648540208481</v>
      </c>
      <c r="R734">
        <v>81.247255018438793</v>
      </c>
      <c r="S734">
        <v>79.680801130521345</v>
      </c>
      <c r="T734">
        <v>77.822361719768452</v>
      </c>
      <c r="U734">
        <v>75.617451223731308</v>
      </c>
      <c r="V734">
        <v>73.001426271293866</v>
      </c>
      <c r="W734">
        <v>69.897590474029911</v>
      </c>
      <c r="X734">
        <v>66.214945848263298</v>
      </c>
    </row>
    <row r="735" spans="1:24">
      <c r="A735">
        <v>90.617609342582966</v>
      </c>
      <c r="B735">
        <v>0.28893228052780595</v>
      </c>
      <c r="C735">
        <v>0.17706756111607611</v>
      </c>
      <c r="D735">
        <v>89.935977253226511</v>
      </c>
      <c r="E735">
        <v>89.793487341339187</v>
      </c>
      <c r="F735">
        <v>89.625091216977751</v>
      </c>
      <c r="G735">
        <v>89.425495360771379</v>
      </c>
      <c r="H735">
        <v>89.188425492149904</v>
      </c>
      <c r="I735">
        <v>88.906429337811034</v>
      </c>
      <c r="J735">
        <v>88.570642370075419</v>
      </c>
      <c r="K735">
        <v>88.170509151132791</v>
      </c>
      <c r="L735">
        <v>87.693451523656663</v>
      </c>
      <c r="M735">
        <v>87.12447321738469</v>
      </c>
      <c r="N735">
        <v>86.445688442502757</v>
      </c>
      <c r="O735">
        <v>85.635759651201511</v>
      </c>
      <c r="P735">
        <v>84.669226793482693</v>
      </c>
      <c r="Q735">
        <v>83.515706982422401</v>
      </c>
      <c r="R735">
        <v>82.138939410429899</v>
      </c>
      <c r="S735">
        <v>80.495645493516804</v>
      </c>
      <c r="T735">
        <v>78.534168412298726</v>
      </c>
      <c r="U735">
        <v>76.192849283803938</v>
      </c>
      <c r="V735">
        <v>73.398088919173347</v>
      </c>
      <c r="W735">
        <v>70.062034238752432</v>
      </c>
      <c r="X735">
        <v>66.079816617209275</v>
      </c>
    </row>
    <row r="736" spans="1:24">
      <c r="A736">
        <v>94.397224233599417</v>
      </c>
      <c r="B736">
        <v>1.8299065048507095</v>
      </c>
      <c r="C736">
        <v>0.1148518558103737</v>
      </c>
      <c r="D736">
        <v>92.150414665461739</v>
      </c>
      <c r="E736">
        <v>91.802040308014497</v>
      </c>
      <c r="F736">
        <v>91.419395365360998</v>
      </c>
      <c r="G736">
        <v>90.997426836832702</v>
      </c>
      <c r="H736">
        <v>90.530562435907356</v>
      </c>
      <c r="I736">
        <v>90.012637005628676</v>
      </c>
      <c r="J736">
        <v>89.436811104901992</v>
      </c>
      <c r="K736">
        <v>88.795480690560922</v>
      </c>
      <c r="L736">
        <v>88.080176702515601</v>
      </c>
      <c r="M736">
        <v>87.2814532259586</v>
      </c>
      <c r="N736">
        <v>86.388762753759607</v>
      </c>
      <c r="O736">
        <v>85.390316901831966</v>
      </c>
      <c r="P736">
        <v>84.272930738154088</v>
      </c>
      <c r="Q736">
        <v>83.02184866973964</v>
      </c>
      <c r="R736">
        <v>81.620549588314574</v>
      </c>
      <c r="S736">
        <v>80.05052870156112</v>
      </c>
      <c r="T736">
        <v>78.29105316891075</v>
      </c>
      <c r="U736">
        <v>76.318888314945838</v>
      </c>
      <c r="V736">
        <v>74.107990804933038</v>
      </c>
      <c r="W736">
        <v>71.629164730731802</v>
      </c>
      <c r="X736">
        <v>68.849676065535803</v>
      </c>
    </row>
    <row r="737" spans="1:24">
      <c r="A737">
        <v>92.495149948797902</v>
      </c>
      <c r="B737">
        <v>0.69157801991914047</v>
      </c>
      <c r="C737">
        <v>0.1516883407755111</v>
      </c>
      <c r="D737">
        <v>91.229162409040939</v>
      </c>
      <c r="E737">
        <v>90.994908702502883</v>
      </c>
      <c r="F737">
        <v>90.726069175733443</v>
      </c>
      <c r="G737">
        <v>90.416446135150423</v>
      </c>
      <c r="H737">
        <v>90.058901684200478</v>
      </c>
      <c r="I737">
        <v>89.645193169819763</v>
      </c>
      <c r="J737">
        <v>89.165783160383938</v>
      </c>
      <c r="K737">
        <v>88.609619574473157</v>
      </c>
      <c r="L737">
        <v>87.963880891649239</v>
      </c>
      <c r="M737">
        <v>87.213680571460273</v>
      </c>
      <c r="N737">
        <v>86.341723866494391</v>
      </c>
      <c r="O737">
        <v>85.327909117820411</v>
      </c>
      <c r="P737">
        <v>84.148864341277687</v>
      </c>
      <c r="Q737">
        <v>82.777408421304344</v>
      </c>
      <c r="R737">
        <v>81.181924490932744</v>
      </c>
      <c r="S737">
        <v>79.325631052164368</v>
      </c>
      <c r="T737">
        <v>77.165734033493408</v>
      </c>
      <c r="U737">
        <v>74.652440236532271</v>
      </c>
      <c r="V737">
        <v>71.7278094282251</v>
      </c>
      <c r="W737">
        <v>68.324418615350623</v>
      </c>
      <c r="X737">
        <v>64.363807708158589</v>
      </c>
    </row>
    <row r="738" spans="1:24">
      <c r="A738">
        <v>91.009887887636182</v>
      </c>
      <c r="B738">
        <v>0.5145712189810242</v>
      </c>
      <c r="C738">
        <v>0.1517320391308298</v>
      </c>
      <c r="D738">
        <v>90.067502906503691</v>
      </c>
      <c r="E738">
        <v>89.893090535974622</v>
      </c>
      <c r="F738">
        <v>89.692917206800885</v>
      </c>
      <c r="G738">
        <v>89.462365557697609</v>
      </c>
      <c r="H738">
        <v>89.196117496273942</v>
      </c>
      <c r="I738">
        <v>88.88803152757616</v>
      </c>
      <c r="J738">
        <v>88.531001089355684</v>
      </c>
      <c r="K738">
        <v>88.11679062630769</v>
      </c>
      <c r="L738">
        <v>87.635845622035035</v>
      </c>
      <c r="M738">
        <v>87.077072206779675</v>
      </c>
      <c r="N738">
        <v>86.427581257174069</v>
      </c>
      <c r="O738">
        <v>85.672391085208332</v>
      </c>
      <c r="P738">
        <v>84.794081858394534</v>
      </c>
      <c r="Q738">
        <v>83.772393779701943</v>
      </c>
      <c r="R738">
        <v>82.583759758553356</v>
      </c>
      <c r="S738">
        <v>81.200761793091161</v>
      </c>
      <c r="T738">
        <v>79.591498524182555</v>
      </c>
      <c r="U738">
        <v>77.718849372649004</v>
      </c>
      <c r="V738">
        <v>75.539618285708983</v>
      </c>
      <c r="W738">
        <v>73.003537341591141</v>
      </c>
      <c r="X738">
        <v>70.052107228648836</v>
      </c>
    </row>
    <row r="739" spans="1:24">
      <c r="A739">
        <v>92.380325336806749</v>
      </c>
      <c r="B739">
        <v>0.58649271914051693</v>
      </c>
      <c r="C739">
        <v>0.157016286077412</v>
      </c>
      <c r="D739">
        <v>91.246785153590565</v>
      </c>
      <c r="E739">
        <v>91.03156223333788</v>
      </c>
      <c r="F739">
        <v>90.783018379779136</v>
      </c>
      <c r="G739">
        <v>90.495013364769889</v>
      </c>
      <c r="H739">
        <v>90.160432079754585</v>
      </c>
      <c r="I739">
        <v>89.771008758376766</v>
      </c>
      <c r="J739">
        <v>89.317122772309588</v>
      </c>
      <c r="K739">
        <v>88.787560955481524</v>
      </c>
      <c r="L739">
        <v>88.169240584963291</v>
      </c>
      <c r="M739">
        <v>87.446886174811596</v>
      </c>
      <c r="N739">
        <v>86.60265209812421</v>
      </c>
      <c r="O739">
        <v>85.61568171425634</v>
      </c>
      <c r="P739">
        <v>84.461592109521078</v>
      </c>
      <c r="Q739">
        <v>83.111871721992046</v>
      </c>
      <c r="R739">
        <v>81.533175968844361</v>
      </c>
      <c r="S739">
        <v>79.686503474843249</v>
      </c>
      <c r="T739">
        <v>77.526232550862971</v>
      </c>
      <c r="U739">
        <v>74.998994118823049</v>
      </c>
      <c r="V739">
        <v>72.042353238869396</v>
      </c>
      <c r="W739">
        <v>68.583266666181942</v>
      </c>
      <c r="X739">
        <v>64.536278331646642</v>
      </c>
    </row>
    <row r="740" spans="1:24">
      <c r="A740">
        <v>89.559054908546699</v>
      </c>
      <c r="B740">
        <v>0.16233492856786036</v>
      </c>
      <c r="C740">
        <v>0.19389086880670003</v>
      </c>
      <c r="D740">
        <v>89.108464961658925</v>
      </c>
      <c r="E740">
        <v>89.006523622129464</v>
      </c>
      <c r="F740">
        <v>88.883745449069437</v>
      </c>
      <c r="G740">
        <v>88.735500282312088</v>
      </c>
      <c r="H740">
        <v>88.556197560856887</v>
      </c>
      <c r="I740">
        <v>88.339075493923119</v>
      </c>
      <c r="J740">
        <v>88.075946063065999</v>
      </c>
      <c r="K740">
        <v>87.75688623897922</v>
      </c>
      <c r="L740">
        <v>87.369863768278734</v>
      </c>
      <c r="M740">
        <v>86.900283418092059</v>
      </c>
      <c r="N740">
        <v>86.330436566615177</v>
      </c>
      <c r="O740">
        <v>85.638833382821232</v>
      </c>
      <c r="P740">
        <v>84.799392410756184</v>
      </c>
      <c r="Q740">
        <v>83.78045699635598</v>
      </c>
      <c r="R740">
        <v>82.543601464676627</v>
      </c>
      <c r="S740">
        <v>81.0421820265816</v>
      </c>
      <c r="T740">
        <v>79.219577767273464</v>
      </c>
      <c r="U740">
        <v>77.007055381549577</v>
      </c>
      <c r="V740">
        <v>74.321177131552702</v>
      </c>
      <c r="W740">
        <v>71.060654276980955</v>
      </c>
      <c r="X740">
        <v>67.102527315606224</v>
      </c>
    </row>
    <row r="741" spans="1:24">
      <c r="A741">
        <v>92.709369971165728</v>
      </c>
      <c r="B741">
        <v>1.2646161360373469</v>
      </c>
      <c r="C741">
        <v>0.12421346966811916</v>
      </c>
      <c r="D741">
        <v>90.982200930547037</v>
      </c>
      <c r="E741">
        <v>90.702278162605054</v>
      </c>
      <c r="F741">
        <v>90.391348166382997</v>
      </c>
      <c r="G741">
        <v>90.044607435967038</v>
      </c>
      <c r="H741">
        <v>89.656699231353485</v>
      </c>
      <c r="I741">
        <v>89.221630823061375</v>
      </c>
      <c r="J741">
        <v>88.732680911449194</v>
      </c>
      <c r="K741">
        <v>88.182295790472082</v>
      </c>
      <c r="L741">
        <v>87.561972651730713</v>
      </c>
      <c r="M741">
        <v>86.862128225995264</v>
      </c>
      <c r="N741">
        <v>86.071950732869468</v>
      </c>
      <c r="O741">
        <v>85.179232851389415</v>
      </c>
      <c r="P741">
        <v>84.170183131147752</v>
      </c>
      <c r="Q741">
        <v>83.029212930464979</v>
      </c>
      <c r="R741">
        <v>81.738695590051066</v>
      </c>
      <c r="S741">
        <v>80.278694121671137</v>
      </c>
      <c r="T741">
        <v>78.626653204922661</v>
      </c>
      <c r="U741">
        <v>76.757050733833623</v>
      </c>
      <c r="V741">
        <v>74.641003530082628</v>
      </c>
      <c r="W741">
        <v>72.245821131570125</v>
      </c>
      <c r="X741">
        <v>69.534500762894226</v>
      </c>
    </row>
    <row r="742" spans="1:24">
      <c r="A742">
        <v>91.176006576475785</v>
      </c>
      <c r="B742">
        <v>0.3872852374921551</v>
      </c>
      <c r="C742">
        <v>0.16629189622890192</v>
      </c>
      <c r="D742">
        <v>90.354436315345751</v>
      </c>
      <c r="E742">
        <v>90.191314453091408</v>
      </c>
      <c r="F742">
        <v>90.000900098318695</v>
      </c>
      <c r="G742">
        <v>89.777915578718037</v>
      </c>
      <c r="H742">
        <v>89.516180481967282</v>
      </c>
      <c r="I742">
        <v>89.208440354618261</v>
      </c>
      <c r="J742">
        <v>88.846165632024494</v>
      </c>
      <c r="K742">
        <v>88.419315226295495</v>
      </c>
      <c r="L742">
        <v>87.916058219697518</v>
      </c>
      <c r="M742">
        <v>87.322445949738793</v>
      </c>
      <c r="N742">
        <v>86.622025397194392</v>
      </c>
      <c r="O742">
        <v>85.795383161432753</v>
      </c>
      <c r="P742">
        <v>84.819607383509194</v>
      </c>
      <c r="Q742">
        <v>83.667652703268871</v>
      </c>
      <c r="R742">
        <v>82.307590649116108</v>
      </c>
      <c r="S742">
        <v>80.701724683670349</v>
      </c>
      <c r="T742">
        <v>78.805545377225997</v>
      </c>
      <c r="U742">
        <v>76.566496749791298</v>
      </c>
      <c r="V742">
        <v>73.922519588683116</v>
      </c>
      <c r="W742">
        <v>70.800331367135328</v>
      </c>
      <c r="X742">
        <v>67.113395088807721</v>
      </c>
    </row>
    <row r="743" spans="1:24">
      <c r="A743">
        <v>92.283354303584801</v>
      </c>
      <c r="B743">
        <v>0.82455415293314005</v>
      </c>
      <c r="C743">
        <v>0.1408497282404918</v>
      </c>
      <c r="D743">
        <v>90.934799015006533</v>
      </c>
      <c r="E743">
        <v>90.69802751874461</v>
      </c>
      <c r="F743">
        <v>90.429753256291932</v>
      </c>
      <c r="G743">
        <v>90.124645224951848</v>
      </c>
      <c r="H743">
        <v>89.776640481067474</v>
      </c>
      <c r="I743">
        <v>89.378823660447196</v>
      </c>
      <c r="J743">
        <v>88.923289559945175</v>
      </c>
      <c r="K743">
        <v>88.400986049491266</v>
      </c>
      <c r="L743">
        <v>87.80153419300251</v>
      </c>
      <c r="M743">
        <v>87.113022003714946</v>
      </c>
      <c r="N743">
        <v>86.321767735551973</v>
      </c>
      <c r="O743">
        <v>85.412048006781973</v>
      </c>
      <c r="P743">
        <v>84.365785353383913</v>
      </c>
      <c r="Q743">
        <v>83.162189003348303</v>
      </c>
      <c r="R743">
        <v>81.77734173357274</v>
      </c>
      <c r="S743">
        <v>80.18372459959302</v>
      </c>
      <c r="T743">
        <v>78.34967009383314</v>
      </c>
      <c r="U743">
        <v>76.238732865827473</v>
      </c>
      <c r="V743">
        <v>73.808965499703632</v>
      </c>
      <c r="W743">
        <v>71.012084957563815</v>
      </c>
      <c r="X743">
        <v>67.792513124772512</v>
      </c>
    </row>
    <row r="744" spans="1:24">
      <c r="A744">
        <v>89.158376628577429</v>
      </c>
      <c r="B744">
        <v>4.4230277532024034E-2</v>
      </c>
      <c r="C744">
        <v>0.24365389152465958</v>
      </c>
      <c r="D744">
        <v>88.962670160892216</v>
      </c>
      <c r="E744">
        <v>88.90745965362413</v>
      </c>
      <c r="F744">
        <v>88.83727906168815</v>
      </c>
      <c r="G744">
        <v>88.747941305260284</v>
      </c>
      <c r="H744">
        <v>88.63411635922759</v>
      </c>
      <c r="I744">
        <v>88.489013255861622</v>
      </c>
      <c r="J744">
        <v>88.303974925454881</v>
      </c>
      <c r="K744">
        <v>88.06796170250243</v>
      </c>
      <c r="L744">
        <v>87.766892682629461</v>
      </c>
      <c r="M744">
        <v>87.382805634626934</v>
      </c>
      <c r="N744">
        <v>86.892785346682217</v>
      </c>
      <c r="O744">
        <v>86.267596470326453</v>
      </c>
      <c r="P744">
        <v>85.469939295509263</v>
      </c>
      <c r="Q744">
        <v>84.452224393714744</v>
      </c>
      <c r="R744">
        <v>83.153733360974925</v>
      </c>
      <c r="S744">
        <v>81.496996266432248</v>
      </c>
      <c r="T744">
        <v>79.383169679576071</v>
      </c>
      <c r="U744">
        <v>76.686139522295989</v>
      </c>
      <c r="V744">
        <v>73.2449969130233</v>
      </c>
      <c r="W744">
        <v>68.854438100488494</v>
      </c>
      <c r="X744">
        <v>63.252515732683023</v>
      </c>
    </row>
    <row r="745" spans="1:24">
      <c r="A745">
        <v>94.807920601919108</v>
      </c>
      <c r="B745">
        <v>2.1912801671689786</v>
      </c>
      <c r="C745">
        <v>0.10762863523623979</v>
      </c>
      <c r="D745">
        <v>92.337456275725771</v>
      </c>
      <c r="E745">
        <v>91.967029599711879</v>
      </c>
      <c r="F745">
        <v>91.563662480840648</v>
      </c>
      <c r="G745">
        <v>91.122677833113542</v>
      </c>
      <c r="H745">
        <v>90.63896239115779</v>
      </c>
      <c r="I745">
        <v>90.10690742135337</v>
      </c>
      <c r="J745">
        <v>89.520343687951254</v>
      </c>
      <c r="K745">
        <v>88.872469920108159</v>
      </c>
      <c r="L745">
        <v>88.155773950404836</v>
      </c>
      <c r="M745">
        <v>87.361945610440657</v>
      </c>
      <c r="N745">
        <v>86.481780373519342</v>
      </c>
      <c r="O745">
        <v>85.505072627151918</v>
      </c>
      <c r="P745">
        <v>84.42049733786034</v>
      </c>
      <c r="Q745">
        <v>83.21547873617169</v>
      </c>
      <c r="R745">
        <v>81.876044499191451</v>
      </c>
      <c r="S745">
        <v>80.38666373998656</v>
      </c>
      <c r="T745">
        <v>78.730066925247485</v>
      </c>
      <c r="U745">
        <v>76.887045633154713</v>
      </c>
      <c r="V745">
        <v>74.836229829620365</v>
      </c>
      <c r="W745">
        <v>72.55384008039843</v>
      </c>
      <c r="X745">
        <v>70.013411825935492</v>
      </c>
    </row>
    <row r="746" spans="1:24">
      <c r="A746">
        <v>88.843853463452831</v>
      </c>
      <c r="B746">
        <v>6.6723827571719366E-2</v>
      </c>
      <c r="C746">
        <v>0.2258239136231644</v>
      </c>
      <c r="D746">
        <v>88.593589747823557</v>
      </c>
      <c r="E746">
        <v>88.528193207031961</v>
      </c>
      <c r="F746">
        <v>88.446630590721298</v>
      </c>
      <c r="G746">
        <v>88.344724789521635</v>
      </c>
      <c r="H746">
        <v>88.217256847785208</v>
      </c>
      <c r="I746">
        <v>88.057698682452923</v>
      </c>
      <c r="J746">
        <v>87.857878756886947</v>
      </c>
      <c r="K746">
        <v>87.607563587646766</v>
      </c>
      <c r="L746">
        <v>87.293933651693962</v>
      </c>
      <c r="M746">
        <v>86.900926853384476</v>
      </c>
      <c r="N746">
        <v>86.408415927876632</v>
      </c>
      <c r="O746">
        <v>85.791177652880748</v>
      </c>
      <c r="P746">
        <v>85.017601078447072</v>
      </c>
      <c r="Q746">
        <v>84.048068618681626</v>
      </c>
      <c r="R746">
        <v>82.832927095384278</v>
      </c>
      <c r="S746">
        <v>81.309944823595046</v>
      </c>
      <c r="T746">
        <v>79.401124507426559</v>
      </c>
      <c r="U746">
        <v>77.008708723333015</v>
      </c>
      <c r="V746">
        <v>74.010173417519397</v>
      </c>
      <c r="W746">
        <v>70.251953016828011</v>
      </c>
      <c r="X746">
        <v>65.54157579389053</v>
      </c>
    </row>
    <row r="747" spans="1:24">
      <c r="A747">
        <v>91.422661714984045</v>
      </c>
      <c r="B747">
        <v>0.6152692593963659</v>
      </c>
      <c r="C747">
        <v>0.14670494802392914</v>
      </c>
      <c r="D747">
        <v>90.352810592940742</v>
      </c>
      <c r="E747">
        <v>90.159570326304703</v>
      </c>
      <c r="F747">
        <v>89.93909658361089</v>
      </c>
      <c r="G747">
        <v>89.686635737016687</v>
      </c>
      <c r="H747">
        <v>89.396744485678695</v>
      </c>
      <c r="I747">
        <v>89.0631724929044</v>
      </c>
      <c r="J747">
        <v>88.678727622827651</v>
      </c>
      <c r="K747">
        <v>88.23512087098004</v>
      </c>
      <c r="L747">
        <v>87.722787645310831</v>
      </c>
      <c r="M747">
        <v>87.130681544300771</v>
      </c>
      <c r="N747">
        <v>86.446036185825776</v>
      </c>
      <c r="O747">
        <v>85.654089951569702</v>
      </c>
      <c r="P747">
        <v>84.737767712208608</v>
      </c>
      <c r="Q747">
        <v>83.677312671052647</v>
      </c>
      <c r="R747">
        <v>82.4498603883372</v>
      </c>
      <c r="S747">
        <v>81.028945801713647</v>
      </c>
      <c r="T747">
        <v>79.383932613823163</v>
      </c>
      <c r="U747">
        <v>77.479352743995861</v>
      </c>
      <c r="V747">
        <v>75.274141602012904</v>
      </c>
      <c r="W747">
        <v>72.720752695691843</v>
      </c>
      <c r="X747">
        <v>69.764132482375615</v>
      </c>
    </row>
    <row r="748" spans="1:24">
      <c r="A748">
        <v>90.703872241991732</v>
      </c>
      <c r="B748">
        <v>0.44046852566544509</v>
      </c>
      <c r="C748">
        <v>0.16604190761983961</v>
      </c>
      <c r="D748">
        <v>89.771803030684282</v>
      </c>
      <c r="E748">
        <v>89.586963858594615</v>
      </c>
      <c r="F748">
        <v>89.371260805308836</v>
      </c>
      <c r="G748">
        <v>89.118733280406815</v>
      </c>
      <c r="H748">
        <v>88.822403111244114</v>
      </c>
      <c r="I748">
        <v>88.474081712909225</v>
      </c>
      <c r="J748">
        <v>88.064143810477105</v>
      </c>
      <c r="K748">
        <v>87.581261460755144</v>
      </c>
      <c r="L748">
        <v>87.012091023660545</v>
      </c>
      <c r="M748">
        <v>86.340904433210511</v>
      </c>
      <c r="N748">
        <v>85.549154578920394</v>
      </c>
      <c r="O748">
        <v>84.614962787657191</v>
      </c>
      <c r="P748">
        <v>83.512514243372863</v>
      </c>
      <c r="Q748">
        <v>82.211344638160469</v>
      </c>
      <c r="R748">
        <v>80.675498342437294</v>
      </c>
      <c r="S748">
        <v>78.862534831706128</v>
      </c>
      <c r="T748">
        <v>76.722355914172681</v>
      </c>
      <c r="U748">
        <v>74.195821351630215</v>
      </c>
      <c r="V748">
        <v>71.213114618627472</v>
      </c>
      <c r="W748">
        <v>67.691813640427853</v>
      </c>
      <c r="X748">
        <v>63.534613197854554</v>
      </c>
    </row>
    <row r="749" spans="1:24">
      <c r="A749">
        <v>95.060358922902793</v>
      </c>
      <c r="B749">
        <v>1.8042874332013139</v>
      </c>
      <c r="C749">
        <v>0.11740733789068065</v>
      </c>
      <c r="D749">
        <v>92.778701092896569</v>
      </c>
      <c r="E749">
        <v>92.420651647140389</v>
      </c>
      <c r="F749">
        <v>92.026173384132591</v>
      </c>
      <c r="G749">
        <v>91.58982237579643</v>
      </c>
      <c r="H749">
        <v>91.105576836577811</v>
      </c>
      <c r="I749">
        <v>90.566754020849942</v>
      </c>
      <c r="J749">
        <v>89.965917998854479</v>
      </c>
      <c r="K749">
        <v>89.294777038457156</v>
      </c>
      <c r="L749">
        <v>88.544069176552881</v>
      </c>
      <c r="M749">
        <v>87.703434400968405</v>
      </c>
      <c r="N749">
        <v>86.761271678931536</v>
      </c>
      <c r="O749">
        <v>85.704578859053157</v>
      </c>
      <c r="P749">
        <v>84.518773237417619</v>
      </c>
      <c r="Q749">
        <v>83.187490311535129</v>
      </c>
      <c r="R749">
        <v>81.692357944895519</v>
      </c>
      <c r="S749">
        <v>80.012742825520832</v>
      </c>
      <c r="T749">
        <v>78.125465719562456</v>
      </c>
      <c r="U749">
        <v>76.004481590350025</v>
      </c>
      <c r="V749">
        <v>73.620520168431327</v>
      </c>
      <c r="W749">
        <v>70.940682012352568</v>
      </c>
      <c r="X749">
        <v>67.92798448568729</v>
      </c>
    </row>
    <row r="750" spans="1:24">
      <c r="A750">
        <v>94.944990476005501</v>
      </c>
      <c r="B750">
        <v>2.3920160310823619</v>
      </c>
      <c r="C750">
        <v>0.10620574329074403</v>
      </c>
      <c r="D750">
        <v>92.294158019881522</v>
      </c>
      <c r="E750">
        <v>91.899270091017058</v>
      </c>
      <c r="F750">
        <v>91.469995167456133</v>
      </c>
      <c r="G750">
        <v>91.001486620928972</v>
      </c>
      <c r="H750">
        <v>90.488454865108437</v>
      </c>
      <c r="I750">
        <v>89.92510763477101</v>
      </c>
      <c r="J750">
        <v>89.305084589579025</v>
      </c>
      <c r="K750">
        <v>88.621385504143547</v>
      </c>
      <c r="L750">
        <v>87.86629123361439</v>
      </c>
      <c r="M750">
        <v>87.031276562477998</v>
      </c>
      <c r="N750">
        <v>86.106913952602753</v>
      </c>
      <c r="O750">
        <v>85.08276710382134</v>
      </c>
      <c r="P750">
        <v>83.947273125321146</v>
      </c>
      <c r="Q750">
        <v>82.687611987525898</v>
      </c>
      <c r="R750">
        <v>81.289561780545867</v>
      </c>
      <c r="S750">
        <v>79.737338145025632</v>
      </c>
      <c r="T750">
        <v>78.013416062521117</v>
      </c>
      <c r="U750">
        <v>76.098331993371815</v>
      </c>
      <c r="V750">
        <v>73.97046412815169</v>
      </c>
      <c r="W750">
        <v>71.605788271679657</v>
      </c>
      <c r="X750">
        <v>68.977606603454475</v>
      </c>
    </row>
    <row r="751" spans="1:24">
      <c r="A751">
        <v>89.268528409950108</v>
      </c>
      <c r="B751">
        <v>0.18801547401452559</v>
      </c>
      <c r="C751">
        <v>0.18948571636720427</v>
      </c>
      <c r="D751">
        <v>88.768245119397918</v>
      </c>
      <c r="E751">
        <v>88.657359816361947</v>
      </c>
      <c r="F751">
        <v>88.524464868436823</v>
      </c>
      <c r="G751">
        <v>88.364774410245786</v>
      </c>
      <c r="H751">
        <v>88.172537605908488</v>
      </c>
      <c r="I751">
        <v>87.940831547666747</v>
      </c>
      <c r="J751">
        <v>87.661311945394942</v>
      </c>
      <c r="K751">
        <v>87.323912628726831</v>
      </c>
      <c r="L751">
        <v>86.916483040150737</v>
      </c>
      <c r="M751">
        <v>86.424350664331342</v>
      </c>
      <c r="N751">
        <v>85.829792635689671</v>
      </c>
      <c r="O751">
        <v>85.111397495564901</v>
      </c>
      <c r="P751">
        <v>84.243294114304547</v>
      </c>
      <c r="Q751">
        <v>83.194220009920699</v>
      </c>
      <c r="R751">
        <v>81.92639551123564</v>
      </c>
      <c r="S751">
        <v>80.39416322143515</v>
      </c>
      <c r="T751">
        <v>78.542343785853404</v>
      </c>
      <c r="U751">
        <v>76.304248751249162</v>
      </c>
      <c r="V751">
        <v>73.599278954876453</v>
      </c>
      <c r="W751">
        <v>70.330021955587796</v>
      </c>
      <c r="X751">
        <v>66.378743978512148</v>
      </c>
    </row>
    <row r="752" spans="1:24">
      <c r="A752">
        <v>95.863868908440679</v>
      </c>
      <c r="B752">
        <v>3.8245711168047754</v>
      </c>
      <c r="C752">
        <v>8.6214911475570311E-2</v>
      </c>
      <c r="D752">
        <v>92.5893719760913</v>
      </c>
      <c r="E752">
        <v>92.142577994922476</v>
      </c>
      <c r="F752">
        <v>91.668106480024079</v>
      </c>
      <c r="G752">
        <v>91.162428494351815</v>
      </c>
      <c r="H752">
        <v>90.62178299910758</v>
      </c>
      <c r="I752">
        <v>90.042148880576249</v>
      </c>
      <c r="J752">
        <v>89.419215042624984</v>
      </c>
      <c r="K752">
        <v>88.748348342424606</v>
      </c>
      <c r="L752">
        <v>88.0245591309113</v>
      </c>
      <c r="M752">
        <v>87.242464141691684</v>
      </c>
      <c r="N752">
        <v>86.396246452373262</v>
      </c>
      <c r="O752">
        <v>85.479612220527954</v>
      </c>
      <c r="P752">
        <v>84.485743872507499</v>
      </c>
      <c r="Q752">
        <v>83.407249396946909</v>
      </c>
      <c r="R752">
        <v>82.236107365820757</v>
      </c>
      <c r="S752">
        <v>80.963607274139818</v>
      </c>
      <c r="T752">
        <v>79.580284754557681</v>
      </c>
      <c r="U752">
        <v>78.075851185038488</v>
      </c>
      <c r="V752">
        <v>76.439117166034634</v>
      </c>
      <c r="W752">
        <v>74.657909298026965</v>
      </c>
      <c r="X752">
        <v>72.718979640450769</v>
      </c>
    </row>
    <row r="753" spans="1:24">
      <c r="A753">
        <v>92.020080215515605</v>
      </c>
      <c r="B753">
        <v>0.5267209963733035</v>
      </c>
      <c r="C753">
        <v>0.15888411888319715</v>
      </c>
      <c r="D753">
        <v>90.982650380936903</v>
      </c>
      <c r="E753">
        <v>90.783890360863069</v>
      </c>
      <c r="F753">
        <v>90.553858058381209</v>
      </c>
      <c r="G753">
        <v>90.286734274199944</v>
      </c>
      <c r="H753">
        <v>89.975761494183914</v>
      </c>
      <c r="I753">
        <v>89.613072942399555</v>
      </c>
      <c r="J753">
        <v>89.189493572817454</v>
      </c>
      <c r="K753">
        <v>88.694307965295678</v>
      </c>
      <c r="L753">
        <v>88.114989254236221</v>
      </c>
      <c r="M753">
        <v>87.436882232537783</v>
      </c>
      <c r="N753">
        <v>86.642832614225881</v>
      </c>
      <c r="O753">
        <v>85.712753077101297</v>
      </c>
      <c r="P753">
        <v>84.623115107451142</v>
      </c>
      <c r="Q753">
        <v>83.346353791859286</v>
      </c>
      <c r="R753">
        <v>81.850170498947563</v>
      </c>
      <c r="S753">
        <v>80.096715810769354</v>
      </c>
      <c r="T753">
        <v>78.041632034214629</v>
      </c>
      <c r="U753">
        <v>75.632931070537296</v>
      </c>
      <c r="V753">
        <v>72.809679256118343</v>
      </c>
      <c r="W753">
        <v>69.500455904469206</v>
      </c>
      <c r="X753">
        <v>65.621546554728909</v>
      </c>
    </row>
    <row r="754" spans="1:24">
      <c r="A754">
        <v>93.764400690106172</v>
      </c>
      <c r="B754">
        <v>1.296293540075574</v>
      </c>
      <c r="C754">
        <v>0.12690564896420173</v>
      </c>
      <c r="D754">
        <v>91.940276576531019</v>
      </c>
      <c r="E754">
        <v>91.640814083285122</v>
      </c>
      <c r="F754">
        <v>91.307105210219405</v>
      </c>
      <c r="G754">
        <v>90.93376834455691</v>
      </c>
      <c r="H754">
        <v>90.514782805972587</v>
      </c>
      <c r="I754">
        <v>90.043391753070267</v>
      </c>
      <c r="J754">
        <v>89.511993218033084</v>
      </c>
      <c r="K754">
        <v>88.912017512199341</v>
      </c>
      <c r="L754">
        <v>88.233789025523919</v>
      </c>
      <c r="M754">
        <v>87.4663701912108</v>
      </c>
      <c r="N754">
        <v>86.597385099185757</v>
      </c>
      <c r="O754">
        <v>85.612819913882291</v>
      </c>
      <c r="P754">
        <v>84.496796877743932</v>
      </c>
      <c r="Q754">
        <v>83.231318255872338</v>
      </c>
      <c r="R754">
        <v>81.795976092500922</v>
      </c>
      <c r="S754">
        <v>80.167623098632731</v>
      </c>
      <c r="T754">
        <v>78.319999363355876</v>
      </c>
      <c r="U754">
        <v>76.2233088689336</v>
      </c>
      <c r="V754">
        <v>73.843738980267403</v>
      </c>
      <c r="W754">
        <v>71.142915159698475</v>
      </c>
      <c r="X754">
        <v>68.077282113513604</v>
      </c>
    </row>
    <row r="755" spans="1:24">
      <c r="A755">
        <v>90.834998238506145</v>
      </c>
      <c r="B755">
        <v>0.67473278451586227</v>
      </c>
      <c r="C755">
        <v>0.14297667464181013</v>
      </c>
      <c r="D755">
        <v>89.706511547958712</v>
      </c>
      <c r="E755">
        <v>89.506327980915898</v>
      </c>
      <c r="F755">
        <v>89.278936997435977</v>
      </c>
      <c r="G755">
        <v>89.019682272033961</v>
      </c>
      <c r="H755">
        <v>88.723254999732092</v>
      </c>
      <c r="I755">
        <v>88.38358518671906</v>
      </c>
      <c r="J755">
        <v>87.99371735401057</v>
      </c>
      <c r="K755">
        <v>87.545668108872903</v>
      </c>
      <c r="L755">
        <v>87.030262667474531</v>
      </c>
      <c r="M755">
        <v>86.43694698121088</v>
      </c>
      <c r="N755">
        <v>85.753571619579802</v>
      </c>
      <c r="O755">
        <v>84.966142984139154</v>
      </c>
      <c r="P755">
        <v>84.05853675911041</v>
      </c>
      <c r="Q755">
        <v>83.012167730905617</v>
      </c>
      <c r="R755">
        <v>81.805609215413668</v>
      </c>
      <c r="S755">
        <v>80.414154299990727</v>
      </c>
      <c r="T755">
        <v>78.809309915629584</v>
      </c>
      <c r="U755">
        <v>76.958213379333756</v>
      </c>
      <c r="V755">
        <v>74.822959459131255</v>
      </c>
      <c r="W755">
        <v>72.359824181918853</v>
      </c>
      <c r="X755">
        <v>69.518369489912743</v>
      </c>
    </row>
    <row r="756" spans="1:24">
      <c r="A756">
        <v>92.774396233094052</v>
      </c>
      <c r="B756">
        <v>1.1053965828940504</v>
      </c>
      <c r="C756">
        <v>0.12896683068976092</v>
      </c>
      <c r="D756">
        <v>91.183230154666873</v>
      </c>
      <c r="E756">
        <v>90.919419349312108</v>
      </c>
      <c r="F756">
        <v>90.624712959062123</v>
      </c>
      <c r="G756">
        <v>90.294202498868543</v>
      </c>
      <c r="H756">
        <v>89.922383148660046</v>
      </c>
      <c r="I756">
        <v>89.503062067760041</v>
      </c>
      <c r="J756">
        <v>89.029255249970603</v>
      </c>
      <c r="K756">
        <v>88.493071201391771</v>
      </c>
      <c r="L756">
        <v>87.885579503570796</v>
      </c>
      <c r="M756">
        <v>87.19666207283386</v>
      </c>
      <c r="N756">
        <v>86.414844638448372</v>
      </c>
      <c r="O756">
        <v>85.527105632799262</v>
      </c>
      <c r="P756">
        <v>84.51865931054725</v>
      </c>
      <c r="Q756">
        <v>83.372709484508647</v>
      </c>
      <c r="R756">
        <v>82.070169776602114</v>
      </c>
      <c r="S756">
        <v>80.589345724499353</v>
      </c>
      <c r="T756">
        <v>78.905573449304299</v>
      </c>
      <c r="U756">
        <v>76.990808866086681</v>
      </c>
      <c r="V756">
        <v>74.813160595362234</v>
      </c>
      <c r="W756">
        <v>72.336358795922564</v>
      </c>
      <c r="X756">
        <v>69.519151072154386</v>
      </c>
    </row>
    <row r="757" spans="1:24">
      <c r="A757">
        <v>91.072727850923229</v>
      </c>
      <c r="B757">
        <v>0.55446108385196169</v>
      </c>
      <c r="C757">
        <v>0.1506294241119519</v>
      </c>
      <c r="D757">
        <v>90.068719898394491</v>
      </c>
      <c r="E757">
        <v>89.883892113933229</v>
      </c>
      <c r="F757">
        <v>89.672039530113267</v>
      </c>
      <c r="G757">
        <v>89.428346280963183</v>
      </c>
      <c r="H757">
        <v>89.147272693542092</v>
      </c>
      <c r="I757">
        <v>88.822429359230526</v>
      </c>
      <c r="J757">
        <v>88.446431888697248</v>
      </c>
      <c r="K757">
        <v>88.01073304880957</v>
      </c>
      <c r="L757">
        <v>87.505428465596864</v>
      </c>
      <c r="M757">
        <v>86.919031476477031</v>
      </c>
      <c r="N757">
        <v>86.23821201365142</v>
      </c>
      <c r="O757">
        <v>85.447493582925006</v>
      </c>
      <c r="P757">
        <v>84.528901449626943</v>
      </c>
      <c r="Q757">
        <v>83.461554034139056</v>
      </c>
      <c r="R757">
        <v>82.221188228571776</v>
      </c>
      <c r="S757">
        <v>80.779607844011935</v>
      </c>
      <c r="T757">
        <v>79.104042650359602</v>
      </c>
      <c r="U757">
        <v>77.156403438347283</v>
      </c>
      <c r="V757">
        <v>74.892416169695252</v>
      </c>
      <c r="W757">
        <v>72.260615532769378</v>
      </c>
      <c r="X757">
        <v>69.201175025091572</v>
      </c>
    </row>
    <row r="758" spans="1:24">
      <c r="A758">
        <v>89.030780402757685</v>
      </c>
      <c r="B758">
        <v>6.4571318993445023E-2</v>
      </c>
      <c r="C758">
        <v>0.23000218210696757</v>
      </c>
      <c r="D758">
        <v>88.778991148338491</v>
      </c>
      <c r="E758">
        <v>88.711987169556707</v>
      </c>
      <c r="F758">
        <v>88.628044231850666</v>
      </c>
      <c r="G758">
        <v>88.522702058697234</v>
      </c>
      <c r="H758">
        <v>88.390363333220762</v>
      </c>
      <c r="I758">
        <v>88.223996286859446</v>
      </c>
      <c r="J758">
        <v>88.014761068979197</v>
      </c>
      <c r="K758">
        <v>87.751540044724337</v>
      </c>
      <c r="L758">
        <v>87.420347063657871</v>
      </c>
      <c r="M758">
        <v>87.003584310901616</v>
      </c>
      <c r="N758">
        <v>86.479107253840453</v>
      </c>
      <c r="O758">
        <v>85.819048000684262</v>
      </c>
      <c r="P758">
        <v>84.988334550485831</v>
      </c>
      <c r="Q758">
        <v>83.942827255519774</v>
      </c>
      <c r="R758">
        <v>82.626973477649386</v>
      </c>
      <c r="S758">
        <v>80.97085581972712</v>
      </c>
      <c r="T758">
        <v>78.886477090910518</v>
      </c>
      <c r="U758">
        <v>76.263084608918646</v>
      </c>
      <c r="V758">
        <v>72.961285397782575</v>
      </c>
      <c r="W758">
        <v>68.805639594328369</v>
      </c>
      <c r="X758">
        <v>63.575338516823152</v>
      </c>
    </row>
    <row r="759" spans="1:24">
      <c r="A759">
        <v>88.95926829803966</v>
      </c>
      <c r="B759">
        <v>0.10633332107128252</v>
      </c>
      <c r="C759">
        <v>0.20358052659055484</v>
      </c>
      <c r="D759">
        <v>88.635604885857305</v>
      </c>
      <c r="E759">
        <v>88.559038109088746</v>
      </c>
      <c r="F759">
        <v>88.465826411303382</v>
      </c>
      <c r="G759">
        <v>88.352093269964129</v>
      </c>
      <c r="H759">
        <v>88.213108709155023</v>
      </c>
      <c r="I759">
        <v>88.043092587594643</v>
      </c>
      <c r="J759">
        <v>87.83497421198426</v>
      </c>
      <c r="K759">
        <v>87.580098278401749</v>
      </c>
      <c r="L759">
        <v>87.267864912323205</v>
      </c>
      <c r="M759">
        <v>86.885288837123611</v>
      </c>
      <c r="N759">
        <v>86.416459337593565</v>
      </c>
      <c r="O759">
        <v>85.84187855923463</v>
      </c>
      <c r="P759">
        <v>85.137650624280511</v>
      </c>
      <c r="Q759">
        <v>84.274487841100836</v>
      </c>
      <c r="R759">
        <v>83.216492676857484</v>
      </c>
      <c r="S759">
        <v>81.919664837641676</v>
      </c>
      <c r="T759">
        <v>80.330071367989092</v>
      </c>
      <c r="U759">
        <v>78.381603667195336</v>
      </c>
      <c r="V759">
        <v>75.993228140397036</v>
      </c>
      <c r="W759">
        <v>73.06561614348</v>
      </c>
      <c r="X759">
        <v>69.477013066717561</v>
      </c>
    </row>
    <row r="760" spans="1:24">
      <c r="A760">
        <v>91.953046773676817</v>
      </c>
      <c r="B760">
        <v>0.9740620402518041</v>
      </c>
      <c r="C760">
        <v>0.13422000687526378</v>
      </c>
      <c r="D760">
        <v>90.468616438691598</v>
      </c>
      <c r="E760">
        <v>90.216204206273531</v>
      </c>
      <c r="F760">
        <v>89.932455735999113</v>
      </c>
      <c r="G760">
        <v>89.612251617668008</v>
      </c>
      <c r="H760">
        <v>89.249814705669621</v>
      </c>
      <c r="I760">
        <v>88.838605887308603</v>
      </c>
      <c r="J760">
        <v>88.371206103665841</v>
      </c>
      <c r="K760">
        <v>87.839182494406657</v>
      </c>
      <c r="L760">
        <v>87.232936251511347</v>
      </c>
      <c r="M760">
        <v>86.541529436894194</v>
      </c>
      <c r="N760">
        <v>85.752487639342007</v>
      </c>
      <c r="O760">
        <v>84.851574910294602</v>
      </c>
      <c r="P760">
        <v>83.822536917842413</v>
      </c>
      <c r="Q760">
        <v>82.646807684907287</v>
      </c>
      <c r="R760">
        <v>81.303174620555907</v>
      </c>
      <c r="S760">
        <v>79.767395800916546</v>
      </c>
      <c r="T760">
        <v>78.011762594654243</v>
      </c>
      <c r="U760">
        <v>76.00459974186208</v>
      </c>
      <c r="V760">
        <v>73.709693866755728</v>
      </c>
      <c r="W760">
        <v>71.085640113356902</v>
      </c>
      <c r="X760">
        <v>68.085095116119632</v>
      </c>
    </row>
    <row r="761" spans="1:24">
      <c r="A761">
        <v>90.14122449634074</v>
      </c>
      <c r="B761">
        <v>6.642921346930801E-2</v>
      </c>
      <c r="C761">
        <v>0.2319214911699066</v>
      </c>
      <c r="D761">
        <v>89.877532407308536</v>
      </c>
      <c r="E761">
        <v>89.806775398942946</v>
      </c>
      <c r="F761">
        <v>89.717948405945066</v>
      </c>
      <c r="G761">
        <v>89.606252185587394</v>
      </c>
      <c r="H761">
        <v>89.465651891308681</v>
      </c>
      <c r="I761">
        <v>89.288551015369222</v>
      </c>
      <c r="J761">
        <v>89.065380956354076</v>
      </c>
      <c r="K761">
        <v>88.784084036224428</v>
      </c>
      <c r="L761">
        <v>88.429462034792522</v>
      </c>
      <c r="M761">
        <v>87.982355043522176</v>
      </c>
      <c r="N761">
        <v>87.418606272862718</v>
      </c>
      <c r="O761">
        <v>86.707756882585414</v>
      </c>
      <c r="P761">
        <v>85.811400317976478</v>
      </c>
      <c r="Q761">
        <v>84.681107238147973</v>
      </c>
      <c r="R761">
        <v>83.255808922205148</v>
      </c>
      <c r="S761">
        <v>81.458497781053254</v>
      </c>
      <c r="T761">
        <v>79.192066706457439</v>
      </c>
      <c r="U761">
        <v>76.334062461118648</v>
      </c>
      <c r="V761">
        <v>72.730069640139348</v>
      </c>
      <c r="W761">
        <v>68.185367745253345</v>
      </c>
      <c r="X761">
        <v>62.454410611026475</v>
      </c>
    </row>
    <row r="762" spans="1:24">
      <c r="A762">
        <v>96.383000774601442</v>
      </c>
      <c r="B762">
        <v>2.4965050168517635</v>
      </c>
      <c r="C762">
        <v>0.10786927717048507</v>
      </c>
      <c r="D762">
        <v>93.560269092516791</v>
      </c>
      <c r="E762">
        <v>93.136554447457016</v>
      </c>
      <c r="F762">
        <v>92.675028221426373</v>
      </c>
      <c r="G762">
        <v>92.17031498710918</v>
      </c>
      <c r="H762">
        <v>91.616536315169697</v>
      </c>
      <c r="I762">
        <v>91.007242307786129</v>
      </c>
      <c r="J762">
        <v>90.335336476252479</v>
      </c>
      <c r="K762">
        <v>89.592993087692307</v>
      </c>
      <c r="L762">
        <v>88.771566018216248</v>
      </c>
      <c r="M762">
        <v>87.861488050929481</v>
      </c>
      <c r="N762">
        <v>86.852159445906494</v>
      </c>
      <c r="O762">
        <v>85.731824484299892</v>
      </c>
      <c r="P762">
        <v>84.487434548684178</v>
      </c>
      <c r="Q762">
        <v>83.104496144921953</v>
      </c>
      <c r="R762">
        <v>81.566902095452818</v>
      </c>
      <c r="S762">
        <v>79.856743937901854</v>
      </c>
      <c r="T762">
        <v>77.954103344001467</v>
      </c>
      <c r="U762">
        <v>75.836820129468535</v>
      </c>
      <c r="V762">
        <v>73.480234152832281</v>
      </c>
      <c r="W762">
        <v>70.856898097090976</v>
      </c>
      <c r="X762">
        <v>67.936257788945539</v>
      </c>
    </row>
    <row r="763" spans="1:24">
      <c r="A763">
        <v>88.67526653487846</v>
      </c>
      <c r="B763">
        <v>6.4255864275263017E-2</v>
      </c>
      <c r="C763">
        <v>0.2327425633594489</v>
      </c>
      <c r="D763">
        <v>88.418250887123776</v>
      </c>
      <c r="E763">
        <v>88.349040481266115</v>
      </c>
      <c r="F763">
        <v>88.262078789057441</v>
      </c>
      <c r="G763">
        <v>88.152633871148112</v>
      </c>
      <c r="H763">
        <v>88.014750384438003</v>
      </c>
      <c r="I763">
        <v>87.840925527637737</v>
      </c>
      <c r="J763">
        <v>87.621700783336408</v>
      </c>
      <c r="K763">
        <v>87.345147241601083</v>
      </c>
      <c r="L763">
        <v>86.996216499471998</v>
      </c>
      <c r="M763">
        <v>86.555921816155106</v>
      </c>
      <c r="N763">
        <v>86.000304967235678</v>
      </c>
      <c r="O763">
        <v>85.299132580248795</v>
      </c>
      <c r="P763">
        <v>84.414251013923348</v>
      </c>
      <c r="Q763">
        <v>83.297510263388077</v>
      </c>
      <c r="R763">
        <v>81.888143922578564</v>
      </c>
      <c r="S763">
        <v>80.109462636944059</v>
      </c>
      <c r="T763">
        <v>77.86468112376771</v>
      </c>
      <c r="U763">
        <v>75.031651691304489</v>
      </c>
      <c r="V763">
        <v>71.45621768609395</v>
      </c>
      <c r="W763">
        <v>66.943825202484447</v>
      </c>
      <c r="X763">
        <v>61.248936613368286</v>
      </c>
    </row>
    <row r="764" spans="1:24">
      <c r="A764">
        <v>94.036642125501828</v>
      </c>
      <c r="B764">
        <v>1.0928760438235965</v>
      </c>
      <c r="C764">
        <v>0.13312615323275043</v>
      </c>
      <c r="D764">
        <v>92.390674858506316</v>
      </c>
      <c r="E764">
        <v>92.11226638119193</v>
      </c>
      <c r="F764">
        <v>91.799702616266444</v>
      </c>
      <c r="G764">
        <v>91.447435943770842</v>
      </c>
      <c r="H764">
        <v>91.04921406627804</v>
      </c>
      <c r="I764">
        <v>90.597969038352204</v>
      </c>
      <c r="J764">
        <v>90.085691819265492</v>
      </c>
      <c r="K764">
        <v>89.503290122438088</v>
      </c>
      <c r="L764">
        <v>88.840427038605185</v>
      </c>
      <c r="M764">
        <v>88.0853375684718</v>
      </c>
      <c r="N764">
        <v>87.224619808537142</v>
      </c>
      <c r="O764">
        <v>86.242997083895375</v>
      </c>
      <c r="P764">
        <v>85.123046806164311</v>
      </c>
      <c r="Q764">
        <v>83.844891244106122</v>
      </c>
      <c r="R764">
        <v>82.385844718501019</v>
      </c>
      <c r="S764">
        <v>80.720010959419696</v>
      </c>
      <c r="T764">
        <v>78.817823479484701</v>
      </c>
      <c r="U764">
        <v>76.64552080531459</v>
      </c>
      <c r="V764">
        <v>74.164547253158929</v>
      </c>
      <c r="W764">
        <v>71.330868613233122</v>
      </c>
      <c r="X764">
        <v>68.094190596996981</v>
      </c>
    </row>
    <row r="765" spans="1:24">
      <c r="A765">
        <v>87.795916469667773</v>
      </c>
      <c r="B765">
        <v>2.108242842508451E-2</v>
      </c>
      <c r="C765">
        <v>0.27065673313136129</v>
      </c>
      <c r="D765">
        <v>87.67639279717676</v>
      </c>
      <c r="E765">
        <v>87.638736341913997</v>
      </c>
      <c r="F765">
        <v>87.589495184264138</v>
      </c>
      <c r="G765">
        <v>87.525040085819455</v>
      </c>
      <c r="H765">
        <v>87.440620489728502</v>
      </c>
      <c r="I765">
        <v>87.330014388729111</v>
      </c>
      <c r="J765">
        <v>87.185069742352852</v>
      </c>
      <c r="K765">
        <v>86.995103644211582</v>
      </c>
      <c r="L765">
        <v>86.746114955980374</v>
      </c>
      <c r="M765">
        <v>86.419752376561959</v>
      </c>
      <c r="N765">
        <v>85.991961889670165</v>
      </c>
      <c r="O765">
        <v>85.431213902184624</v>
      </c>
      <c r="P765">
        <v>84.696179407429852</v>
      </c>
      <c r="Q765">
        <v>83.732683898821008</v>
      </c>
      <c r="R765">
        <v>82.469714527099967</v>
      </c>
      <c r="S765">
        <v>80.814186215262907</v>
      </c>
      <c r="T765">
        <v>78.644080976302462</v>
      </c>
      <c r="U765">
        <v>75.799454778480353</v>
      </c>
      <c r="V765">
        <v>72.070649133950184</v>
      </c>
      <c r="W765">
        <v>67.18283856528933</v>
      </c>
      <c r="X765">
        <v>60.775775046416356</v>
      </c>
    </row>
    <row r="766" spans="1:24">
      <c r="A766">
        <v>95.454587876587667</v>
      </c>
      <c r="B766">
        <v>2.2638239608967554</v>
      </c>
      <c r="C766">
        <v>0.10748838417521753</v>
      </c>
      <c r="D766">
        <v>92.906641446735506</v>
      </c>
      <c r="E766">
        <v>92.524842920483096</v>
      </c>
      <c r="F766">
        <v>92.109162242107757</v>
      </c>
      <c r="G766">
        <v>91.654792113981088</v>
      </c>
      <c r="H766">
        <v>91.156477799587819</v>
      </c>
      <c r="I766">
        <v>90.608456353122662</v>
      </c>
      <c r="J766">
        <v>90.004389971707226</v>
      </c>
      <c r="K766">
        <v>89.337292699453172</v>
      </c>
      <c r="L766">
        <v>88.599449635712844</v>
      </c>
      <c r="M766">
        <v>87.782327713170446</v>
      </c>
      <c r="N766">
        <v>86.876477013933027</v>
      </c>
      <c r="O766">
        <v>85.871421482353355</v>
      </c>
      <c r="P766">
        <v>84.755537770691944</v>
      </c>
      <c r="Q766">
        <v>83.515920816482037</v>
      </c>
      <c r="R766">
        <v>82.138234597016591</v>
      </c>
      <c r="S766">
        <v>80.606546334949769</v>
      </c>
      <c r="T766">
        <v>78.903142237621211</v>
      </c>
      <c r="U766">
        <v>77.008322639149654</v>
      </c>
      <c r="V766">
        <v>74.900174176139046</v>
      </c>
      <c r="W766">
        <v>72.554316362235909</v>
      </c>
      <c r="X766">
        <v>69.943619630703083</v>
      </c>
    </row>
    <row r="767" spans="1:24">
      <c r="A767">
        <v>90.980269667856788</v>
      </c>
      <c r="B767">
        <v>0.33386353870414476</v>
      </c>
      <c r="C767">
        <v>0.17352590287158717</v>
      </c>
      <c r="D767">
        <v>90.219510874688723</v>
      </c>
      <c r="E767">
        <v>90.063139533328979</v>
      </c>
      <c r="F767">
        <v>89.879082901925244</v>
      </c>
      <c r="G767">
        <v>89.661784886491418</v>
      </c>
      <c r="H767">
        <v>89.404685939634149</v>
      </c>
      <c r="I767">
        <v>89.100025048334956</v>
      </c>
      <c r="J767">
        <v>88.738605453242954</v>
      </c>
      <c r="K767">
        <v>88.309517027276925</v>
      </c>
      <c r="L767">
        <v>87.79980693301485</v>
      </c>
      <c r="M767">
        <v>87.19408861704764</v>
      </c>
      <c r="N767">
        <v>86.474077338059757</v>
      </c>
      <c r="O767">
        <v>85.618038207682289</v>
      </c>
      <c r="P767">
        <v>84.600130082198262</v>
      </c>
      <c r="Q767">
        <v>83.389625499243067</v>
      </c>
      <c r="R767">
        <v>81.949983111828942</v>
      </c>
      <c r="S767">
        <v>80.237744619378162</v>
      </c>
      <c r="T767">
        <v>78.201222897563085</v>
      </c>
      <c r="U767">
        <v>75.778941725696228</v>
      </c>
      <c r="V767">
        <v>72.897780011921043</v>
      </c>
      <c r="W767">
        <v>69.470764496166225</v>
      </c>
      <c r="X767">
        <v>65.394444299470308</v>
      </c>
    </row>
    <row r="768" spans="1:24">
      <c r="A768">
        <v>95.106636069385644</v>
      </c>
      <c r="B768">
        <v>2.4596836685589909</v>
      </c>
      <c r="C768">
        <v>0.10710758387011925</v>
      </c>
      <c r="D768">
        <v>92.350923985128745</v>
      </c>
      <c r="E768">
        <v>91.938713579623268</v>
      </c>
      <c r="F768">
        <v>91.490125901111938</v>
      </c>
      <c r="G768">
        <v>91.000009814584047</v>
      </c>
      <c r="H768">
        <v>90.462737314069813</v>
      </c>
      <c r="I768">
        <v>89.872138896213983</v>
      </c>
      <c r="J768">
        <v>89.221432715831725</v>
      </c>
      <c r="K768">
        <v>88.503146709939529</v>
      </c>
      <c r="L768">
        <v>87.709032796011059</v>
      </c>
      <c r="M768">
        <v>86.829972159195847</v>
      </c>
      <c r="N768">
        <v>85.855870540913571</v>
      </c>
      <c r="O768">
        <v>84.775542326422027</v>
      </c>
      <c r="P768">
        <v>83.576582100335713</v>
      </c>
      <c r="Q768">
        <v>82.245222195166434</v>
      </c>
      <c r="R768">
        <v>80.766174597114642</v>
      </c>
      <c r="S768">
        <v>79.122455393715043</v>
      </c>
      <c r="T768">
        <v>77.295189747467575</v>
      </c>
      <c r="U768">
        <v>75.263395155964901</v>
      </c>
      <c r="V768">
        <v>73.003740509690999</v>
      </c>
      <c r="W768">
        <v>70.490278180750238</v>
      </c>
      <c r="X768">
        <v>67.694146066100316</v>
      </c>
    </row>
    <row r="769" spans="1:24">
      <c r="A769">
        <v>89.977931324694723</v>
      </c>
      <c r="B769">
        <v>0.18164057872696268</v>
      </c>
      <c r="C769">
        <v>0.19210649611737562</v>
      </c>
      <c r="D769">
        <v>89.48229659027443</v>
      </c>
      <c r="E769">
        <v>89.371090542134255</v>
      </c>
      <c r="F769">
        <v>89.237420132247365</v>
      </c>
      <c r="G769">
        <v>89.076337076765938</v>
      </c>
      <c r="H769">
        <v>88.881878315636044</v>
      </c>
      <c r="I769">
        <v>88.646845268801101</v>
      </c>
      <c r="J769">
        <v>88.362537355254915</v>
      </c>
      <c r="K769">
        <v>88.018429910207473</v>
      </c>
      <c r="L769">
        <v>87.601784577326399</v>
      </c>
      <c r="M769">
        <v>87.097177753342223</v>
      </c>
      <c r="N769">
        <v>86.485929628724023</v>
      </c>
      <c r="O769">
        <v>85.745412688342554</v>
      </c>
      <c r="P769">
        <v>84.848214073823129</v>
      </c>
      <c r="Q769">
        <v>83.761120799462674</v>
      </c>
      <c r="R769">
        <v>82.443890255882479</v>
      </c>
      <c r="S769">
        <v>80.847760487252941</v>
      </c>
      <c r="T769">
        <v>78.913645094723393</v>
      </c>
      <c r="U769">
        <v>76.569945944011636</v>
      </c>
      <c r="V769">
        <v>73.72990270677434</v>
      </c>
      <c r="W769">
        <v>70.288381119641045</v>
      </c>
      <c r="X769">
        <v>66.117981066940061</v>
      </c>
    </row>
    <row r="770" spans="1:24">
      <c r="A770">
        <v>88.979316760548087</v>
      </c>
      <c r="B770">
        <v>2.7960565112829051E-2</v>
      </c>
      <c r="C770">
        <v>0.25378112418464704</v>
      </c>
      <c r="D770">
        <v>88.84350826576177</v>
      </c>
      <c r="E770">
        <v>88.803543934871229</v>
      </c>
      <c r="F770">
        <v>88.752198090740194</v>
      </c>
      <c r="G770">
        <v>88.686146024884451</v>
      </c>
      <c r="H770">
        <v>88.601110782324184</v>
      </c>
      <c r="I770">
        <v>88.491586223328255</v>
      </c>
      <c r="J770">
        <v>88.350480493888128</v>
      </c>
      <c r="K770">
        <v>88.168656819182388</v>
      </c>
      <c r="L770">
        <v>87.934341885826953</v>
      </c>
      <c r="M770">
        <v>87.632363504911751</v>
      </c>
      <c r="N770">
        <v>87.243168193539205</v>
      </c>
      <c r="O770">
        <v>86.74155506202419</v>
      </c>
      <c r="P770">
        <v>86.095044024346834</v>
      </c>
      <c r="Q770">
        <v>85.261772671416793</v>
      </c>
      <c r="R770">
        <v>84.187785627027438</v>
      </c>
      <c r="S770">
        <v>82.803540868862399</v>
      </c>
      <c r="T770">
        <v>81.019406794411594</v>
      </c>
      <c r="U770">
        <v>78.719858461107947</v>
      </c>
      <c r="V770">
        <v>75.755997199877527</v>
      </c>
      <c r="W770">
        <v>71.935909237599958</v>
      </c>
      <c r="X770">
        <v>67.012239037063594</v>
      </c>
    </row>
    <row r="771" spans="1:24">
      <c r="A771">
        <v>92.319337639746777</v>
      </c>
      <c r="B771">
        <v>0.73485980312017496</v>
      </c>
      <c r="C771">
        <v>0.14500250322271235</v>
      </c>
      <c r="D771">
        <v>91.063974525818509</v>
      </c>
      <c r="E771">
        <v>90.839088662643249</v>
      </c>
      <c r="F771">
        <v>90.583024919402959</v>
      </c>
      <c r="G771">
        <v>90.290389929982055</v>
      </c>
      <c r="H771">
        <v>89.955020043032619</v>
      </c>
      <c r="I771">
        <v>89.569851499501638</v>
      </c>
      <c r="J771">
        <v>89.126771651557021</v>
      </c>
      <c r="K771">
        <v>88.616448089197391</v>
      </c>
      <c r="L771">
        <v>88.028132075509106</v>
      </c>
      <c r="M771">
        <v>87.349432150407523</v>
      </c>
      <c r="N771">
        <v>86.566053134370634</v>
      </c>
      <c r="O771">
        <v>85.661495034907148</v>
      </c>
      <c r="P771">
        <v>84.61670551394883</v>
      </c>
      <c r="Q771">
        <v>83.409678596229725</v>
      </c>
      <c r="R771">
        <v>82.014991166410425</v>
      </c>
      <c r="S771">
        <v>80.403267492375818</v>
      </c>
      <c r="T771">
        <v>78.540560496178699</v>
      </c>
      <c r="U771">
        <v>76.387636740591915</v>
      </c>
      <c r="V771">
        <v>73.899150071232611</v>
      </c>
      <c r="W771">
        <v>71.022686509019707</v>
      </c>
      <c r="X771">
        <v>67.697660275924477</v>
      </c>
    </row>
    <row r="772" spans="1:24">
      <c r="A772">
        <v>89.229569501183917</v>
      </c>
      <c r="B772">
        <v>0.35406500872947344</v>
      </c>
      <c r="C772">
        <v>0.1629828538910971</v>
      </c>
      <c r="D772">
        <v>88.502871250713426</v>
      </c>
      <c r="E772">
        <v>88.360864539458461</v>
      </c>
      <c r="F772">
        <v>88.195730935387573</v>
      </c>
      <c r="G772">
        <v>88.003074208100472</v>
      </c>
      <c r="H772">
        <v>87.777765399344858</v>
      </c>
      <c r="I772">
        <v>87.513806278535966</v>
      </c>
      <c r="J772">
        <v>87.204169656278438</v>
      </c>
      <c r="K772">
        <v>86.84061230467519</v>
      </c>
      <c r="L772">
        <v>86.413455503938266</v>
      </c>
      <c r="M772">
        <v>85.911327372955554</v>
      </c>
      <c r="N772">
        <v>85.320860124069867</v>
      </c>
      <c r="O772">
        <v>84.626334182307048</v>
      </c>
      <c r="P772">
        <v>83.809259694701225</v>
      </c>
      <c r="Q772">
        <v>82.847884288548158</v>
      </c>
      <c r="R772">
        <v>81.716613973996843</v>
      </c>
      <c r="S772">
        <v>80.385331774095164</v>
      </c>
      <c r="T772">
        <v>78.818595942679167</v>
      </c>
      <c r="U772">
        <v>76.974696424850549</v>
      </c>
      <c r="V772">
        <v>74.804544440884357</v>
      </c>
      <c r="W772">
        <v>72.250365631776447</v>
      </c>
      <c r="X772">
        <v>69.244161975006534</v>
      </c>
    </row>
    <row r="773" spans="1:24">
      <c r="A773">
        <v>95.398579891659836</v>
      </c>
      <c r="B773">
        <v>2.1119849362096073</v>
      </c>
      <c r="C773">
        <v>0.11177752236633769</v>
      </c>
      <c r="D773">
        <v>92.896981627494071</v>
      </c>
      <c r="E773">
        <v>92.514625743047489</v>
      </c>
      <c r="F773">
        <v>92.096199584479692</v>
      </c>
      <c r="G773">
        <v>91.636469800127898</v>
      </c>
      <c r="H773">
        <v>91.129686444435151</v>
      </c>
      <c r="I773">
        <v>90.569511062066198</v>
      </c>
      <c r="J773">
        <v>89.94893741139694</v>
      </c>
      <c r="K773">
        <v>89.260203835848046</v>
      </c>
      <c r="L773">
        <v>88.494696187070986</v>
      </c>
      <c r="M773">
        <v>87.642840085824474</v>
      </c>
      <c r="N773">
        <v>86.693981173023587</v>
      </c>
      <c r="O773">
        <v>85.636251853233915</v>
      </c>
      <c r="P773">
        <v>84.45642286394127</v>
      </c>
      <c r="Q773">
        <v>83.139737814139792</v>
      </c>
      <c r="R773">
        <v>81.669728622774684</v>
      </c>
      <c r="S773">
        <v>80.028009548686086</v>
      </c>
      <c r="T773">
        <v>78.194047235939451</v>
      </c>
      <c r="U773">
        <v>76.144903898446685</v>
      </c>
      <c r="V773">
        <v>73.854950431829479</v>
      </c>
      <c r="W773">
        <v>71.295545864349265</v>
      </c>
      <c r="X773">
        <v>68.434679137723265</v>
      </c>
    </row>
    <row r="774" spans="1:24">
      <c r="A774">
        <v>100</v>
      </c>
      <c r="B774">
        <v>8.2524251106773416</v>
      </c>
      <c r="C774">
        <v>6.6881876971629783E-2</v>
      </c>
      <c r="D774">
        <v>94.727105574885442</v>
      </c>
      <c r="E774">
        <v>94.059834678190299</v>
      </c>
      <c r="F774">
        <v>93.365982413904746</v>
      </c>
      <c r="G774">
        <v>92.642443895027952</v>
      </c>
      <c r="H774">
        <v>91.885981392928812</v>
      </c>
      <c r="I774">
        <v>91.093209848985637</v>
      </c>
      <c r="J774">
        <v>90.260581726945972</v>
      </c>
      <c r="K774">
        <v>89.384371138222718</v>
      </c>
      <c r="L774">
        <v>88.460657169089785</v>
      </c>
      <c r="M774">
        <v>87.485306335168929</v>
      </c>
      <c r="N774">
        <v>86.453954084694089</v>
      </c>
      <c r="O774">
        <v>85.361985267783069</v>
      </c>
      <c r="P774">
        <v>84.204513484319534</v>
      </c>
      <c r="Q774">
        <v>82.976359218029955</v>
      </c>
      <c r="R774">
        <v>81.672026658908806</v>
      </c>
      <c r="S774">
        <v>80.285679110275836</v>
      </c>
      <c r="T774">
        <v>78.811112870415371</v>
      </c>
      <c r="U774">
        <v>77.241729471922071</v>
      </c>
      <c r="V774">
        <v>75.570506154528232</v>
      </c>
      <c r="W774">
        <v>73.789964439282755</v>
      </c>
      <c r="X774">
        <v>71.892136663455886</v>
      </c>
    </row>
    <row r="775" spans="1:24">
      <c r="A775">
        <v>90.306456528895453</v>
      </c>
      <c r="B775">
        <v>0.25332149972024259</v>
      </c>
      <c r="C775">
        <v>0.17954177524446857</v>
      </c>
      <c r="D775">
        <v>89.694231959844231</v>
      </c>
      <c r="E775">
        <v>89.564739812086671</v>
      </c>
      <c r="F775">
        <v>89.411273944995926</v>
      </c>
      <c r="G775">
        <v>89.228874044827592</v>
      </c>
      <c r="H775">
        <v>89.011644593907675</v>
      </c>
      <c r="I775">
        <v>88.752564316094976</v>
      </c>
      <c r="J775">
        <v>88.443259235551693</v>
      </c>
      <c r="K775">
        <v>88.073732013642726</v>
      </c>
      <c r="L775">
        <v>87.632038815608439</v>
      </c>
      <c r="M775">
        <v>87.103903262716798</v>
      </c>
      <c r="N775">
        <v>86.472254992081304</v>
      </c>
      <c r="O775">
        <v>85.716677909505449</v>
      </c>
      <c r="P775">
        <v>84.812750301817942</v>
      </c>
      <c r="Q775">
        <v>83.731255479852805</v>
      </c>
      <c r="R775">
        <v>82.437237438528172</v>
      </c>
      <c r="S775">
        <v>80.888871011130448</v>
      </c>
      <c r="T775">
        <v>79.036109999004367</v>
      </c>
      <c r="U775">
        <v>76.819069581584898</v>
      </c>
      <c r="V775">
        <v>74.166090723133735</v>
      </c>
      <c r="W775">
        <v>70.991424014060897</v>
      </c>
      <c r="X775">
        <v>67.192458084102057</v>
      </c>
    </row>
    <row r="776" spans="1:24">
      <c r="A776">
        <v>88.718648655757633</v>
      </c>
      <c r="B776">
        <v>7.2892039957144786E-2</v>
      </c>
      <c r="C776">
        <v>0.22163818061344301</v>
      </c>
      <c r="D776">
        <v>88.455717233650304</v>
      </c>
      <c r="E776">
        <v>88.388262774384444</v>
      </c>
      <c r="F776">
        <v>88.304512062667413</v>
      </c>
      <c r="G776">
        <v>88.200334102539458</v>
      </c>
      <c r="H776">
        <v>88.070590325938795</v>
      </c>
      <c r="I776">
        <v>87.908881133316356</v>
      </c>
      <c r="J776">
        <v>87.707230233991368</v>
      </c>
      <c r="K776">
        <v>87.455691216365537</v>
      </c>
      <c r="L776">
        <v>87.141856942108646</v>
      </c>
      <c r="M776">
        <v>86.750247565230069</v>
      </c>
      <c r="N776">
        <v>86.261546990134789</v>
      </c>
      <c r="O776">
        <v>85.651650107029084</v>
      </c>
      <c r="P776">
        <v>84.89047380965259</v>
      </c>
      <c r="Q776">
        <v>83.940473148898093</v>
      </c>
      <c r="R776">
        <v>82.754789431736384</v>
      </c>
      <c r="S776">
        <v>81.274938920600363</v>
      </c>
      <c r="T776">
        <v>79.427928128543044</v>
      </c>
      <c r="U776">
        <v>77.122653422375535</v>
      </c>
      <c r="V776">
        <v>74.245407344548852</v>
      </c>
      <c r="W776">
        <v>70.654270003530286</v>
      </c>
      <c r="X776">
        <v>66.172108888533174</v>
      </c>
    </row>
    <row r="777" spans="1:24">
      <c r="A777">
        <v>90.710980113884702</v>
      </c>
      <c r="B777">
        <v>0.58184541272713663</v>
      </c>
      <c r="C777">
        <v>0.15045967707098473</v>
      </c>
      <c r="D777">
        <v>89.659222630874339</v>
      </c>
      <c r="E777">
        <v>89.465763740890978</v>
      </c>
      <c r="F777">
        <v>89.24406228054815</v>
      </c>
      <c r="G777">
        <v>88.989089871462525</v>
      </c>
      <c r="H777">
        <v>88.695063521730432</v>
      </c>
      <c r="I777">
        <v>88.355314462734682</v>
      </c>
      <c r="J777">
        <v>87.962136895779281</v>
      </c>
      <c r="K777">
        <v>87.506613217996687</v>
      </c>
      <c r="L777">
        <v>86.978411763501995</v>
      </c>
      <c r="M777">
        <v>86.365552472390718</v>
      </c>
      <c r="N777">
        <v>85.654135172752902</v>
      </c>
      <c r="O777">
        <v>84.828024312907971</v>
      </c>
      <c r="P777">
        <v>83.868482993317883</v>
      </c>
      <c r="Q777">
        <v>82.753747997710292</v>
      </c>
      <c r="R777">
        <v>81.45853618475455</v>
      </c>
      <c r="S777">
        <v>79.953471044832625</v>
      </c>
      <c r="T777">
        <v>78.204416415722619</v>
      </c>
      <c r="U777">
        <v>76.171702245298263</v>
      </c>
      <c r="V777">
        <v>73.809224840880887</v>
      </c>
      <c r="W777">
        <v>71.063401198131658</v>
      </c>
      <c r="X777">
        <v>67.871953692770234</v>
      </c>
    </row>
    <row r="778" spans="1:24">
      <c r="A778">
        <v>89.982182925597172</v>
      </c>
      <c r="B778">
        <v>0.19057188823162563</v>
      </c>
      <c r="C778">
        <v>0.19110141137830955</v>
      </c>
      <c r="D778">
        <v>89.467166286364758</v>
      </c>
      <c r="E778">
        <v>89.35215127400582</v>
      </c>
      <c r="F778">
        <v>89.214057555948784</v>
      </c>
      <c r="G778">
        <v>89.047826617641633</v>
      </c>
      <c r="H778">
        <v>88.847369249290821</v>
      </c>
      <c r="I778">
        <v>88.6053424918601</v>
      </c>
      <c r="J778">
        <v>88.312880656948423</v>
      </c>
      <c r="K778">
        <v>87.95927056752916</v>
      </c>
      <c r="L778">
        <v>87.531559123285916</v>
      </c>
      <c r="M778">
        <v>87.014078815260234</v>
      </c>
      <c r="N778">
        <v>86.387873808926471</v>
      </c>
      <c r="O778">
        <v>85.630005572527764</v>
      </c>
      <c r="P778">
        <v>84.712712615126947</v>
      </c>
      <c r="Q778">
        <v>83.602393554715107</v>
      </c>
      <c r="R778">
        <v>82.258376265119679</v>
      </c>
      <c r="S778">
        <v>80.631428014300326</v>
      </c>
      <c r="T778">
        <v>78.661952018870224</v>
      </c>
      <c r="U778">
        <v>76.277804352785012</v>
      </c>
      <c r="V778">
        <v>73.391651241324908</v>
      </c>
      <c r="W778">
        <v>69.897769935337834</v>
      </c>
      <c r="X778">
        <v>65.668175978485209</v>
      </c>
    </row>
    <row r="779" spans="1:24">
      <c r="A779">
        <v>91.474881188206382</v>
      </c>
      <c r="B779">
        <v>0.51468956871597582</v>
      </c>
      <c r="C779">
        <v>0.15731366521007242</v>
      </c>
      <c r="D779">
        <v>90.477116882310568</v>
      </c>
      <c r="E779">
        <v>90.287400993819617</v>
      </c>
      <c r="F779">
        <v>90.068237177859828</v>
      </c>
      <c r="G779">
        <v>89.814190463652992</v>
      </c>
      <c r="H779">
        <v>89.5189608309975</v>
      </c>
      <c r="I779">
        <v>89.175226978156942</v>
      </c>
      <c r="J779">
        <v>88.774464763326804</v>
      </c>
      <c r="K779">
        <v>88.3067358172691</v>
      </c>
      <c r="L779">
        <v>87.760441084990177</v>
      </c>
      <c r="M779">
        <v>87.12203318462312</v>
      </c>
      <c r="N779">
        <v>86.37568045039832</v>
      </c>
      <c r="O779">
        <v>85.50287432841526</v>
      </c>
      <c r="P779">
        <v>84.481970389153304</v>
      </c>
      <c r="Q779">
        <v>83.287651574443274</v>
      </c>
      <c r="R779">
        <v>81.890300368139222</v>
      </c>
      <c r="S779">
        <v>80.255264321159231</v>
      </c>
      <c r="T779">
        <v>78.341996716894485</v>
      </c>
      <c r="U779">
        <v>76.103051066632815</v>
      </c>
      <c r="V779">
        <v>73.482904499822524</v>
      </c>
      <c r="W779">
        <v>70.416580870821917</v>
      </c>
      <c r="X779">
        <v>66.828039437015079</v>
      </c>
    </row>
    <row r="780" spans="1:24">
      <c r="A780">
        <v>90.821768402549978</v>
      </c>
      <c r="B780">
        <v>0.40488139943101042</v>
      </c>
      <c r="C780">
        <v>0.16771584529678868</v>
      </c>
      <c r="D780">
        <v>89.950630606786277</v>
      </c>
      <c r="E780">
        <v>89.776480665562275</v>
      </c>
      <c r="F780">
        <v>89.5728592531581</v>
      </c>
      <c r="G780">
        <v>89.334025344997471</v>
      </c>
      <c r="H780">
        <v>89.05324511421901</v>
      </c>
      <c r="I780">
        <v>88.722602074111407</v>
      </c>
      <c r="J780">
        <v>88.332773875925469</v>
      </c>
      <c r="K780">
        <v>87.87276946896624</v>
      </c>
      <c r="L780">
        <v>87.329619212298752</v>
      </c>
      <c r="M780">
        <v>86.688009200890505</v>
      </c>
      <c r="N780">
        <v>85.929849496161879</v>
      </c>
      <c r="O780">
        <v>85.033764087377065</v>
      </c>
      <c r="P780">
        <v>83.974488203539991</v>
      </c>
      <c r="Q780">
        <v>82.722155983244591</v>
      </c>
      <c r="R780">
        <v>81.241458418614442</v>
      </c>
      <c r="S780">
        <v>79.490647831896879</v>
      </c>
      <c r="T780">
        <v>77.42036081632601</v>
      </c>
      <c r="U780">
        <v>74.972226454540873</v>
      </c>
      <c r="V780">
        <v>72.07722057383242</v>
      </c>
      <c r="W780">
        <v>68.653719637101048</v>
      </c>
      <c r="X780">
        <v>64.6051993997566</v>
      </c>
    </row>
    <row r="781" spans="1:24">
      <c r="A781">
        <v>91.53221382360131</v>
      </c>
      <c r="B781">
        <v>0.63051612059583795</v>
      </c>
      <c r="C781">
        <v>0.1499039314350388</v>
      </c>
      <c r="D781">
        <v>90.39897860140114</v>
      </c>
      <c r="E781">
        <v>90.191093102475719</v>
      </c>
      <c r="F781">
        <v>89.953014550797306</v>
      </c>
      <c r="G781">
        <v>89.679383012575457</v>
      </c>
      <c r="H781">
        <v>89.364038138977861</v>
      </c>
      <c r="I781">
        <v>88.999880476350583</v>
      </c>
      <c r="J781">
        <v>88.578711634090226</v>
      </c>
      <c r="K781">
        <v>88.091049711819011</v>
      </c>
      <c r="L781">
        <v>87.525915830519679</v>
      </c>
      <c r="M781">
        <v>86.870586961741637</v>
      </c>
      <c r="N781">
        <v>86.110309490248071</v>
      </c>
      <c r="O781">
        <v>85.227967061454251</v>
      </c>
      <c r="P781">
        <v>84.203695235806634</v>
      </c>
      <c r="Q781">
        <v>83.0144342747015</v>
      </c>
      <c r="R781">
        <v>81.633409989678327</v>
      </c>
      <c r="S781">
        <v>80.029530967090253</v>
      </c>
      <c r="T781">
        <v>78.166688597790014</v>
      </c>
      <c r="U781">
        <v>76.002944153189731</v>
      </c>
      <c r="V781">
        <v>73.489584606094525</v>
      </c>
      <c r="W781">
        <v>70.57002593972102</v>
      </c>
      <c r="X781">
        <v>67.178539254768225</v>
      </c>
    </row>
    <row r="782" spans="1:24">
      <c r="A782">
        <v>88.081108217648705</v>
      </c>
      <c r="B782">
        <v>5.1487024807180752E-2</v>
      </c>
      <c r="C782">
        <v>0.23483125895359228</v>
      </c>
      <c r="D782">
        <v>87.871139250816611</v>
      </c>
      <c r="E782">
        <v>87.814087214637553</v>
      </c>
      <c r="F782">
        <v>87.742242319738054</v>
      </c>
      <c r="G782">
        <v>87.651624387150733</v>
      </c>
      <c r="H782">
        <v>87.537213218991596</v>
      </c>
      <c r="I782">
        <v>87.392670481468414</v>
      </c>
      <c r="J782">
        <v>87.209988563677427</v>
      </c>
      <c r="K782">
        <v>86.979046959103457</v>
      </c>
      <c r="L782">
        <v>86.687051593532829</v>
      </c>
      <c r="M782">
        <v>86.317826038365567</v>
      </c>
      <c r="N782">
        <v>85.850915342822617</v>
      </c>
      <c r="O782">
        <v>85.260452837704392</v>
      </c>
      <c r="P782">
        <v>84.51372713207374</v>
      </c>
      <c r="Q782">
        <v>83.569369915042216</v>
      </c>
      <c r="R782">
        <v>82.375064167590153</v>
      </c>
      <c r="S782">
        <v>80.864645820255518</v>
      </c>
      <c r="T782">
        <v>78.954438289664992</v>
      </c>
      <c r="U782">
        <v>76.538616828671024</v>
      </c>
      <c r="V782">
        <v>73.483345876912111</v>
      </c>
      <c r="W782">
        <v>69.619364623319655</v>
      </c>
      <c r="X782">
        <v>64.732610023645208</v>
      </c>
    </row>
    <row r="783" spans="1:24">
      <c r="A783">
        <v>91.758996904997304</v>
      </c>
      <c r="B783">
        <v>0.47559880031956331</v>
      </c>
      <c r="C783">
        <v>0.16187062172612918</v>
      </c>
      <c r="D783">
        <v>90.793678077172785</v>
      </c>
      <c r="E783">
        <v>90.606049808122137</v>
      </c>
      <c r="F783">
        <v>90.388145885425004</v>
      </c>
      <c r="G783">
        <v>90.13424429138459</v>
      </c>
      <c r="H783">
        <v>89.837677732469132</v>
      </c>
      <c r="I783">
        <v>89.490658560446377</v>
      </c>
      <c r="J783">
        <v>89.084074273719921</v>
      </c>
      <c r="K783">
        <v>88.607248228863185</v>
      </c>
      <c r="L783">
        <v>88.047659278788998</v>
      </c>
      <c r="M783">
        <v>87.390612975432262</v>
      </c>
      <c r="N783">
        <v>86.61885570293839</v>
      </c>
      <c r="O783">
        <v>85.712121608741796</v>
      </c>
      <c r="P783">
        <v>84.646600435234177</v>
      </c>
      <c r="Q783">
        <v>83.394312277622376</v>
      </c>
      <c r="R783">
        <v>81.922372849516989</v>
      </c>
      <c r="S783">
        <v>80.192129962595871</v>
      </c>
      <c r="T783">
        <v>78.158148544850292</v>
      </c>
      <c r="U783">
        <v>75.767017544642314</v>
      </c>
      <c r="V783">
        <v>72.955947390636084</v>
      </c>
      <c r="W783">
        <v>69.651121177798132</v>
      </c>
      <c r="X783">
        <v>65.765756282664711</v>
      </c>
    </row>
    <row r="784" spans="1:24">
      <c r="A784">
        <v>89.320048152928337</v>
      </c>
      <c r="B784">
        <v>0.18133675414764508</v>
      </c>
      <c r="C784">
        <v>0.19394581145303152</v>
      </c>
      <c r="D784">
        <v>88.816450591973492</v>
      </c>
      <c r="E784">
        <v>88.702487766096027</v>
      </c>
      <c r="F784">
        <v>88.565222513807058</v>
      </c>
      <c r="G784">
        <v>88.39947540082207</v>
      </c>
      <c r="H784">
        <v>88.198992285869039</v>
      </c>
      <c r="I784">
        <v>87.956208332969922</v>
      </c>
      <c r="J784">
        <v>87.661962567235491</v>
      </c>
      <c r="K784">
        <v>87.305152203498338</v>
      </c>
      <c r="L784">
        <v>86.872313704554429</v>
      </c>
      <c r="M784">
        <v>86.347114761070529</v>
      </c>
      <c r="N784">
        <v>85.709738024018279</v>
      </c>
      <c r="O784">
        <v>84.936133335990846</v>
      </c>
      <c r="P784">
        <v>83.997110245821432</v>
      </c>
      <c r="Q784">
        <v>82.85723656432836</v>
      </c>
      <c r="R784">
        <v>81.473501400353854</v>
      </c>
      <c r="S784">
        <v>79.793692229391723</v>
      </c>
      <c r="T784">
        <v>77.75442475668099</v>
      </c>
      <c r="U784">
        <v>75.278751235524396</v>
      </c>
      <c r="V784">
        <v>72.273256995428682</v>
      </c>
      <c r="W784">
        <v>68.624535623266752</v>
      </c>
      <c r="X784">
        <v>64.194909795356992</v>
      </c>
    </row>
    <row r="785" spans="1:24">
      <c r="A785">
        <v>88.434554630457285</v>
      </c>
      <c r="B785">
        <v>2.1755189470773845E-2</v>
      </c>
      <c r="C785">
        <v>0.27253524369172627</v>
      </c>
      <c r="D785">
        <v>88.309081699871115</v>
      </c>
      <c r="E785">
        <v>88.269255778134678</v>
      </c>
      <c r="F785">
        <v>88.217076025865538</v>
      </c>
      <c r="G785">
        <v>88.148642719576671</v>
      </c>
      <c r="H785">
        <v>88.058841404710151</v>
      </c>
      <c r="I785">
        <v>87.940960660043814</v>
      </c>
      <c r="J785">
        <v>87.7861905106612</v>
      </c>
      <c r="K785">
        <v>87.582964002707925</v>
      </c>
      <c r="L785">
        <v>87.316092731644375</v>
      </c>
      <c r="M785">
        <v>86.965631716543882</v>
      </c>
      <c r="N785">
        <v>86.505388785300923</v>
      </c>
      <c r="O785">
        <v>85.900967067661597</v>
      </c>
      <c r="P785">
        <v>85.107194299178204</v>
      </c>
      <c r="Q785">
        <v>84.064746811685168</v>
      </c>
      <c r="R785">
        <v>82.69571589971477</v>
      </c>
      <c r="S785">
        <v>80.897785209324383</v>
      </c>
      <c r="T785">
        <v>78.53658398871157</v>
      </c>
      <c r="U785">
        <v>75.435644710587084</v>
      </c>
      <c r="V785">
        <v>71.363214535799557</v>
      </c>
      <c r="W785">
        <v>66.014934955328613</v>
      </c>
      <c r="X785">
        <v>58.991095150554408</v>
      </c>
    </row>
    <row r="786" spans="1:24">
      <c r="A786">
        <v>100</v>
      </c>
      <c r="B786">
        <v>6.5623025307881981</v>
      </c>
      <c r="C786">
        <v>7.6201675172614447E-2</v>
      </c>
      <c r="D786">
        <v>95.138285700653412</v>
      </c>
      <c r="E786">
        <v>94.501221183429919</v>
      </c>
      <c r="F786">
        <v>93.83221147959128</v>
      </c>
      <c r="G786">
        <v>93.127369973481635</v>
      </c>
      <c r="H786">
        <v>92.382601884387327</v>
      </c>
      <c r="I786">
        <v>91.593580477885183</v>
      </c>
      <c r="J786">
        <v>90.755721929654413</v>
      </c>
      <c r="K786">
        <v>89.86415869572329</v>
      </c>
      <c r="L786">
        <v>88.913711234444989</v>
      </c>
      <c r="M786">
        <v>87.898857915921099</v>
      </c>
      <c r="N786">
        <v>86.813702944061461</v>
      </c>
      <c r="O786">
        <v>85.651942104923535</v>
      </c>
      <c r="P786">
        <v>84.406826142345807</v>
      </c>
      <c r="Q786">
        <v>83.071121548106035</v>
      </c>
      <c r="R786">
        <v>81.637068538814304</v>
      </c>
      <c r="S786">
        <v>80.096335975407513</v>
      </c>
      <c r="T786">
        <v>78.439972963350016</v>
      </c>
      <c r="U786">
        <v>76.658356852361166</v>
      </c>
      <c r="V786">
        <v>74.741137333574045</v>
      </c>
      <c r="W786">
        <v>72.677176309357762</v>
      </c>
      <c r="X786">
        <v>70.454483186476153</v>
      </c>
    </row>
    <row r="787" spans="1:24">
      <c r="A787">
        <v>100</v>
      </c>
      <c r="B787">
        <v>10.461679526520673</v>
      </c>
      <c r="C787">
        <v>5.7479949753744423E-2</v>
      </c>
      <c r="D787">
        <v>94.343323730740764</v>
      </c>
      <c r="E787">
        <v>93.649987860975287</v>
      </c>
      <c r="F787">
        <v>92.9356661256856</v>
      </c>
      <c r="G787">
        <v>92.197997795545618</v>
      </c>
      <c r="H787">
        <v>91.4345449841326</v>
      </c>
      <c r="I787">
        <v>90.642784591067596</v>
      </c>
      <c r="J787">
        <v>89.820099963536038</v>
      </c>
      <c r="K787">
        <v>88.96377224863113</v>
      </c>
      <c r="L787">
        <v>88.070971407940959</v>
      </c>
      <c r="M787">
        <v>87.138746864683569</v>
      </c>
      <c r="N787">
        <v>86.164017752480277</v>
      </c>
      <c r="O787">
        <v>85.143562733540989</v>
      </c>
      <c r="P787">
        <v>84.074009352611725</v>
      </c>
      <c r="Q787">
        <v>82.951822891501152</v>
      </c>
      <c r="R787">
        <v>81.773294687351552</v>
      </c>
      <c r="S787">
        <v>80.534529876048126</v>
      </c>
      <c r="T787">
        <v>79.231434520260237</v>
      </c>
      <c r="U787">
        <v>77.859702079574561</v>
      </c>
      <c r="V787">
        <v>76.41479917800612</v>
      </c>
      <c r="W787">
        <v>74.891950621850697</v>
      </c>
      <c r="X787">
        <v>73.286123618365011</v>
      </c>
    </row>
    <row r="788" spans="1:24">
      <c r="A788">
        <v>92.08080729966305</v>
      </c>
      <c r="B788">
        <v>1.0649179287814825</v>
      </c>
      <c r="C788">
        <v>0.12929877045405391</v>
      </c>
      <c r="D788">
        <v>90.542325383872736</v>
      </c>
      <c r="E788">
        <v>90.286842885038425</v>
      </c>
      <c r="F788">
        <v>90.001326773179088</v>
      </c>
      <c r="G788">
        <v>89.680997087027905</v>
      </c>
      <c r="H788">
        <v>89.320491034683386</v>
      </c>
      <c r="I788">
        <v>88.913773212555014</v>
      </c>
      <c r="J788">
        <v>88.454034563796057</v>
      </c>
      <c r="K788">
        <v>87.933578384638651</v>
      </c>
      <c r="L788">
        <v>87.343691470208782</v>
      </c>
      <c r="M788">
        <v>86.674498242612017</v>
      </c>
      <c r="N788">
        <v>85.914795419178532</v>
      </c>
      <c r="O788">
        <v>85.051864452970051</v>
      </c>
      <c r="P788">
        <v>84.071258605525585</v>
      </c>
      <c r="Q788">
        <v>82.956561087129501</v>
      </c>
      <c r="R788">
        <v>81.689110215512898</v>
      </c>
      <c r="S788">
        <v>80.247686991739087</v>
      </c>
      <c r="T788">
        <v>78.608159862832338</v>
      </c>
      <c r="U788">
        <v>76.743080723951664</v>
      </c>
      <c r="V788">
        <v>74.621225396589665</v>
      </c>
      <c r="W788">
        <v>72.207070889722928</v>
      </c>
      <c r="X788">
        <v>69.460200692493842</v>
      </c>
    </row>
    <row r="789" spans="1:24">
      <c r="A789">
        <v>87.321900717549511</v>
      </c>
      <c r="B789">
        <v>3.3237728144533921E-2</v>
      </c>
      <c r="C789">
        <v>0.25049109271669129</v>
      </c>
      <c r="D789">
        <v>87.165270774460097</v>
      </c>
      <c r="E789">
        <v>87.119802275108157</v>
      </c>
      <c r="F789">
        <v>87.06158650529018</v>
      </c>
      <c r="G789">
        <v>86.986951530901692</v>
      </c>
      <c r="H789">
        <v>86.891189783723647</v>
      </c>
      <c r="I789">
        <v>86.768261133625217</v>
      </c>
      <c r="J789">
        <v>86.610411910009546</v>
      </c>
      <c r="K789">
        <v>86.40768584244735</v>
      </c>
      <c r="L789">
        <v>86.147296073293802</v>
      </c>
      <c r="M789">
        <v>85.812818632260502</v>
      </c>
      <c r="N789">
        <v>85.383156501705258</v>
      </c>
      <c r="O789">
        <v>84.831208931513203</v>
      </c>
      <c r="P789">
        <v>84.122162071189877</v>
      </c>
      <c r="Q789">
        <v>83.211293101536583</v>
      </c>
      <c r="R789">
        <v>82.041149362478166</v>
      </c>
      <c r="S789">
        <v>80.537924551770288</v>
      </c>
      <c r="T789">
        <v>78.606803424911874</v>
      </c>
      <c r="U789">
        <v>76.125981365254717</v>
      </c>
      <c r="V789">
        <v>72.938981611322717</v>
      </c>
      <c r="W789">
        <v>68.844785553828956</v>
      </c>
      <c r="X789">
        <v>63.585153575211613</v>
      </c>
    </row>
    <row r="790" spans="1:24">
      <c r="A790">
        <v>92.888925876836154</v>
      </c>
      <c r="B790">
        <v>1.0657498164175188</v>
      </c>
      <c r="C790">
        <v>0.13105412816237996</v>
      </c>
      <c r="D790">
        <v>91.319465784729175</v>
      </c>
      <c r="E790">
        <v>91.056632152273778</v>
      </c>
      <c r="F790">
        <v>90.762283469334008</v>
      </c>
      <c r="G790">
        <v>90.431357003074808</v>
      </c>
      <c r="H790">
        <v>90.058160890804615</v>
      </c>
      <c r="I790">
        <v>89.636276241184632</v>
      </c>
      <c r="J790">
        <v>89.15844673070454</v>
      </c>
      <c r="K790">
        <v>88.616453796508466</v>
      </c>
      <c r="L790">
        <v>88.000975278915163</v>
      </c>
      <c r="M790">
        <v>87.301425082314537</v>
      </c>
      <c r="N790">
        <v>86.505771096643272</v>
      </c>
      <c r="O790">
        <v>85.600328247728854</v>
      </c>
      <c r="P790">
        <v>84.569523117013034</v>
      </c>
      <c r="Q790">
        <v>83.395626082165833</v>
      </c>
      <c r="R790">
        <v>82.058446371467269</v>
      </c>
      <c r="S790">
        <v>80.534984786958816</v>
      </c>
      <c r="T790">
        <v>78.799038123279274</v>
      </c>
      <c r="U790">
        <v>76.820748478275377</v>
      </c>
      <c r="V790">
        <v>74.56608970362862</v>
      </c>
      <c r="W790">
        <v>71.996282162561641</v>
      </c>
      <c r="X790">
        <v>69.067125728584799</v>
      </c>
    </row>
    <row r="791" spans="1:24">
      <c r="A791">
        <v>90.20694042885853</v>
      </c>
      <c r="B791">
        <v>0.10785237318139985</v>
      </c>
      <c r="C791">
        <v>0.21179899718994044</v>
      </c>
      <c r="D791">
        <v>89.852172475353996</v>
      </c>
      <c r="E791">
        <v>89.765061957151971</v>
      </c>
      <c r="F791">
        <v>89.65805508352507</v>
      </c>
      <c r="G791">
        <v>89.526333681769913</v>
      </c>
      <c r="H791">
        <v>89.363966764082846</v>
      </c>
      <c r="I791">
        <v>89.16364347440188</v>
      </c>
      <c r="J791">
        <v>88.916343904253111</v>
      </c>
      <c r="K791">
        <v>88.6109329555063</v>
      </c>
      <c r="L791">
        <v>88.233658962995548</v>
      </c>
      <c r="M791">
        <v>87.767534501606988</v>
      </c>
      <c r="N791">
        <v>87.191571497583126</v>
      </c>
      <c r="O791">
        <v>86.479836203585279</v>
      </c>
      <c r="P791">
        <v>85.600281486103796</v>
      </c>
      <c r="Q791">
        <v>84.513303846902971</v>
      </c>
      <c r="R791">
        <v>83.169960205852803</v>
      </c>
      <c r="S791">
        <v>81.509764152658491</v>
      </c>
      <c r="T791">
        <v>79.457962439845062</v>
      </c>
      <c r="U791">
        <v>76.922169086303612</v>
      </c>
      <c r="V791">
        <v>73.788205535990741</v>
      </c>
      <c r="W791">
        <v>69.914959567609827</v>
      </c>
      <c r="X791">
        <v>65.12803146863979</v>
      </c>
    </row>
    <row r="792" spans="1:24">
      <c r="A792">
        <v>93.878728676140895</v>
      </c>
      <c r="B792">
        <v>1.8000224353107177</v>
      </c>
      <c r="C792">
        <v>0.11447916542737262</v>
      </c>
      <c r="D792">
        <v>91.678159978058446</v>
      </c>
      <c r="E792">
        <v>91.337550166162202</v>
      </c>
      <c r="F792">
        <v>90.963600604592983</v>
      </c>
      <c r="G792">
        <v>90.551405150502433</v>
      </c>
      <c r="H792">
        <v>90.095555882643893</v>
      </c>
      <c r="I792">
        <v>89.590072150535974</v>
      </c>
      <c r="J792">
        <v>89.028322109534102</v>
      </c>
      <c r="K792">
        <v>88.40293571236603</v>
      </c>
      <c r="L792">
        <v>87.705708015597594</v>
      </c>
      <c r="M792">
        <v>86.927491532429244</v>
      </c>
      <c r="N792">
        <v>86.058076219513623</v>
      </c>
      <c r="O792">
        <v>85.086055523245548</v>
      </c>
      <c r="P792">
        <v>83.99867672807855</v>
      </c>
      <c r="Q792">
        <v>82.781673643468238</v>
      </c>
      <c r="R792">
        <v>81.41907943432895</v>
      </c>
      <c r="S792">
        <v>79.893017139376681</v>
      </c>
      <c r="T792">
        <v>78.183465129001661</v>
      </c>
      <c r="U792">
        <v>76.267994425524819</v>
      </c>
      <c r="V792">
        <v>74.121474439532989</v>
      </c>
      <c r="W792">
        <v>71.715743261612857</v>
      </c>
      <c r="X792">
        <v>69.019238183777787</v>
      </c>
    </row>
    <row r="793" spans="1:24">
      <c r="A793">
        <v>94.816602151160055</v>
      </c>
      <c r="B793">
        <v>1.2937409850752633</v>
      </c>
      <c r="C793">
        <v>0.12947736921393893</v>
      </c>
      <c r="D793">
        <v>92.943884410859994</v>
      </c>
      <c r="E793">
        <v>92.632631550160411</v>
      </c>
      <c r="F793">
        <v>92.28471457839224</v>
      </c>
      <c r="G793">
        <v>91.894292727145057</v>
      </c>
      <c r="H793">
        <v>91.454811663631077</v>
      </c>
      <c r="I793">
        <v>90.958893457708797</v>
      </c>
      <c r="J793">
        <v>90.398212722500531</v>
      </c>
      <c r="K793">
        <v>89.763356849274132</v>
      </c>
      <c r="L793">
        <v>89.043667990237196</v>
      </c>
      <c r="M793">
        <v>88.227064136478745</v>
      </c>
      <c r="N793">
        <v>87.299836287346722</v>
      </c>
      <c r="O793">
        <v>86.246418306176579</v>
      </c>
      <c r="P793">
        <v>85.049125598750067</v>
      </c>
      <c r="Q793">
        <v>83.687858227464247</v>
      </c>
      <c r="R793">
        <v>82.139763477144285</v>
      </c>
      <c r="S793">
        <v>80.378852207714544</v>
      </c>
      <c r="T793">
        <v>78.375562553124837</v>
      </c>
      <c r="U793">
        <v>76.096263641986639</v>
      </c>
      <c r="V793">
        <v>73.502691008469611</v>
      </c>
      <c r="W793">
        <v>70.551304215236257</v>
      </c>
      <c r="X793">
        <v>67.192555904302907</v>
      </c>
    </row>
    <row r="794" spans="1:24">
      <c r="A794">
        <v>90.392362883471336</v>
      </c>
      <c r="B794">
        <v>0.21226853117326022</v>
      </c>
      <c r="C794">
        <v>0.18741008857411789</v>
      </c>
      <c r="D794">
        <v>89.838719320448419</v>
      </c>
      <c r="E794">
        <v>89.717193374101043</v>
      </c>
      <c r="F794">
        <v>89.571884270440876</v>
      </c>
      <c r="G794">
        <v>89.397673429284197</v>
      </c>
      <c r="H794">
        <v>89.188424193416282</v>
      </c>
      <c r="I794">
        <v>88.936765662011268</v>
      </c>
      <c r="J794">
        <v>88.633833047251528</v>
      </c>
      <c r="K794">
        <v>88.268955408088871</v>
      </c>
      <c r="L794">
        <v>87.829279761425468</v>
      </c>
      <c r="M794">
        <v>87.299318329857158</v>
      </c>
      <c r="N794">
        <v>86.660402977572474</v>
      </c>
      <c r="O794">
        <v>85.890027616660078</v>
      </c>
      <c r="P794">
        <v>84.961055419783733</v>
      </c>
      <c r="Q794">
        <v>83.840762912925598</v>
      </c>
      <c r="R794">
        <v>82.489687275924013</v>
      </c>
      <c r="S794">
        <v>80.860236246435463</v>
      </c>
      <c r="T794">
        <v>78.895011660547084</v>
      </c>
      <c r="U794">
        <v>76.524787575984462</v>
      </c>
      <c r="V794">
        <v>73.666071756372332</v>
      </c>
      <c r="W794">
        <v>70.21816461870705</v>
      </c>
      <c r="X794">
        <v>66.059612044109002</v>
      </c>
    </row>
    <row r="795" spans="1:24">
      <c r="A795">
        <v>94.049988994219504</v>
      </c>
      <c r="B795">
        <v>1.6110759221556152</v>
      </c>
      <c r="C795">
        <v>0.11635862808020925</v>
      </c>
      <c r="D795">
        <v>92.037086213014248</v>
      </c>
      <c r="E795">
        <v>91.722765766703574</v>
      </c>
      <c r="F795">
        <v>91.376900709372237</v>
      </c>
      <c r="G795">
        <v>90.994802973897905</v>
      </c>
      <c r="H795">
        <v>90.571293373215568</v>
      </c>
      <c r="I795">
        <v>90.10063139843929</v>
      </c>
      <c r="J795">
        <v>89.576437408483969</v>
      </c>
      <c r="K795">
        <v>88.991606156497014</v>
      </c>
      <c r="L795">
        <v>88.338210480984614</v>
      </c>
      <c r="M795">
        <v>87.607393856202748</v>
      </c>
      <c r="N795">
        <v>86.789250345375066</v>
      </c>
      <c r="O795">
        <v>85.872690329550096</v>
      </c>
      <c r="P795">
        <v>84.845290192104216</v>
      </c>
      <c r="Q795">
        <v>83.693123921421858</v>
      </c>
      <c r="R795">
        <v>82.400574349192738</v>
      </c>
      <c r="S795">
        <v>80.950121465733673</v>
      </c>
      <c r="T795">
        <v>79.322104943031647</v>
      </c>
      <c r="U795">
        <v>77.494457646599201</v>
      </c>
      <c r="V795">
        <v>75.442406523998869</v>
      </c>
      <c r="W795">
        <v>73.138136815695972</v>
      </c>
      <c r="X795">
        <v>70.550415036747665</v>
      </c>
    </row>
    <row r="796" spans="1:24">
      <c r="A796">
        <v>90.062194886286363</v>
      </c>
      <c r="B796">
        <v>0.35832588572829893</v>
      </c>
      <c r="C796">
        <v>0.1669041216837733</v>
      </c>
      <c r="D796">
        <v>89.297415775847455</v>
      </c>
      <c r="E796">
        <v>89.145122599750479</v>
      </c>
      <c r="F796">
        <v>88.967223193962909</v>
      </c>
      <c r="G796">
        <v>88.75875030223537</v>
      </c>
      <c r="H796">
        <v>88.51388300420183</v>
      </c>
      <c r="I796">
        <v>88.225784185308484</v>
      </c>
      <c r="J796">
        <v>87.886409632859667</v>
      </c>
      <c r="K796">
        <v>87.486283427815295</v>
      </c>
      <c r="L796">
        <v>87.014233360893698</v>
      </c>
      <c r="M796">
        <v>86.457078985344353</v>
      </c>
      <c r="N796">
        <v>85.799263596289265</v>
      </c>
      <c r="O796">
        <v>85.022419860865526</v>
      </c>
      <c r="P796">
        <v>84.104856970818417</v>
      </c>
      <c r="Q796">
        <v>83.020954997966641</v>
      </c>
      <c r="R796">
        <v>81.740449541906429</v>
      </c>
      <c r="S796">
        <v>80.227586696092658</v>
      </c>
      <c r="T796">
        <v>78.44012473750189</v>
      </c>
      <c r="U796">
        <v>76.328154665342367</v>
      </c>
      <c r="V796">
        <v>73.832706656230073</v>
      </c>
      <c r="W796">
        <v>70.884103525672103</v>
      </c>
      <c r="X796">
        <v>67.400015221680263</v>
      </c>
    </row>
    <row r="797" spans="1:24">
      <c r="A797">
        <v>95.291698689743669</v>
      </c>
      <c r="B797">
        <v>1.8816226071682918</v>
      </c>
      <c r="C797">
        <v>0.1144916524078575</v>
      </c>
      <c r="D797">
        <v>92.991037909047805</v>
      </c>
      <c r="E797">
        <v>92.634914773710335</v>
      </c>
      <c r="F797">
        <v>92.243927556322689</v>
      </c>
      <c r="G797">
        <v>91.812945463091168</v>
      </c>
      <c r="H797">
        <v>91.336312860913679</v>
      </c>
      <c r="I797">
        <v>90.807775060408161</v>
      </c>
      <c r="J797">
        <v>90.220396237726732</v>
      </c>
      <c r="K797">
        <v>89.566468418071381</v>
      </c>
      <c r="L797">
        <v>88.837410326532364</v>
      </c>
      <c r="M797">
        <v>88.02365477890271</v>
      </c>
      <c r="N797">
        <v>87.114523134736658</v>
      </c>
      <c r="O797">
        <v>86.098085165141569</v>
      </c>
      <c r="P797">
        <v>84.961002496395352</v>
      </c>
      <c r="Q797">
        <v>83.688353574952828</v>
      </c>
      <c r="R797">
        <v>82.26343785691563</v>
      </c>
      <c r="S797">
        <v>80.667556652409715</v>
      </c>
      <c r="T797">
        <v>78.879767748965151</v>
      </c>
      <c r="U797">
        <v>76.876610593903209</v>
      </c>
      <c r="V797">
        <v>74.631798429391608</v>
      </c>
      <c r="W797">
        <v>72.115873340159737</v>
      </c>
      <c r="X797">
        <v>69.295819687181151</v>
      </c>
    </row>
    <row r="798" spans="1:24">
      <c r="A798">
        <v>91.355996898361866</v>
      </c>
      <c r="B798">
        <v>0.22392751853694093</v>
      </c>
      <c r="C798">
        <v>0.19080927285144511</v>
      </c>
      <c r="D798">
        <v>90.752531809193613</v>
      </c>
      <c r="E798">
        <v>90.617947694525341</v>
      </c>
      <c r="F798">
        <v>90.456410926521016</v>
      </c>
      <c r="G798">
        <v>90.262022380181349</v>
      </c>
      <c r="H798">
        <v>90.027683223782446</v>
      </c>
      <c r="I798">
        <v>89.744835678232278</v>
      </c>
      <c r="J798">
        <v>89.403150497455457</v>
      </c>
      <c r="K798">
        <v>88.990149756972571</v>
      </c>
      <c r="L798">
        <v>88.490751175374896</v>
      </c>
      <c r="M798">
        <v>87.886717327872361</v>
      </c>
      <c r="N798">
        <v>87.155989637868259</v>
      </c>
      <c r="O798">
        <v>86.271882824747991</v>
      </c>
      <c r="P798">
        <v>85.202110390101694</v>
      </c>
      <c r="Q798">
        <v>83.907605554330374</v>
      </c>
      <c r="R798">
        <v>82.341094585684132</v>
      </c>
      <c r="S798">
        <v>80.445370421455493</v>
      </c>
      <c r="T798">
        <v>78.151203536087579</v>
      </c>
      <c r="U798">
        <v>75.374813763657883</v>
      </c>
      <c r="V798">
        <v>72.014810748790268</v>
      </c>
      <c r="W798">
        <v>67.948491295007983</v>
      </c>
      <c r="X798">
        <v>63.027358394223</v>
      </c>
    </row>
    <row r="799" spans="1:24">
      <c r="A799">
        <v>96.440472153994961</v>
      </c>
      <c r="B799">
        <v>4.4482261700374179</v>
      </c>
      <c r="C799">
        <v>7.9928923833441842E-2</v>
      </c>
      <c r="D799">
        <v>92.957387144559476</v>
      </c>
      <c r="E799">
        <v>92.494203357389466</v>
      </c>
      <c r="F799">
        <v>92.005794882706994</v>
      </c>
      <c r="G799">
        <v>91.489039796541036</v>
      </c>
      <c r="H799">
        <v>90.94063498239322</v>
      </c>
      <c r="I799">
        <v>90.357075017602241</v>
      </c>
      <c r="J799">
        <v>89.734629766560204</v>
      </c>
      <c r="K799">
        <v>89.06932053755591</v>
      </c>
      <c r="L799">
        <v>88.356894650839024</v>
      </c>
      <c r="M799">
        <v>87.592798255342998</v>
      </c>
      <c r="N799">
        <v>86.772147220310615</v>
      </c>
      <c r="O799">
        <v>85.889695915760143</v>
      </c>
      <c r="P799">
        <v>84.93980368223589</v>
      </c>
      <c r="Q799">
        <v>83.916398775516626</v>
      </c>
      <c r="R799">
        <v>82.812939555815234</v>
      </c>
      <c r="S799">
        <v>81.62237267338935</v>
      </c>
      <c r="T799">
        <v>80.337087983284405</v>
      </c>
      <c r="U799">
        <v>78.948869901022135</v>
      </c>
      <c r="V799">
        <v>77.448844888298652</v>
      </c>
      <c r="W799">
        <v>75.82742473301866</v>
      </c>
      <c r="X799">
        <v>74.07424526111005</v>
      </c>
    </row>
    <row r="800" spans="1:24">
      <c r="A800">
        <v>93.84390032399412</v>
      </c>
      <c r="B800">
        <v>1.2747254394674745</v>
      </c>
      <c r="C800">
        <v>0.12858418666299423</v>
      </c>
      <c r="D800">
        <v>92.016676754872989</v>
      </c>
      <c r="E800">
        <v>91.714283756138727</v>
      </c>
      <c r="F800">
        <v>91.376631363694983</v>
      </c>
      <c r="G800">
        <v>90.998129172760997</v>
      </c>
      <c r="H800">
        <v>90.572510441252064</v>
      </c>
      <c r="I800">
        <v>90.092728333295995</v>
      </c>
      <c r="J800">
        <v>89.550839246981283</v>
      </c>
      <c r="K800">
        <v>88.937871294631222</v>
      </c>
      <c r="L800">
        <v>88.243675758073053</v>
      </c>
      <c r="M800">
        <v>87.456759059493606</v>
      </c>
      <c r="N800">
        <v>86.564092465875575</v>
      </c>
      <c r="O800">
        <v>85.550896376350579</v>
      </c>
      <c r="P800">
        <v>84.40039562098201</v>
      </c>
      <c r="Q800">
        <v>83.093541719536944</v>
      </c>
      <c r="R800">
        <v>81.608697501771971</v>
      </c>
      <c r="S800">
        <v>79.921278867590559</v>
      </c>
      <c r="T800">
        <v>78.003347755806757</v>
      </c>
      <c r="U800">
        <v>75.823149582427021</v>
      </c>
      <c r="V800">
        <v>73.344587489960546</v>
      </c>
      <c r="W800">
        <v>70.526624703069103</v>
      </c>
      <c r="X800">
        <v>67.322605095546024</v>
      </c>
    </row>
    <row r="801" spans="1:24">
      <c r="A801">
        <v>87.321984383655675</v>
      </c>
      <c r="B801">
        <v>3.4194356639548742E-2</v>
      </c>
      <c r="C801">
        <v>0.24476361842496935</v>
      </c>
      <c r="D801">
        <v>87.169127225186429</v>
      </c>
      <c r="E801">
        <v>87.125803006908058</v>
      </c>
      <c r="F801">
        <v>87.070666919850737</v>
      </c>
      <c r="G801">
        <v>87.000399279770718</v>
      </c>
      <c r="H801">
        <v>86.910769347961832</v>
      </c>
      <c r="I801">
        <v>86.796380603048078</v>
      </c>
      <c r="J801">
        <v>86.650345822260874</v>
      </c>
      <c r="K801">
        <v>86.463872409195716</v>
      </c>
      <c r="L801">
        <v>86.225733001080414</v>
      </c>
      <c r="M801">
        <v>85.921589481390413</v>
      </c>
      <c r="N801">
        <v>85.533129697340854</v>
      </c>
      <c r="O801">
        <v>85.036964904948164</v>
      </c>
      <c r="P801">
        <v>84.403221558019325</v>
      </c>
      <c r="Q801">
        <v>83.593742654204974</v>
      </c>
      <c r="R801">
        <v>82.559790343105135</v>
      </c>
      <c r="S801">
        <v>81.239111472943208</v>
      </c>
      <c r="T801">
        <v>79.55218939554338</v>
      </c>
      <c r="U801">
        <v>77.397456354837743</v>
      </c>
      <c r="V801">
        <v>74.64517820198688</v>
      </c>
      <c r="W801">
        <v>71.129643242417032</v>
      </c>
      <c r="X801">
        <v>66.639184913691537</v>
      </c>
    </row>
    <row r="802" spans="1:24">
      <c r="A802">
        <v>97.29648541710668</v>
      </c>
      <c r="B802">
        <v>4.0005406416099918</v>
      </c>
      <c r="C802">
        <v>9.0464566526117979E-2</v>
      </c>
      <c r="D802">
        <v>93.667346099256747</v>
      </c>
      <c r="E802">
        <v>93.163184967810196</v>
      </c>
      <c r="F802">
        <v>92.625174500574914</v>
      </c>
      <c r="G802">
        <v>92.048908703554872</v>
      </c>
      <c r="H802">
        <v>91.429668293768813</v>
      </c>
      <c r="I802">
        <v>90.76238205105696</v>
      </c>
      <c r="J802">
        <v>90.041585287726321</v>
      </c>
      <c r="K802">
        <v>89.261375095924734</v>
      </c>
      <c r="L802">
        <v>88.415362006245857</v>
      </c>
      <c r="M802">
        <v>87.496617661676822</v>
      </c>
      <c r="N802">
        <v>86.49761807836866</v>
      </c>
      <c r="O802">
        <v>85.410182028568158</v>
      </c>
      <c r="P802">
        <v>84.22540404110282</v>
      </c>
      <c r="Q802">
        <v>82.933581470731937</v>
      </c>
      <c r="R802">
        <v>81.524135039103882</v>
      </c>
      <c r="S802">
        <v>79.985522196596236</v>
      </c>
      <c r="T802">
        <v>78.305142595522256</v>
      </c>
      <c r="U802">
        <v>76.469234900584141</v>
      </c>
      <c r="V802">
        <v>74.462764091510451</v>
      </c>
      <c r="W802">
        <v>72.269298334951614</v>
      </c>
      <c r="X802">
        <v>69.870874417285563</v>
      </c>
    </row>
    <row r="803" spans="1:24">
      <c r="A803">
        <v>97.541020669494529</v>
      </c>
      <c r="B803">
        <v>3.877132610035666</v>
      </c>
      <c r="C803">
        <v>9.2486361533039227E-2</v>
      </c>
      <c r="D803">
        <v>93.927992306649458</v>
      </c>
      <c r="E803">
        <v>93.421685841660917</v>
      </c>
      <c r="F803">
        <v>92.880118587328624</v>
      </c>
      <c r="G803">
        <v>92.298654822190585</v>
      </c>
      <c r="H803">
        <v>91.672317317594477</v>
      </c>
      <c r="I803">
        <v>90.995744733486475</v>
      </c>
      <c r="J803">
        <v>90.263145726273237</v>
      </c>
      <c r="K803">
        <v>89.46824937592848</v>
      </c>
      <c r="L803">
        <v>88.60425150800873</v>
      </c>
      <c r="M803">
        <v>87.663756451104064</v>
      </c>
      <c r="N803">
        <v>86.63871373117766</v>
      </c>
      <c r="O803">
        <v>85.52034916090895</v>
      </c>
      <c r="P803">
        <v>84.299089734176803</v>
      </c>
      <c r="Q803">
        <v>82.964481682792922</v>
      </c>
      <c r="R803">
        <v>81.505100994065202</v>
      </c>
      <c r="S803">
        <v>79.908455623236804</v>
      </c>
      <c r="T803">
        <v>78.160878563756825</v>
      </c>
      <c r="U803">
        <v>76.247410860082226</v>
      </c>
      <c r="V803">
        <v>74.151673561621465</v>
      </c>
      <c r="W803">
        <v>71.855727521767221</v>
      </c>
      <c r="X803">
        <v>69.339919841923148</v>
      </c>
    </row>
    <row r="804" spans="1:24">
      <c r="A804">
        <v>91.676976870055384</v>
      </c>
      <c r="B804">
        <v>0.60880536958623765</v>
      </c>
      <c r="C804">
        <v>0.15119205317135773</v>
      </c>
      <c r="D804">
        <v>90.568172205239705</v>
      </c>
      <c r="E804">
        <v>90.363495492328255</v>
      </c>
      <c r="F804">
        <v>90.128736621420202</v>
      </c>
      <c r="G804">
        <v>89.858519000532212</v>
      </c>
      <c r="H804">
        <v>89.54665393959003</v>
      </c>
      <c r="I804">
        <v>89.185998913243907</v>
      </c>
      <c r="J804">
        <v>88.768293978361939</v>
      </c>
      <c r="K804">
        <v>88.283972599734597</v>
      </c>
      <c r="L804">
        <v>87.721942551404197</v>
      </c>
      <c r="M804">
        <v>87.069331875686785</v>
      </c>
      <c r="N804">
        <v>86.311194081684164</v>
      </c>
      <c r="O804">
        <v>85.430165831560586</v>
      </c>
      <c r="P804">
        <v>84.406069274705402</v>
      </c>
      <c r="Q804">
        <v>83.215449922193613</v>
      </c>
      <c r="R804">
        <v>81.831039477661491</v>
      </c>
      <c r="S804">
        <v>80.221131322019673</v>
      </c>
      <c r="T804">
        <v>78.348854348970619</v>
      </c>
      <c r="U804">
        <v>76.17132852026505</v>
      </c>
      <c r="V804">
        <v>73.638682800704757</v>
      </c>
      <c r="W804">
        <v>70.692912981035477</v>
      </c>
      <c r="X804">
        <v>67.266553229887592</v>
      </c>
    </row>
    <row r="805" spans="1:24">
      <c r="A805">
        <v>88.144963028136218</v>
      </c>
      <c r="B805">
        <v>4.0583439547502695E-2</v>
      </c>
      <c r="C805">
        <v>0.24378304260573172</v>
      </c>
      <c r="D805">
        <v>87.965178676274121</v>
      </c>
      <c r="E805">
        <v>87.914432331429055</v>
      </c>
      <c r="F805">
        <v>87.84991752128353</v>
      </c>
      <c r="G805">
        <v>87.767781093361336</v>
      </c>
      <c r="H805">
        <v>87.663117442578624</v>
      </c>
      <c r="I805">
        <v>87.529675523566567</v>
      </c>
      <c r="J805">
        <v>87.35948550645962</v>
      </c>
      <c r="K805">
        <v>87.142382778134674</v>
      </c>
      <c r="L805">
        <v>86.865400859835219</v>
      </c>
      <c r="M805">
        <v>86.511996983134154</v>
      </c>
      <c r="N805">
        <v>86.061064071694503</v>
      </c>
      <c r="O805">
        <v>85.485670119355376</v>
      </c>
      <c r="P805">
        <v>84.751449673792877</v>
      </c>
      <c r="Q805">
        <v>83.814551356982207</v>
      </c>
      <c r="R805">
        <v>82.619018837947337</v>
      </c>
      <c r="S805">
        <v>81.093448836174957</v>
      </c>
      <c r="T805">
        <v>79.146726554664582</v>
      </c>
      <c r="U805">
        <v>76.662583840994543</v>
      </c>
      <c r="V805">
        <v>73.492655062114068</v>
      </c>
      <c r="W805">
        <v>69.447615954398429</v>
      </c>
      <c r="X805">
        <v>64.285876216038972</v>
      </c>
    </row>
    <row r="806" spans="1:24">
      <c r="A806">
        <v>89.944446960728939</v>
      </c>
      <c r="B806">
        <v>0.22629383404419295</v>
      </c>
      <c r="C806">
        <v>0.18328003155037856</v>
      </c>
      <c r="D806">
        <v>89.377316086734325</v>
      </c>
      <c r="E806">
        <v>89.255223492568263</v>
      </c>
      <c r="F806">
        <v>89.10991391782683</v>
      </c>
      <c r="G806">
        <v>88.936492506588763</v>
      </c>
      <c r="H806">
        <v>88.729117435813961</v>
      </c>
      <c r="I806">
        <v>88.480803129397742</v>
      </c>
      <c r="J806">
        <v>88.183184944093028</v>
      </c>
      <c r="K806">
        <v>87.826237400579544</v>
      </c>
      <c r="L806">
        <v>87.397936468093661</v>
      </c>
      <c r="M806">
        <v>86.883854526437688</v>
      </c>
      <c r="N806">
        <v>86.266674361377156</v>
      </c>
      <c r="O806">
        <v>85.525605822016644</v>
      </c>
      <c r="P806">
        <v>84.635685489845031</v>
      </c>
      <c r="Q806">
        <v>83.566935768306038</v>
      </c>
      <c r="R806">
        <v>82.283355066230484</v>
      </c>
      <c r="S806">
        <v>80.741705058744486</v>
      </c>
      <c r="T806">
        <v>78.890054173678365</v>
      </c>
      <c r="U806">
        <v>76.666028239784424</v>
      </c>
      <c r="V806">
        <v>73.994709368610387</v>
      </c>
      <c r="W806">
        <v>70.786112292376245</v>
      </c>
      <c r="X806">
        <v>66.932153146509066</v>
      </c>
    </row>
    <row r="807" spans="1:24">
      <c r="A807">
        <v>95.187711013776649</v>
      </c>
      <c r="B807">
        <v>3.7709175714777947</v>
      </c>
      <c r="C807">
        <v>8.4728445471930133E-2</v>
      </c>
      <c r="D807">
        <v>92.025276108755904</v>
      </c>
      <c r="E807">
        <v>91.59643075482704</v>
      </c>
      <c r="F807">
        <v>91.141788497765532</v>
      </c>
      <c r="G807">
        <v>90.658083548933433</v>
      </c>
      <c r="H807">
        <v>90.141841356413309</v>
      </c>
      <c r="I807">
        <v>89.589353646588719</v>
      </c>
      <c r="J807">
        <v>88.99665178685386</v>
      </c>
      <c r="K807">
        <v>88.359478278111013</v>
      </c>
      <c r="L807">
        <v>87.673256172280801</v>
      </c>
      <c r="M807">
        <v>86.933056195144786</v>
      </c>
      <c r="N807">
        <v>86.133561338357183</v>
      </c>
      <c r="O807">
        <v>85.269028666282651</v>
      </c>
      <c r="P807">
        <v>84.333248063311046</v>
      </c>
      <c r="Q807">
        <v>83.319497625322498</v>
      </c>
      <c r="R807">
        <v>82.22049537487058</v>
      </c>
      <c r="S807">
        <v>81.028346953243855</v>
      </c>
      <c r="T807">
        <v>79.734488913667107</v>
      </c>
      <c r="U807">
        <v>78.329627208305652</v>
      </c>
      <c r="V807">
        <v>76.803670427212438</v>
      </c>
      <c r="W807">
        <v>75.145657309659214</v>
      </c>
      <c r="X807">
        <v>73.343678007151283</v>
      </c>
    </row>
    <row r="808" spans="1:24">
      <c r="A808">
        <v>91.391796568821078</v>
      </c>
      <c r="B808">
        <v>1.1111740931640832</v>
      </c>
      <c r="C808">
        <v>0.12355637702608241</v>
      </c>
      <c r="D808">
        <v>89.885290294363358</v>
      </c>
      <c r="E808">
        <v>89.641893673104832</v>
      </c>
      <c r="F808">
        <v>89.371748719450352</v>
      </c>
      <c r="G808">
        <v>89.070726103119284</v>
      </c>
      <c r="H808">
        <v>88.734224509935828</v>
      </c>
      <c r="I808">
        <v>88.357100307937174</v>
      </c>
      <c r="J808">
        <v>87.933588923823677</v>
      </c>
      <c r="K808">
        <v>87.457216727942239</v>
      </c>
      <c r="L808">
        <v>86.920702080911127</v>
      </c>
      <c r="M808">
        <v>86.315844029323614</v>
      </c>
      <c r="N808">
        <v>85.63339694917633</v>
      </c>
      <c r="O808">
        <v>84.86292922087074</v>
      </c>
      <c r="P808">
        <v>83.992663775549204</v>
      </c>
      <c r="Q808">
        <v>83.009298075418798</v>
      </c>
      <c r="R808">
        <v>81.89780077635281</v>
      </c>
      <c r="S808">
        <v>80.641181964633489</v>
      </c>
      <c r="T808">
        <v>79.220233455764927</v>
      </c>
      <c r="U808">
        <v>77.61323518566482</v>
      </c>
      <c r="V808">
        <v>75.795623206245736</v>
      </c>
      <c r="W808">
        <v>73.739614210496001</v>
      </c>
      <c r="X808">
        <v>71.41378084769687</v>
      </c>
    </row>
    <row r="809" spans="1:24">
      <c r="A809">
        <v>91.377767100012704</v>
      </c>
      <c r="B809">
        <v>0.68263015989527476</v>
      </c>
      <c r="C809">
        <v>0.14605100143336658</v>
      </c>
      <c r="D809">
        <v>90.198824919500169</v>
      </c>
      <c r="E809">
        <v>89.986553752070947</v>
      </c>
      <c r="F809">
        <v>89.744553970251104</v>
      </c>
      <c r="G809">
        <v>89.467654319605089</v>
      </c>
      <c r="H809">
        <v>89.149937776010674</v>
      </c>
      <c r="I809">
        <v>88.784615105721642</v>
      </c>
      <c r="J809">
        <v>88.363879787323228</v>
      </c>
      <c r="K809">
        <v>87.878741195431019</v>
      </c>
      <c r="L809">
        <v>87.318832481462266</v>
      </c>
      <c r="M809">
        <v>86.672189046115136</v>
      </c>
      <c r="N809">
        <v>85.924992869769483</v>
      </c>
      <c r="O809">
        <v>85.061277237446902</v>
      </c>
      <c r="P809">
        <v>84.062585548645046</v>
      </c>
      <c r="Q809">
        <v>82.907576921208516</v>
      </c>
      <c r="R809">
        <v>81.571570161448534</v>
      </c>
      <c r="S809">
        <v>80.026016355682742</v>
      </c>
      <c r="T809">
        <v>78.237888813087949</v>
      </c>
      <c r="U809">
        <v>76.168977323653081</v>
      </c>
      <c r="V809">
        <v>73.775071650343904</v>
      </c>
      <c r="W809">
        <v>71.00501680765467</v>
      </c>
      <c r="X809">
        <v>67.79961993894625</v>
      </c>
    </row>
    <row r="810" spans="1:24">
      <c r="A810">
        <v>90.346877357639798</v>
      </c>
      <c r="B810">
        <v>0.55884024778651964</v>
      </c>
      <c r="C810">
        <v>0.14997456472828133</v>
      </c>
      <c r="D810">
        <v>89.341735276341311</v>
      </c>
      <c r="E810">
        <v>89.157284638327368</v>
      </c>
      <c r="F810">
        <v>88.946027051115522</v>
      </c>
      <c r="G810">
        <v>88.703201917808926</v>
      </c>
      <c r="H810">
        <v>88.423337280730976</v>
      </c>
      <c r="I810">
        <v>88.100126513263433</v>
      </c>
      <c r="J810">
        <v>87.726286202786952</v>
      </c>
      <c r="K810">
        <v>87.293392022178196</v>
      </c>
      <c r="L810">
        <v>86.791688891299842</v>
      </c>
      <c r="M810">
        <v>86.209871150556339</v>
      </c>
      <c r="N810">
        <v>85.534827792822881</v>
      </c>
      <c r="O810">
        <v>84.751347012661029</v>
      </c>
      <c r="P810">
        <v>83.841773414967619</v>
      </c>
      <c r="Q810">
        <v>82.785610158404197</v>
      </c>
      <c r="R810">
        <v>81.559057068084229</v>
      </c>
      <c r="S810">
        <v>80.134474309090336</v>
      </c>
      <c r="T810">
        <v>78.479759534939888</v>
      </c>
      <c r="U810">
        <v>76.55762447531356</v>
      </c>
      <c r="V810">
        <v>74.324754661268798</v>
      </c>
      <c r="W810">
        <v>71.730833352715635</v>
      </c>
      <c r="X810">
        <v>68.717407672788823</v>
      </c>
    </row>
    <row r="811" spans="1:24">
      <c r="A811">
        <v>97.583519965108565</v>
      </c>
      <c r="B811">
        <v>5.378515378571052</v>
      </c>
      <c r="C811">
        <v>7.9501710513420393E-2</v>
      </c>
      <c r="D811">
        <v>93.398226967791516</v>
      </c>
      <c r="E811">
        <v>92.842613157317444</v>
      </c>
      <c r="F811">
        <v>92.257018554986757</v>
      </c>
      <c r="G811">
        <v>91.637739947343334</v>
      </c>
      <c r="H811">
        <v>90.980861108274794</v>
      </c>
      <c r="I811">
        <v>90.282228033379099</v>
      </c>
      <c r="J811">
        <v>89.537422670656568</v>
      </c>
      <c r="K811">
        <v>88.74173498140388</v>
      </c>
      <c r="L811">
        <v>87.890133154627591</v>
      </c>
      <c r="M811">
        <v>86.977231786617295</v>
      </c>
      <c r="N811">
        <v>85.997257824450941</v>
      </c>
      <c r="O811">
        <v>84.944014058063928</v>
      </c>
      <c r="P811">
        <v>83.810839930011312</v>
      </c>
      <c r="Q811">
        <v>82.590569415089945</v>
      </c>
      <c r="R811">
        <v>81.275485703457363</v>
      </c>
      <c r="S811">
        <v>79.857272400670254</v>
      </c>
      <c r="T811">
        <v>78.326960936038873</v>
      </c>
      <c r="U811">
        <v>76.674873846715514</v>
      </c>
      <c r="V811">
        <v>74.890563578854028</v>
      </c>
      <c r="W811">
        <v>72.962746418828019</v>
      </c>
      <c r="X811">
        <v>70.879231136698692</v>
      </c>
    </row>
    <row r="812" spans="1:24">
      <c r="A812">
        <v>88.452074253499418</v>
      </c>
      <c r="B812">
        <v>6.595414373506564E-2</v>
      </c>
      <c r="C812">
        <v>0.22391447317951022</v>
      </c>
      <c r="D812">
        <v>88.209060770401919</v>
      </c>
      <c r="E812">
        <v>88.146088204691793</v>
      </c>
      <c r="F812">
        <v>88.06770999902966</v>
      </c>
      <c r="G812">
        <v>87.969980004820755</v>
      </c>
      <c r="H812">
        <v>87.847977758831007</v>
      </c>
      <c r="I812">
        <v>87.695560750046042</v>
      </c>
      <c r="J812">
        <v>87.505055159450038</v>
      </c>
      <c r="K812">
        <v>87.266869502238393</v>
      </c>
      <c r="L812">
        <v>86.96901172030573</v>
      </c>
      <c r="M812">
        <v>86.596485411811997</v>
      </c>
      <c r="N812">
        <v>86.130534799480202</v>
      </c>
      <c r="O812">
        <v>85.547700423648777</v>
      </c>
      <c r="P812">
        <v>84.818638016562033</v>
      </c>
      <c r="Q812">
        <v>83.906641091143555</v>
      </c>
      <c r="R812">
        <v>82.765792860255161</v>
      </c>
      <c r="S812">
        <v>81.338654440152169</v>
      </c>
      <c r="T812">
        <v>79.553372944902492</v>
      </c>
      <c r="U812">
        <v>77.320063871483868</v>
      </c>
      <c r="V812">
        <v>74.526285637606108</v>
      </c>
      <c r="W812">
        <v>71.031378426442203</v>
      </c>
      <c r="X812">
        <v>66.65938231311749</v>
      </c>
    </row>
    <row r="813" spans="1:24">
      <c r="A813">
        <v>97.758117227428713</v>
      </c>
      <c r="B813">
        <v>3.9965363744560829</v>
      </c>
      <c r="C813">
        <v>9.3269590211826445E-2</v>
      </c>
      <c r="D813">
        <v>93.995217921689971</v>
      </c>
      <c r="E813">
        <v>93.466117478046598</v>
      </c>
      <c r="F813">
        <v>92.899652924782202</v>
      </c>
      <c r="G813">
        <v>92.290892890764312</v>
      </c>
      <c r="H813">
        <v>91.634537800510159</v>
      </c>
      <c r="I813">
        <v>90.924873738601619</v>
      </c>
      <c r="J813">
        <v>90.155722707053684</v>
      </c>
      <c r="K813">
        <v>89.320388842600778</v>
      </c>
      <c r="L813">
        <v>88.411600125693923</v>
      </c>
      <c r="M813">
        <v>87.421445073755407</v>
      </c>
      <c r="N813">
        <v>86.341303867572108</v>
      </c>
      <c r="O813">
        <v>85.161773311246847</v>
      </c>
      <c r="P813">
        <v>83.872584972444741</v>
      </c>
      <c r="Q813">
        <v>82.462515790302362</v>
      </c>
      <c r="R813">
        <v>80.91929037279472</v>
      </c>
      <c r="S813">
        <v>79.229474133007415</v>
      </c>
      <c r="T813">
        <v>77.378356334009013</v>
      </c>
      <c r="U813">
        <v>75.349822024168148</v>
      </c>
      <c r="V813">
        <v>73.126211748044781</v>
      </c>
      <c r="W813">
        <v>70.688167811565521</v>
      </c>
      <c r="X813">
        <v>68.014465763140748</v>
      </c>
    </row>
    <row r="814" spans="1:24">
      <c r="A814">
        <v>88.471663446996686</v>
      </c>
      <c r="B814">
        <v>3.2042881423817574E-2</v>
      </c>
      <c r="C814">
        <v>0.25312723048453079</v>
      </c>
      <c r="D814">
        <v>88.316959004135526</v>
      </c>
      <c r="E814">
        <v>88.271556766731408</v>
      </c>
      <c r="F814">
        <v>88.213264408786287</v>
      </c>
      <c r="G814">
        <v>88.138326955606018</v>
      </c>
      <c r="H814">
        <v>88.041917217997053</v>
      </c>
      <c r="I814">
        <v>87.917824842874452</v>
      </c>
      <c r="J814">
        <v>87.758056265648435</v>
      </c>
      <c r="K814">
        <v>87.552319794825365</v>
      </c>
      <c r="L814">
        <v>87.287362659907672</v>
      </c>
      <c r="M814">
        <v>86.946117317709096</v>
      </c>
      <c r="N814">
        <v>86.506602025345501</v>
      </c>
      <c r="O814">
        <v>85.940504858943768</v>
      </c>
      <c r="P814">
        <v>85.211359965873882</v>
      </c>
      <c r="Q814">
        <v>84.272198571524967</v>
      </c>
      <c r="R814">
        <v>83.062523427306644</v>
      </c>
      <c r="S814">
        <v>81.504411805183352</v>
      </c>
      <c r="T814">
        <v>79.49749600829027</v>
      </c>
      <c r="U814">
        <v>76.912498060983296</v>
      </c>
      <c r="V814">
        <v>73.582902107345831</v>
      </c>
      <c r="W814">
        <v>69.294228085351534</v>
      </c>
      <c r="X814">
        <v>63.770215727071289</v>
      </c>
    </row>
    <row r="815" spans="1:24">
      <c r="A815">
        <v>100</v>
      </c>
      <c r="B815">
        <v>8.6206371987253529</v>
      </c>
      <c r="C815">
        <v>6.731628702558401E-2</v>
      </c>
      <c r="D815">
        <v>94.451797347391064</v>
      </c>
      <c r="E815">
        <v>93.748592185665032</v>
      </c>
      <c r="F815">
        <v>93.017048179844352</v>
      </c>
      <c r="G815">
        <v>92.253849099066286</v>
      </c>
      <c r="H815">
        <v>91.455535213873802</v>
      </c>
      <c r="I815">
        <v>90.618487612590812</v>
      </c>
      <c r="J815">
        <v>89.738911796093774</v>
      </c>
      <c r="K815">
        <v>88.812820476611108</v>
      </c>
      <c r="L815">
        <v>87.836015502574469</v>
      </c>
      <c r="M815">
        <v>86.804068827583379</v>
      </c>
      <c r="N815">
        <v>85.712302437212117</v>
      </c>
      <c r="O815">
        <v>84.555767142662972</v>
      </c>
      <c r="P815">
        <v>83.32922014513359</v>
      </c>
      <c r="Q815">
        <v>82.027101269193054</v>
      </c>
      <c r="R815">
        <v>80.643507757428338</v>
      </c>
      <c r="S815">
        <v>79.172167512100046</v>
      </c>
      <c r="T815">
        <v>77.606410662506903</v>
      </c>
      <c r="U815">
        <v>75.939139329168256</v>
      </c>
      <c r="V815">
        <v>74.162795447759635</v>
      </c>
      <c r="W815">
        <v>72.269326506941397</v>
      </c>
      <c r="X815">
        <v>70.250149044762978</v>
      </c>
    </row>
    <row r="816" spans="1:24">
      <c r="A816">
        <v>99.90226233979034</v>
      </c>
      <c r="B816">
        <v>6.5611738365905081</v>
      </c>
      <c r="C816">
        <v>7.6179843192224969E-2</v>
      </c>
      <c r="D816">
        <v>95.04298858765317</v>
      </c>
      <c r="E816">
        <v>94.406298001416246</v>
      </c>
      <c r="F816">
        <v>93.737696880907066</v>
      </c>
      <c r="G816">
        <v>93.033303210585302</v>
      </c>
      <c r="H816">
        <v>92.289027157079758</v>
      </c>
      <c r="I816">
        <v>91.500547322897447</v>
      </c>
      <c r="J816">
        <v>90.66328565563073</v>
      </c>
      <c r="K816">
        <v>89.772380866980882</v>
      </c>
      <c r="L816">
        <v>88.822660207264491</v>
      </c>
      <c r="M816">
        <v>87.808609431520125</v>
      </c>
      <c r="N816">
        <v>86.724340782833636</v>
      </c>
      <c r="O816">
        <v>85.563558806987331</v>
      </c>
      <c r="P816">
        <v>84.319523799947063</v>
      </c>
      <c r="Q816">
        <v>82.985012675956824</v>
      </c>
      <c r="R816">
        <v>81.552277029034144</v>
      </c>
      <c r="S816">
        <v>80.012998144364047</v>
      </c>
      <c r="T816">
        <v>78.358238698379694</v>
      </c>
      <c r="U816">
        <v>76.578390867091997</v>
      </c>
      <c r="V816">
        <v>74.66312054137596</v>
      </c>
      <c r="W816">
        <v>72.601307325318032</v>
      </c>
      <c r="X816">
        <v>70.380979969244251</v>
      </c>
    </row>
    <row r="817" spans="1:24">
      <c r="A817">
        <v>99.482879450075615</v>
      </c>
      <c r="B817">
        <v>6.3636070823455819</v>
      </c>
      <c r="C817">
        <v>7.9065303868730397E-2</v>
      </c>
      <c r="D817">
        <v>94.562668760708519</v>
      </c>
      <c r="E817">
        <v>93.910627363548087</v>
      </c>
      <c r="F817">
        <v>93.223733872493426</v>
      </c>
      <c r="G817">
        <v>92.497692057568955</v>
      </c>
      <c r="H817">
        <v>91.727960832493608</v>
      </c>
      <c r="I817">
        <v>90.909725852095434</v>
      </c>
      <c r="J817">
        <v>90.037869400606795</v>
      </c>
      <c r="K817">
        <v>89.106938382504069</v>
      </c>
      <c r="L817">
        <v>88.111110215687944</v>
      </c>
      <c r="M817">
        <v>87.044156413680497</v>
      </c>
      <c r="N817">
        <v>85.899403629061169</v>
      </c>
      <c r="O817">
        <v>84.669691914484503</v>
      </c>
      <c r="P817">
        <v>83.347329940219922</v>
      </c>
      <c r="Q817">
        <v>81.924046888118212</v>
      </c>
      <c r="R817">
        <v>80.390940721121552</v>
      </c>
      <c r="S817">
        <v>78.738422504764614</v>
      </c>
      <c r="T817">
        <v>76.956156432421253</v>
      </c>
      <c r="U817">
        <v>75.032995179179892</v>
      </c>
      <c r="V817">
        <v>72.956910180013125</v>
      </c>
      <c r="W817">
        <v>70.714916396161129</v>
      </c>
      <c r="X817">
        <v>68.292991099173733</v>
      </c>
    </row>
    <row r="818" spans="1:24">
      <c r="A818">
        <v>99.855661721124292</v>
      </c>
      <c r="B818">
        <v>5.3874878248385993</v>
      </c>
      <c r="C818">
        <v>8.2801632013485671E-2</v>
      </c>
      <c r="D818">
        <v>95.458767725770741</v>
      </c>
      <c r="E818">
        <v>94.867228049837593</v>
      </c>
      <c r="F818">
        <v>94.24146757751349</v>
      </c>
      <c r="G818">
        <v>93.577193574220018</v>
      </c>
      <c r="H818">
        <v>92.869849101464581</v>
      </c>
      <c r="I818">
        <v>92.114581756113111</v>
      </c>
      <c r="J818">
        <v>91.306210382767162</v>
      </c>
      <c r="K818">
        <v>90.439189530890857</v>
      </c>
      <c r="L818">
        <v>89.507571412863072</v>
      </c>
      <c r="M818">
        <v>88.504965101985817</v>
      </c>
      <c r="N818">
        <v>87.424492690545833</v>
      </c>
      <c r="O818">
        <v>86.258742107172722</v>
      </c>
      <c r="P818">
        <v>84.999716269819316</v>
      </c>
      <c r="Q818">
        <v>83.638778225552073</v>
      </c>
      <c r="R818">
        <v>82.166591900809124</v>
      </c>
      <c r="S818">
        <v>80.573058055671041</v>
      </c>
      <c r="T818">
        <v>78.84724500278864</v>
      </c>
      <c r="U818">
        <v>76.977313615697938</v>
      </c>
      <c r="V818">
        <v>74.950436112077043</v>
      </c>
      <c r="W818">
        <v>72.752708054795661</v>
      </c>
      <c r="X818">
        <v>70.369052967082396</v>
      </c>
    </row>
    <row r="819" spans="1:24">
      <c r="A819">
        <v>100</v>
      </c>
      <c r="B819">
        <v>11.596977539130338</v>
      </c>
      <c r="C819">
        <v>5.3369235816518625E-2</v>
      </c>
      <c r="D819">
        <v>94.213031697139286</v>
      </c>
      <c r="E819">
        <v>93.51275899967942</v>
      </c>
      <c r="F819">
        <v>92.794004467553151</v>
      </c>
      <c r="G819">
        <v>92.054720403992604</v>
      </c>
      <c r="H819">
        <v>91.292800624591592</v>
      </c>
      <c r="I819">
        <v>90.506074456888399</v>
      </c>
      <c r="J819">
        <v>89.692300556225291</v>
      </c>
      <c r="K819">
        <v>88.849160520266523</v>
      </c>
      <c r="L819">
        <v>87.974252283982523</v>
      </c>
      <c r="M819">
        <v>87.065083276283275</v>
      </c>
      <c r="N819">
        <v>86.119063318804308</v>
      </c>
      <c r="O819">
        <v>85.133497246614297</v>
      </c>
      <c r="P819">
        <v>84.105577229820938</v>
      </c>
      <c r="Q819">
        <v>83.032374774200036</v>
      </c>
      <c r="R819">
        <v>81.910832378057464</v>
      </c>
      <c r="S819">
        <v>80.737754821555441</v>
      </c>
      <c r="T819">
        <v>79.509800063686214</v>
      </c>
      <c r="U819">
        <v>78.223469720959542</v>
      </c>
      <c r="V819">
        <v>76.875099100677943</v>
      </c>
      <c r="W819">
        <v>75.460846760405119</v>
      </c>
      <c r="X819">
        <v>73.976683563882943</v>
      </c>
    </row>
    <row r="820" spans="1:24">
      <c r="A820">
        <v>99.679414960198329</v>
      </c>
      <c r="B820">
        <v>6.7059670925620338</v>
      </c>
      <c r="C820">
        <v>7.5887889583007392E-2</v>
      </c>
      <c r="D820">
        <v>94.734815425675635</v>
      </c>
      <c r="E820">
        <v>94.087680144868557</v>
      </c>
      <c r="F820">
        <v>93.408326763552338</v>
      </c>
      <c r="G820">
        <v>92.69284102680551</v>
      </c>
      <c r="H820">
        <v>91.937100494608885</v>
      </c>
      <c r="I820">
        <v>91.136750789433961</v>
      </c>
      <c r="J820">
        <v>90.287180507468648</v>
      </c>
      <c r="K820">
        <v>89.383494648925208</v>
      </c>
      <c r="L820">
        <v>88.420486414343245</v>
      </c>
      <c r="M820">
        <v>87.392607204385058</v>
      </c>
      <c r="N820">
        <v>86.293934650270415</v>
      </c>
      <c r="O820">
        <v>85.118138490650352</v>
      </c>
      <c r="P820">
        <v>83.858444098311679</v>
      </c>
      <c r="Q820">
        <v>82.507593446562595</v>
      </c>
      <c r="R820">
        <v>81.057803290398041</v>
      </c>
      <c r="S820">
        <v>79.500720321495834</v>
      </c>
      <c r="T820">
        <v>77.827373038658223</v>
      </c>
      <c r="U820">
        <v>76.028120056389355</v>
      </c>
      <c r="V820">
        <v>74.092594553776138</v>
      </c>
      <c r="W820">
        <v>72.009644543601596</v>
      </c>
      <c r="X820">
        <v>69.767268617537241</v>
      </c>
    </row>
    <row r="821" spans="1:24">
      <c r="A821">
        <v>92.308023924007955</v>
      </c>
      <c r="B821">
        <v>0.85678702291046638</v>
      </c>
      <c r="C821">
        <v>0.13967224245714671</v>
      </c>
      <c r="D821">
        <v>90.924079206412515</v>
      </c>
      <c r="E821">
        <v>90.682474475890686</v>
      </c>
      <c r="F821">
        <v>90.409106394487949</v>
      </c>
      <c r="G821">
        <v>90.098633330610539</v>
      </c>
      <c r="H821">
        <v>89.744988618689831</v>
      </c>
      <c r="I821">
        <v>89.341262016109127</v>
      </c>
      <c r="J821">
        <v>88.879564676575527</v>
      </c>
      <c r="K821">
        <v>88.350875001506836</v>
      </c>
      <c r="L821">
        <v>87.74486235735894</v>
      </c>
      <c r="M821">
        <v>87.049685214317648</v>
      </c>
      <c r="N821">
        <v>86.251759761970789</v>
      </c>
      <c r="O821">
        <v>85.335494480694607</v>
      </c>
      <c r="P821">
        <v>84.282985482260486</v>
      </c>
      <c r="Q821">
        <v>83.073666666596026</v>
      </c>
      <c r="R821">
        <v>81.683907858738948</v>
      </c>
      <c r="S821">
        <v>80.086553073551471</v>
      </c>
      <c r="T821">
        <v>78.250389885855114</v>
      </c>
      <c r="U821">
        <v>76.139539537441124</v>
      </c>
      <c r="V821">
        <v>73.712755863604087</v>
      </c>
      <c r="W821">
        <v>70.922619340174208</v>
      </c>
      <c r="X821">
        <v>67.714610502670126</v>
      </c>
    </row>
    <row r="822" spans="1:24">
      <c r="A822">
        <v>90.619120431490074</v>
      </c>
      <c r="B822">
        <v>0.23931422004733569</v>
      </c>
      <c r="C822">
        <v>0.18934418142390821</v>
      </c>
      <c r="D822">
        <v>89.983204257767639</v>
      </c>
      <c r="E822">
        <v>89.842349809583567</v>
      </c>
      <c r="F822">
        <v>89.673563888952273</v>
      </c>
      <c r="G822">
        <v>89.470777214726112</v>
      </c>
      <c r="H822">
        <v>89.226697891145804</v>
      </c>
      <c r="I822">
        <v>88.932549202525578</v>
      </c>
      <c r="J822">
        <v>88.577754016105956</v>
      </c>
      <c r="K822">
        <v>88.149554444687809</v>
      </c>
      <c r="L822">
        <v>87.632553092703276</v>
      </c>
      <c r="M822">
        <v>87.008159389640454</v>
      </c>
      <c r="N822">
        <v>86.253921101826407</v>
      </c>
      <c r="O822">
        <v>85.342716984764266</v>
      </c>
      <c r="P822">
        <v>84.241781545048738</v>
      </c>
      <c r="Q822">
        <v>82.911526843803969</v>
      </c>
      <c r="R822">
        <v>81.304118975514299</v>
      </c>
      <c r="S822">
        <v>79.361758034624174</v>
      </c>
      <c r="T822">
        <v>77.014599720161058</v>
      </c>
      <c r="U822">
        <v>74.178243842492691</v>
      </c>
      <c r="V822">
        <v>70.750699422798149</v>
      </c>
      <c r="W822">
        <v>66.608717254914936</v>
      </c>
      <c r="X822">
        <v>61.603358054147705</v>
      </c>
    </row>
    <row r="823" spans="1:24">
      <c r="A823">
        <v>92.411272927473533</v>
      </c>
      <c r="B823">
        <v>0.79725066555738144</v>
      </c>
      <c r="C823">
        <v>0.14418341315626274</v>
      </c>
      <c r="D823">
        <v>91.060924121778555</v>
      </c>
      <c r="E823">
        <v>90.819980278448313</v>
      </c>
      <c r="F823">
        <v>90.545897930705152</v>
      </c>
      <c r="G823">
        <v>90.23296934207724</v>
      </c>
      <c r="H823">
        <v>89.874677807154342</v>
      </c>
      <c r="I823">
        <v>89.463561941873351</v>
      </c>
      <c r="J823">
        <v>88.991060300968911</v>
      </c>
      <c r="K823">
        <v>88.447333086763436</v>
      </c>
      <c r="L823">
        <v>87.821057236400804</v>
      </c>
      <c r="M823">
        <v>87.099190620236499</v>
      </c>
      <c r="N823">
        <v>86.26670044084014</v>
      </c>
      <c r="O823">
        <v>85.306250176547664</v>
      </c>
      <c r="P823">
        <v>84.197838550195414</v>
      </c>
      <c r="Q823">
        <v>82.918383004597146</v>
      </c>
      <c r="R823">
        <v>81.441239010684015</v>
      </c>
      <c r="S823">
        <v>79.735645197949623</v>
      </c>
      <c r="T823">
        <v>77.766082752098825</v>
      </c>
      <c r="U823">
        <v>75.491535739423028</v>
      </c>
      <c r="V823">
        <v>72.864636954233788</v>
      </c>
      <c r="W823">
        <v>69.830681501715773</v>
      </c>
      <c r="X823">
        <v>66.326487574164744</v>
      </c>
    </row>
    <row r="824" spans="1:24">
      <c r="A824">
        <v>91.705516796540905</v>
      </c>
      <c r="B824">
        <v>0.62754156586228649</v>
      </c>
      <c r="C824">
        <v>0.15002689723348586</v>
      </c>
      <c r="D824">
        <v>90.576198668288384</v>
      </c>
      <c r="E824">
        <v>90.368908318468087</v>
      </c>
      <c r="F824">
        <v>90.131477020623379</v>
      </c>
      <c r="G824">
        <v>89.858550623164575</v>
      </c>
      <c r="H824">
        <v>89.543974548670363</v>
      </c>
      <c r="I824">
        <v>89.180655006201491</v>
      </c>
      <c r="J824">
        <v>88.760399024049761</v>
      </c>
      <c r="K824">
        <v>88.273729695609561</v>
      </c>
      <c r="L824">
        <v>87.709672472107457</v>
      </c>
      <c r="M824">
        <v>87.055507683022697</v>
      </c>
      <c r="N824">
        <v>86.296483703454882</v>
      </c>
      <c r="O824">
        <v>85.415484300271658</v>
      </c>
      <c r="P824">
        <v>84.392642655585405</v>
      </c>
      <c r="Q824">
        <v>83.20489336366559</v>
      </c>
      <c r="R824">
        <v>81.825452298673525</v>
      </c>
      <c r="S824">
        <v>80.223212624071238</v>
      </c>
      <c r="T824">
        <v>78.362043323523721</v>
      </c>
      <c r="U824">
        <v>76.199974434942092</v>
      </c>
      <c r="V824">
        <v>73.688250614435461</v>
      </c>
      <c r="W824">
        <v>70.770231687736327</v>
      </c>
      <c r="X824">
        <v>67.380115396182774</v>
      </c>
    </row>
    <row r="825" spans="1:24">
      <c r="A825">
        <v>92.663994149510259</v>
      </c>
      <c r="B825">
        <v>1.1525764233384883</v>
      </c>
      <c r="C825">
        <v>0.12888607607782238</v>
      </c>
      <c r="D825">
        <v>91.006382707572456</v>
      </c>
      <c r="E825">
        <v>90.731661891574987</v>
      </c>
      <c r="F825">
        <v>90.424797445674031</v>
      </c>
      <c r="G825">
        <v>90.080684793708315</v>
      </c>
      <c r="H825">
        <v>89.69359974943373</v>
      </c>
      <c r="I825">
        <v>89.257103296809831</v>
      </c>
      <c r="J825">
        <v>88.763934479357872</v>
      </c>
      <c r="K825">
        <v>88.205889616844814</v>
      </c>
      <c r="L825">
        <v>87.573685840107501</v>
      </c>
      <c r="M825">
        <v>86.856806673969601</v>
      </c>
      <c r="N825">
        <v>86.043327099580324</v>
      </c>
      <c r="O825">
        <v>85.119715186151979</v>
      </c>
      <c r="P825">
        <v>84.070606992313841</v>
      </c>
      <c r="Q825">
        <v>82.878550992649963</v>
      </c>
      <c r="R825">
        <v>81.523717778051193</v>
      </c>
      <c r="S825">
        <v>79.983570200854558</v>
      </c>
      <c r="T825">
        <v>78.232488477756846</v>
      </c>
      <c r="U825">
        <v>76.241344014228389</v>
      </c>
      <c r="V825">
        <v>73.977014861154501</v>
      </c>
      <c r="W825">
        <v>71.401834743505518</v>
      </c>
      <c r="X825">
        <v>68.472966495832011</v>
      </c>
    </row>
    <row r="826" spans="1:24">
      <c r="A826">
        <v>97.097243046530423</v>
      </c>
      <c r="B826">
        <v>3.6237934021449152</v>
      </c>
      <c r="C826">
        <v>9.3188620729452651E-2</v>
      </c>
      <c r="D826">
        <v>93.688922361025604</v>
      </c>
      <c r="E826">
        <v>93.209847488878395</v>
      </c>
      <c r="F826">
        <v>92.696989573592901</v>
      </c>
      <c r="G826">
        <v>92.14589167200009</v>
      </c>
      <c r="H826">
        <v>91.551764519949501</v>
      </c>
      <c r="I826">
        <v>90.909444911662433</v>
      </c>
      <c r="J826">
        <v>90.213350829380857</v>
      </c>
      <c r="K826">
        <v>89.457432933370413</v>
      </c>
      <c r="L826">
        <v>88.635121990706068</v>
      </c>
      <c r="M826">
        <v>87.739271785975191</v>
      </c>
      <c r="N826">
        <v>86.762097017768895</v>
      </c>
      <c r="O826">
        <v>85.695105641257058</v>
      </c>
      <c r="P826">
        <v>84.529025068876535</v>
      </c>
      <c r="Q826">
        <v>83.253721587786657</v>
      </c>
      <c r="R826">
        <v>81.85811229379685</v>
      </c>
      <c r="S826">
        <v>80.330068776437017</v>
      </c>
      <c r="T826">
        <v>78.656311718154114</v>
      </c>
      <c r="U826">
        <v>76.822295491660071</v>
      </c>
      <c r="V826">
        <v>74.812081752534539</v>
      </c>
      <c r="W826">
        <v>72.608200928551327</v>
      </c>
      <c r="X826">
        <v>70.191500402014583</v>
      </c>
    </row>
    <row r="827" spans="1:24">
      <c r="A827">
        <v>96.312421106662967</v>
      </c>
      <c r="B827">
        <v>3.9323358570141327</v>
      </c>
      <c r="C827">
        <v>8.9513100855456273E-2</v>
      </c>
      <c r="D827">
        <v>92.790488898020129</v>
      </c>
      <c r="E827">
        <v>92.303203440866383</v>
      </c>
      <c r="F827">
        <v>91.78377228978232</v>
      </c>
      <c r="G827">
        <v>91.228030673435327</v>
      </c>
      <c r="H827">
        <v>90.631522685114305</v>
      </c>
      <c r="I827">
        <v>89.989465555506598</v>
      </c>
      <c r="J827">
        <v>89.296711304708268</v>
      </c>
      <c r="K827">
        <v>88.547705465995023</v>
      </c>
      <c r="L827">
        <v>87.736442550403581</v>
      </c>
      <c r="M827">
        <v>86.856417895040721</v>
      </c>
      <c r="N827">
        <v>85.900575509042213</v>
      </c>
      <c r="O827">
        <v>84.861251499013605</v>
      </c>
      <c r="P827">
        <v>83.730112620340662</v>
      </c>
      <c r="Q827">
        <v>82.498089461677409</v>
      </c>
      <c r="R827">
        <v>81.155303726888604</v>
      </c>
      <c r="S827">
        <v>79.690989031396867</v>
      </c>
      <c r="T827">
        <v>78.093404577883874</v>
      </c>
      <c r="U827">
        <v>76.349741019202312</v>
      </c>
      <c r="V827">
        <v>74.446017753711828</v>
      </c>
      <c r="W827">
        <v>72.366970829559065</v>
      </c>
      <c r="X827">
        <v>70.09593055912373</v>
      </c>
    </row>
    <row r="828" spans="1:24">
      <c r="A828">
        <v>96.08599107726485</v>
      </c>
      <c r="B828">
        <v>3.075771737031455</v>
      </c>
      <c r="C828">
        <v>9.7249212111725117E-2</v>
      </c>
      <c r="D828">
        <v>93.03682891694308</v>
      </c>
      <c r="E828">
        <v>92.600546165987325</v>
      </c>
      <c r="F828">
        <v>92.131274148939028</v>
      </c>
      <c r="G828">
        <v>91.624571269435506</v>
      </c>
      <c r="H828">
        <v>91.075641653048308</v>
      </c>
      <c r="I828">
        <v>90.47928975497841</v>
      </c>
      <c r="J828">
        <v>89.829871184925281</v>
      </c>
      <c r="K828">
        <v>89.121239283693839</v>
      </c>
      <c r="L828">
        <v>88.34668694589395</v>
      </c>
      <c r="M828">
        <v>87.498883138092367</v>
      </c>
      <c r="N828">
        <v>86.569803511569859</v>
      </c>
      <c r="O828">
        <v>85.550654452942524</v>
      </c>
      <c r="P828">
        <v>84.431789853797042</v>
      </c>
      <c r="Q828">
        <v>83.202619811575076</v>
      </c>
      <c r="R828">
        <v>81.851510397573676</v>
      </c>
      <c r="S828">
        <v>80.365673543378875</v>
      </c>
      <c r="T828">
        <v>78.731046003522451</v>
      </c>
      <c r="U828">
        <v>76.932156248760037</v>
      </c>
      <c r="V828">
        <v>74.951978030132992</v>
      </c>
      <c r="W828">
        <v>72.771769227817913</v>
      </c>
      <c r="X828">
        <v>70.370894459489847</v>
      </c>
    </row>
    <row r="829" spans="1:24">
      <c r="A829">
        <v>92.877076981829717</v>
      </c>
      <c r="B829">
        <v>1.2125057428015433</v>
      </c>
      <c r="C829">
        <v>0.1270208770760555</v>
      </c>
      <c r="D829">
        <v>91.168686109222676</v>
      </c>
      <c r="E829">
        <v>90.888068591215415</v>
      </c>
      <c r="F829">
        <v>90.575316638012637</v>
      </c>
      <c r="G829">
        <v>90.225377426599678</v>
      </c>
      <c r="H829">
        <v>89.832597336325861</v>
      </c>
      <c r="I829">
        <v>89.390630608964841</v>
      </c>
      <c r="J829">
        <v>88.892336826594843</v>
      </c>
      <c r="K829">
        <v>88.329665550950509</v>
      </c>
      <c r="L829">
        <v>87.693526260479018</v>
      </c>
      <c r="M829">
        <v>86.973641483802481</v>
      </c>
      <c r="N829">
        <v>86.158380756809464</v>
      </c>
      <c r="O829">
        <v>85.234572720785437</v>
      </c>
      <c r="P829">
        <v>84.187292325837788</v>
      </c>
      <c r="Q829">
        <v>82.999619701672486</v>
      </c>
      <c r="R829">
        <v>81.652366800036489</v>
      </c>
      <c r="S829">
        <v>80.123767392459456</v>
      </c>
      <c r="T829">
        <v>78.389125414895346</v>
      </c>
      <c r="U829">
        <v>76.420415977917614</v>
      </c>
      <c r="V829">
        <v>74.185832596385268</v>
      </c>
      <c r="W829">
        <v>71.6492733236189</v>
      </c>
      <c r="X829">
        <v>68.769757488066347</v>
      </c>
    </row>
    <row r="830" spans="1:24">
      <c r="A830">
        <v>88.512842944467408</v>
      </c>
      <c r="B830">
        <v>6.9547177506688887E-2</v>
      </c>
      <c r="C830">
        <v>0.2242785450773957</v>
      </c>
      <c r="D830">
        <v>88.255719232220329</v>
      </c>
      <c r="E830">
        <v>88.188983644742493</v>
      </c>
      <c r="F830">
        <v>88.105889254385403</v>
      </c>
      <c r="G830">
        <v>88.002238791676263</v>
      </c>
      <c r="H830">
        <v>87.87279665742355</v>
      </c>
      <c r="I830">
        <v>87.711024461776162</v>
      </c>
      <c r="J830">
        <v>87.508750756632452</v>
      </c>
      <c r="K830">
        <v>87.255758278900359</v>
      </c>
      <c r="L830">
        <v>86.939267855412183</v>
      </c>
      <c r="M830">
        <v>86.543292900464166</v>
      </c>
      <c r="N830">
        <v>86.047831900316822</v>
      </c>
      <c r="O830">
        <v>85.427858095378411</v>
      </c>
      <c r="P830">
        <v>84.65205532682964</v>
      </c>
      <c r="Q830">
        <v>83.681236192688743</v>
      </c>
      <c r="R830">
        <v>82.46636261110875</v>
      </c>
      <c r="S830">
        <v>80.946068805466425</v>
      </c>
      <c r="T830">
        <v>79.043561592097888</v>
      </c>
      <c r="U830">
        <v>76.662741397804908</v>
      </c>
      <c r="V830">
        <v>73.68334807170578</v>
      </c>
      <c r="W830">
        <v>69.954886296349969</v>
      </c>
      <c r="X830">
        <v>65.289023758051783</v>
      </c>
    </row>
    <row r="831" spans="1:24">
      <c r="A831">
        <v>93.5067307080121</v>
      </c>
      <c r="B831">
        <v>0.80790085027888203</v>
      </c>
      <c r="C831">
        <v>0.1445531713438255</v>
      </c>
      <c r="D831">
        <v>92.133047299851654</v>
      </c>
      <c r="E831">
        <v>91.887500505761238</v>
      </c>
      <c r="F831">
        <v>91.60805993605679</v>
      </c>
      <c r="G831">
        <v>91.28887633227346</v>
      </c>
      <c r="H831">
        <v>90.923268533553909</v>
      </c>
      <c r="I831">
        <v>90.503583626386927</v>
      </c>
      <c r="J831">
        <v>90.021036753590167</v>
      </c>
      <c r="K831">
        <v>89.465527229413652</v>
      </c>
      <c r="L831">
        <v>88.825427111679815</v>
      </c>
      <c r="M831">
        <v>88.087337805345896</v>
      </c>
      <c r="N831">
        <v>87.235809602706823</v>
      </c>
      <c r="O831">
        <v>86.25301828964578</v>
      </c>
      <c r="P831">
        <v>85.118392048644807</v>
      </c>
      <c r="Q831">
        <v>83.808180848877612</v>
      </c>
      <c r="R831">
        <v>82.294959309845368</v>
      </c>
      <c r="S831">
        <v>80.547052632481837</v>
      </c>
      <c r="T831">
        <v>78.527873581300355</v>
      </c>
      <c r="U831">
        <v>76.195156639272994</v>
      </c>
      <c r="V831">
        <v>73.500073304748668</v>
      </c>
      <c r="W831">
        <v>70.386210011778218</v>
      </c>
      <c r="X831">
        <v>66.788387279644169</v>
      </c>
    </row>
    <row r="832" spans="1:24">
      <c r="A832">
        <v>91.743653150880021</v>
      </c>
      <c r="B832">
        <v>0.33657926302544811</v>
      </c>
      <c r="C832">
        <v>0.17625367219714438</v>
      </c>
      <c r="D832">
        <v>90.955911134410357</v>
      </c>
      <c r="E832">
        <v>90.791875714036962</v>
      </c>
      <c r="F832">
        <v>90.598196365290818</v>
      </c>
      <c r="G832">
        <v>90.36884077797076</v>
      </c>
      <c r="H832">
        <v>90.096665474684656</v>
      </c>
      <c r="I832">
        <v>89.773193321090915</v>
      </c>
      <c r="J832">
        <v>89.388349498244949</v>
      </c>
      <c r="K832">
        <v>88.930147713682246</v>
      </c>
      <c r="L832">
        <v>88.384316878011461</v>
      </c>
      <c r="M832">
        <v>87.733856619538628</v>
      </c>
      <c r="N832">
        <v>86.958507793042315</v>
      </c>
      <c r="O832">
        <v>86.034121491239333</v>
      </c>
      <c r="P832">
        <v>84.9319069062594</v>
      </c>
      <c r="Q832">
        <v>83.617534615126388</v>
      </c>
      <c r="R832">
        <v>82.050067360299579</v>
      </c>
      <c r="S832">
        <v>80.180685023513888</v>
      </c>
      <c r="T832">
        <v>77.951164081130457</v>
      </c>
      <c r="U832">
        <v>75.292064182324438</v>
      </c>
      <c r="V832">
        <v>72.120565369524996</v>
      </c>
      <c r="W832">
        <v>68.337888579474765</v>
      </c>
      <c r="X832">
        <v>63.826219084191258</v>
      </c>
    </row>
    <row r="833" spans="1:24">
      <c r="A833">
        <v>93.839486910038801</v>
      </c>
      <c r="B833">
        <v>1.8128243032173703</v>
      </c>
      <c r="C833">
        <v>0.11534780737638731</v>
      </c>
      <c r="D833">
        <v>91.600815758617046</v>
      </c>
      <c r="E833">
        <v>91.252895656264116</v>
      </c>
      <c r="F833">
        <v>90.870522480730685</v>
      </c>
      <c r="G833">
        <v>90.448603068966861</v>
      </c>
      <c r="H833">
        <v>89.98151750698409</v>
      </c>
      <c r="I833">
        <v>89.463044273301136</v>
      </c>
      <c r="J833">
        <v>88.886277369053232</v>
      </c>
      <c r="K833">
        <v>88.243534330947739</v>
      </c>
      <c r="L833">
        <v>87.526253901810463</v>
      </c>
      <c r="M833">
        <v>86.724881995706909</v>
      </c>
      <c r="N833">
        <v>85.828744438708156</v>
      </c>
      <c r="O833">
        <v>84.8259047902243</v>
      </c>
      <c r="P833">
        <v>83.703005351103201</v>
      </c>
      <c r="Q833">
        <v>82.445089240742249</v>
      </c>
      <c r="R833">
        <v>81.03540117330266</v>
      </c>
      <c r="S833">
        <v>79.455164279389891</v>
      </c>
      <c r="T833">
        <v>77.683330000493186</v>
      </c>
      <c r="U833">
        <v>75.696297724809085</v>
      </c>
      <c r="V833">
        <v>73.467600430033144</v>
      </c>
      <c r="W833">
        <v>70.967552145920934</v>
      </c>
      <c r="X833">
        <v>68.162852540863582</v>
      </c>
    </row>
    <row r="834" spans="1:24">
      <c r="A834">
        <v>92.19096221234733</v>
      </c>
      <c r="B834">
        <v>0.4322960394233703</v>
      </c>
      <c r="C834">
        <v>0.16560577586445357</v>
      </c>
      <c r="D834">
        <v>91.280151062151162</v>
      </c>
      <c r="E834">
        <v>91.099905768041168</v>
      </c>
      <c r="F834">
        <v>90.889669504431907</v>
      </c>
      <c r="G834">
        <v>90.643663294990432</v>
      </c>
      <c r="H834">
        <v>90.355124918786288</v>
      </c>
      <c r="I834">
        <v>90.016123030300861</v>
      </c>
      <c r="J834">
        <v>89.617339142529374</v>
      </c>
      <c r="K834">
        <v>89.147811480324989</v>
      </c>
      <c r="L834">
        <v>88.594633663023629</v>
      </c>
      <c r="M834">
        <v>87.9425999337344</v>
      </c>
      <c r="N834">
        <v>87.173787183355429</v>
      </c>
      <c r="O834">
        <v>86.267062279987229</v>
      </c>
      <c r="P834">
        <v>85.197501161210283</v>
      </c>
      <c r="Q834">
        <v>83.935703721229643</v>
      </c>
      <c r="R834">
        <v>82.446985660498555</v>
      </c>
      <c r="S834">
        <v>80.69042508337597</v>
      </c>
      <c r="T834">
        <v>78.617737636685618</v>
      </c>
      <c r="U834">
        <v>76.171949268975268</v>
      </c>
      <c r="V834">
        <v>73.285830127270316</v>
      </c>
      <c r="W834">
        <v>69.880046542261667</v>
      </c>
      <c r="X834">
        <v>65.860980303679668</v>
      </c>
    </row>
    <row r="835" spans="1:24">
      <c r="A835">
        <v>89.537602908397218</v>
      </c>
      <c r="B835">
        <v>0.1140177327468985</v>
      </c>
      <c r="C835">
        <v>0.20708568069769248</v>
      </c>
      <c r="D835">
        <v>89.178850641439851</v>
      </c>
      <c r="E835">
        <v>89.092618015050832</v>
      </c>
      <c r="F835">
        <v>88.987234148872346</v>
      </c>
      <c r="G835">
        <v>88.858163536820257</v>
      </c>
      <c r="H835">
        <v>88.699851243708792</v>
      </c>
      <c r="I835">
        <v>88.505483832200341</v>
      </c>
      <c r="J835">
        <v>88.266696126396326</v>
      </c>
      <c r="K835">
        <v>87.973211191773785</v>
      </c>
      <c r="L835">
        <v>87.612398036940434</v>
      </c>
      <c r="M835">
        <v>87.168728001596278</v>
      </c>
      <c r="N835">
        <v>86.623106434751307</v>
      </c>
      <c r="O835">
        <v>85.952050899996564</v>
      </c>
      <c r="P835">
        <v>85.126680539464061</v>
      </c>
      <c r="Q835">
        <v>84.111473100767213</v>
      </c>
      <c r="R835">
        <v>82.862736131903148</v>
      </c>
      <c r="S835">
        <v>81.326726547472219</v>
      </c>
      <c r="T835">
        <v>79.437337636189994</v>
      </c>
      <c r="U835">
        <v>77.113253963225901</v>
      </c>
      <c r="V835">
        <v>74.254451720182757</v>
      </c>
      <c r="W835">
        <v>70.737893904937934</v>
      </c>
      <c r="X835">
        <v>66.41223506068998</v>
      </c>
    </row>
    <row r="836" spans="1:24">
      <c r="A836">
        <v>88.679012440946494</v>
      </c>
      <c r="B836">
        <v>7.1137883212171585E-2</v>
      </c>
      <c r="C836">
        <v>0.22900613103749873</v>
      </c>
      <c r="D836">
        <v>88.404173593391164</v>
      </c>
      <c r="E836">
        <v>88.331351543857267</v>
      </c>
      <c r="F836">
        <v>88.240217011027283</v>
      </c>
      <c r="G836">
        <v>88.12596962872793</v>
      </c>
      <c r="H836">
        <v>87.982591598301127</v>
      </c>
      <c r="I836">
        <v>87.802530710656896</v>
      </c>
      <c r="J836">
        <v>87.576302545704067</v>
      </c>
      <c r="K836">
        <v>87.291990895647956</v>
      </c>
      <c r="L836">
        <v>86.93462009774899</v>
      </c>
      <c r="M836">
        <v>86.48536621517151</v>
      </c>
      <c r="N836">
        <v>85.920565516131759</v>
      </c>
      <c r="O836">
        <v>85.210468024565742</v>
      </c>
      <c r="P836">
        <v>84.317670487586</v>
      </c>
      <c r="Q836">
        <v>83.195146218787386</v>
      </c>
      <c r="R836">
        <v>81.783768042539975</v>
      </c>
      <c r="S836">
        <v>80.009193864310248</v>
      </c>
      <c r="T836">
        <v>77.777950819394064</v>
      </c>
      <c r="U836">
        <v>74.972511738841234</v>
      </c>
      <c r="V836">
        <v>71.445104593266223</v>
      </c>
      <c r="W836">
        <v>67.009928836870699</v>
      </c>
      <c r="X836">
        <v>61.433368660012917</v>
      </c>
    </row>
    <row r="837" spans="1:24">
      <c r="A837">
        <v>88.139425048074543</v>
      </c>
      <c r="B837">
        <v>3.9297531486679006E-2</v>
      </c>
      <c r="C837">
        <v>0.24852498073653326</v>
      </c>
      <c r="D837">
        <v>87.957559823736716</v>
      </c>
      <c r="E837">
        <v>87.905195769152428</v>
      </c>
      <c r="F837">
        <v>87.838290004969579</v>
      </c>
      <c r="G837">
        <v>87.752688805412745</v>
      </c>
      <c r="H837">
        <v>87.643077771739939</v>
      </c>
      <c r="I837">
        <v>87.502651897216694</v>
      </c>
      <c r="J837">
        <v>87.322693090335278</v>
      </c>
      <c r="K837">
        <v>87.092028927556569</v>
      </c>
      <c r="L837">
        <v>86.796339033198436</v>
      </c>
      <c r="M837">
        <v>86.417266024295046</v>
      </c>
      <c r="N837">
        <v>85.931275825014808</v>
      </c>
      <c r="O837">
        <v>85.308196595277806</v>
      </c>
      <c r="P837">
        <v>84.509345565545459</v>
      </c>
      <c r="Q837">
        <v>83.485127485640916</v>
      </c>
      <c r="R837">
        <v>82.171955591552006</v>
      </c>
      <c r="S837">
        <v>80.488303933898223</v>
      </c>
      <c r="T837">
        <v>78.329645983872396</v>
      </c>
      <c r="U837">
        <v>75.561965288978243</v>
      </c>
      <c r="V837">
        <v>72.013435299128162</v>
      </c>
      <c r="W837">
        <v>67.463751819852348</v>
      </c>
      <c r="X837">
        <v>61.630455816885458</v>
      </c>
    </row>
    <row r="838" spans="1:24">
      <c r="A838">
        <v>88.041245944516305</v>
      </c>
      <c r="B838">
        <v>6.5498242455269431E-2</v>
      </c>
      <c r="C838">
        <v>0.22378366689002729</v>
      </c>
      <c r="D838">
        <v>87.800206489523234</v>
      </c>
      <c r="E838">
        <v>87.737781344197728</v>
      </c>
      <c r="F838">
        <v>87.660095427809907</v>
      </c>
      <c r="G838">
        <v>87.563242034327118</v>
      </c>
      <c r="H838">
        <v>87.442350554581097</v>
      </c>
      <c r="I838">
        <v>87.291341540775164</v>
      </c>
      <c r="J838">
        <v>87.102620980343659</v>
      </c>
      <c r="K838">
        <v>86.866698404663666</v>
      </c>
      <c r="L838">
        <v>86.571709627889106</v>
      </c>
      <c r="M838">
        <v>86.202820115172798</v>
      </c>
      <c r="N838">
        <v>85.741478976575877</v>
      </c>
      <c r="O838">
        <v>85.164486071158123</v>
      </c>
      <c r="P838">
        <v>84.442825307339419</v>
      </c>
      <c r="Q838">
        <v>83.540205467990234</v>
      </c>
      <c r="R838">
        <v>82.411235180574351</v>
      </c>
      <c r="S838">
        <v>80.999140254381118</v>
      </c>
      <c r="T838">
        <v>79.232908593224437</v>
      </c>
      <c r="U838">
        <v>77.023719105630619</v>
      </c>
      <c r="V838">
        <v>74.260475027864913</v>
      </c>
      <c r="W838">
        <v>70.804217037436899</v>
      </c>
      <c r="X838">
        <v>66.481135201099505</v>
      </c>
    </row>
    <row r="839" spans="1:24">
      <c r="A839">
        <v>91.163713072223274</v>
      </c>
      <c r="B839">
        <v>0.43856489953107269</v>
      </c>
      <c r="C839">
        <v>0.16374536406899157</v>
      </c>
      <c r="D839">
        <v>90.256690950098289</v>
      </c>
      <c r="E839">
        <v>90.078794582621043</v>
      </c>
      <c r="F839">
        <v>89.871743735219155</v>
      </c>
      <c r="G839">
        <v>89.629974432504795</v>
      </c>
      <c r="H839">
        <v>89.346989727149733</v>
      </c>
      <c r="I839">
        <v>89.015185110621459</v>
      </c>
      <c r="J839">
        <v>88.625644160972911</v>
      </c>
      <c r="K839">
        <v>88.167898936229449</v>
      </c>
      <c r="L839">
        <v>87.629648674542821</v>
      </c>
      <c r="M839">
        <v>86.996429241879753</v>
      </c>
      <c r="N839">
        <v>86.251224444476037</v>
      </c>
      <c r="O839">
        <v>85.374008761047008</v>
      </c>
      <c r="P839">
        <v>84.341209206822654</v>
      </c>
      <c r="Q839">
        <v>83.125071868344605</v>
      </c>
      <c r="R839">
        <v>81.692916086226873</v>
      </c>
      <c r="S839">
        <v>80.006256243901134</v>
      </c>
      <c r="T839">
        <v>78.019767562608436</v>
      </c>
      <c r="U839">
        <v>75.68006811095546</v>
      </c>
      <c r="V839">
        <v>72.924284298578854</v>
      </c>
      <c r="W839">
        <v>69.678361305135383</v>
      </c>
      <c r="X839">
        <v>65.855073041608904</v>
      </c>
    </row>
    <row r="840" spans="1:24">
      <c r="A840">
        <v>88.345204529230372</v>
      </c>
      <c r="B840">
        <v>4.0151143054744244E-2</v>
      </c>
      <c r="C840">
        <v>0.24488860832623457</v>
      </c>
      <c r="D840">
        <v>88.165512066258259</v>
      </c>
      <c r="E840">
        <v>88.114555169969378</v>
      </c>
      <c r="F840">
        <v>88.049696867357952</v>
      </c>
      <c r="G840">
        <v>87.967028100879332</v>
      </c>
      <c r="H840">
        <v>87.861566363247604</v>
      </c>
      <c r="I840">
        <v>87.726955398061321</v>
      </c>
      <c r="J840">
        <v>87.555082103560636</v>
      </c>
      <c r="K840">
        <v>87.335587550024243</v>
      </c>
      <c r="L840">
        <v>87.055242639465206</v>
      </c>
      <c r="M840">
        <v>86.69715077817682</v>
      </c>
      <c r="N840">
        <v>86.239729506617422</v>
      </c>
      <c r="O840">
        <v>85.655409708718835</v>
      </c>
      <c r="P840">
        <v>84.908974001008048</v>
      </c>
      <c r="Q840">
        <v>83.955434155033942</v>
      </c>
      <c r="R840">
        <v>82.737319623789205</v>
      </c>
      <c r="S840">
        <v>81.181213749623097</v>
      </c>
      <c r="T840">
        <v>79.193328888351459</v>
      </c>
      <c r="U840">
        <v>76.653853759043372</v>
      </c>
      <c r="V840">
        <v>73.409732330103466</v>
      </c>
      <c r="W840">
        <v>69.265439019809534</v>
      </c>
      <c r="X840">
        <v>63.971194225865062</v>
      </c>
    </row>
    <row r="841" spans="1:24">
      <c r="A841">
        <v>94.885883898936555</v>
      </c>
      <c r="B841">
        <v>1.6845836329148882</v>
      </c>
      <c r="C841">
        <v>0.11981915288767644</v>
      </c>
      <c r="D841">
        <v>92.69614256431187</v>
      </c>
      <c r="E841">
        <v>92.348582049821488</v>
      </c>
      <c r="F841">
        <v>91.964550831282182</v>
      </c>
      <c r="G841">
        <v>91.538528915508351</v>
      </c>
      <c r="H841">
        <v>91.064392742855745</v>
      </c>
      <c r="I841">
        <v>90.535327168315973</v>
      </c>
      <c r="J841">
        <v>89.943727501891999</v>
      </c>
      <c r="K841">
        <v>89.28109020020085</v>
      </c>
      <c r="L841">
        <v>88.537890638125432</v>
      </c>
      <c r="M841">
        <v>87.703446203627593</v>
      </c>
      <c r="N841">
        <v>86.765762747873026</v>
      </c>
      <c r="O841">
        <v>85.711362183570586</v>
      </c>
      <c r="P841">
        <v>84.525088753456629</v>
      </c>
      <c r="Q841">
        <v>83.189891184263914</v>
      </c>
      <c r="R841">
        <v>81.686577594896434</v>
      </c>
      <c r="S841">
        <v>79.993539635906259</v>
      </c>
      <c r="T841">
        <v>78.086441895104457</v>
      </c>
      <c r="U841">
        <v>75.937872104880284</v>
      </c>
      <c r="V841">
        <v>73.516947123373797</v>
      </c>
      <c r="W841">
        <v>70.788869025948628</v>
      </c>
      <c r="X841">
        <v>67.714424926306606</v>
      </c>
    </row>
    <row r="842" spans="1:24">
      <c r="A842">
        <v>100</v>
      </c>
      <c r="B842">
        <v>7.6900611612102381</v>
      </c>
      <c r="C842">
        <v>6.9293908697035944E-2</v>
      </c>
      <c r="D842">
        <v>94.887149688235525</v>
      </c>
      <c r="E842">
        <v>94.234454319769867</v>
      </c>
      <c r="F842">
        <v>93.554063763991621</v>
      </c>
      <c r="G842">
        <v>92.842709719003068</v>
      </c>
      <c r="H842">
        <v>92.096975147698956</v>
      </c>
      <c r="I842">
        <v>91.313277863798348</v>
      </c>
      <c r="J842">
        <v>90.487853324571418</v>
      </c>
      <c r="K842">
        <v>89.616736547604688</v>
      </c>
      <c r="L842">
        <v>88.695743064740697</v>
      </c>
      <c r="M842">
        <v>87.720448821703172</v>
      </c>
      <c r="N842">
        <v>86.686168926854151</v>
      </c>
      <c r="O842">
        <v>85.587935147001076</v>
      </c>
      <c r="P842">
        <v>84.420472042153904</v>
      </c>
      <c r="Q842">
        <v>83.178171624593432</v>
      </c>
      <c r="R842">
        <v>81.855066420524267</v>
      </c>
      <c r="S842">
        <v>80.444800804912234</v>
      </c>
      <c r="T842">
        <v>78.940600471811081</v>
      </c>
      <c r="U842">
        <v>77.335239893527302</v>
      </c>
      <c r="V842">
        <v>75.621007612310677</v>
      </c>
      <c r="W842">
        <v>73.789669197847317</v>
      </c>
      <c r="X842">
        <v>71.832427692618467</v>
      </c>
    </row>
    <row r="843" spans="1:24">
      <c r="A843">
        <v>90.594126062910249</v>
      </c>
      <c r="B843">
        <v>0.23811835758824573</v>
      </c>
      <c r="C843">
        <v>0.18456941654040479</v>
      </c>
      <c r="D843">
        <v>89.989864496709785</v>
      </c>
      <c r="E843">
        <v>89.858985829193699</v>
      </c>
      <c r="F843">
        <v>89.702992796444022</v>
      </c>
      <c r="G843">
        <v>89.516556257408922</v>
      </c>
      <c r="H843">
        <v>89.29330703907965</v>
      </c>
      <c r="I843">
        <v>89.025618348430783</v>
      </c>
      <c r="J843">
        <v>88.7043452206821</v>
      </c>
      <c r="K843">
        <v>88.318512102735085</v>
      </c>
      <c r="L843">
        <v>87.854937898794788</v>
      </c>
      <c r="M843">
        <v>87.297785668728352</v>
      </c>
      <c r="N843">
        <v>86.628021595646388</v>
      </c>
      <c r="O843">
        <v>85.822764739586347</v>
      </c>
      <c r="P843">
        <v>84.854505363137065</v>
      </c>
      <c r="Q843">
        <v>83.690165124907722</v>
      </c>
      <c r="R843">
        <v>82.289967034525731</v>
      </c>
      <c r="S843">
        <v>80.606076563790367</v>
      </c>
      <c r="T843">
        <v>78.580967490688707</v>
      </c>
      <c r="U843">
        <v>76.145456649115687</v>
      </c>
      <c r="V843">
        <v>73.216340446069268</v>
      </c>
      <c r="W843">
        <v>69.693552403398684</v>
      </c>
      <c r="X843">
        <v>65.456744618096621</v>
      </c>
    </row>
    <row r="844" spans="1:24">
      <c r="A844">
        <v>91.688081932664048</v>
      </c>
      <c r="B844">
        <v>0.61120152772816683</v>
      </c>
      <c r="C844">
        <v>0.15012784687431249</v>
      </c>
      <c r="D844">
        <v>90.58702549040207</v>
      </c>
      <c r="E844">
        <v>90.384823834982626</v>
      </c>
      <c r="F844">
        <v>90.153193655472222</v>
      </c>
      <c r="G844">
        <v>89.88690457246247</v>
      </c>
      <c r="H844">
        <v>89.579943583073558</v>
      </c>
      <c r="I844">
        <v>89.22537928293724</v>
      </c>
      <c r="J844">
        <v>88.815205350000397</v>
      </c>
      <c r="K844">
        <v>88.340159755898597</v>
      </c>
      <c r="L844">
        <v>87.789515622559719</v>
      </c>
      <c r="M844">
        <v>87.150839001426419</v>
      </c>
      <c r="N844">
        <v>86.409708105774499</v>
      </c>
      <c r="O844">
        <v>85.54938765618688</v>
      </c>
      <c r="P844">
        <v>84.550450985665165</v>
      </c>
      <c r="Q844">
        <v>83.390341371234754</v>
      </c>
      <c r="R844">
        <v>82.042862686589473</v>
      </c>
      <c r="S844">
        <v>80.477587874338525</v>
      </c>
      <c r="T844">
        <v>78.65917188072531</v>
      </c>
      <c r="U844">
        <v>76.546553538379641</v>
      </c>
      <c r="V844">
        <v>74.09202837503058</v>
      </c>
      <c r="W844">
        <v>71.240171411520109</v>
      </c>
      <c r="X844">
        <v>67.92658562510654</v>
      </c>
    </row>
    <row r="845" spans="1:24">
      <c r="A845">
        <v>91.462922249776526</v>
      </c>
      <c r="B845">
        <v>0.61334114321878419</v>
      </c>
      <c r="C845">
        <v>0.14953406961165128</v>
      </c>
      <c r="D845">
        <v>90.364748997302158</v>
      </c>
      <c r="E845">
        <v>90.163655984649637</v>
      </c>
      <c r="F845">
        <v>89.933456633974188</v>
      </c>
      <c r="G845">
        <v>89.668993988389261</v>
      </c>
      <c r="H845">
        <v>89.36434352005675</v>
      </c>
      <c r="I845">
        <v>89.012680408115756</v>
      </c>
      <c r="J845">
        <v>88.606126648125539</v>
      </c>
      <c r="K845">
        <v>88.135574567948098</v>
      </c>
      <c r="L845">
        <v>87.590482796449066</v>
      </c>
      <c r="M845">
        <v>86.95864011428057</v>
      </c>
      <c r="N845">
        <v>86.225891896499192</v>
      </c>
      <c r="O845">
        <v>85.375823018749827</v>
      </c>
      <c r="P845">
        <v>84.389390123437025</v>
      </c>
      <c r="Q845">
        <v>83.244495007860849</v>
      </c>
      <c r="R845">
        <v>81.91548957730113</v>
      </c>
      <c r="S845">
        <v>80.372601272941807</v>
      </c>
      <c r="T845">
        <v>78.58126610299486</v>
      </c>
      <c r="U845">
        <v>76.501354335496742</v>
      </c>
      <c r="V845">
        <v>74.086271506643072</v>
      </c>
      <c r="W845">
        <v>71.281914605329305</v>
      </c>
      <c r="X845">
        <v>68.025460050202298</v>
      </c>
    </row>
    <row r="846" spans="1:24">
      <c r="A846">
        <v>94.654075046962461</v>
      </c>
      <c r="B846">
        <v>1.8953690623175876</v>
      </c>
      <c r="C846">
        <v>0.11632611841853019</v>
      </c>
      <c r="D846">
        <v>92.286859463887595</v>
      </c>
      <c r="E846">
        <v>91.917268538748488</v>
      </c>
      <c r="F846">
        <v>91.51060200889998</v>
      </c>
      <c r="G846">
        <v>91.061350749943259</v>
      </c>
      <c r="H846">
        <v>90.563428740801442</v>
      </c>
      <c r="I846">
        <v>90.010090616198752</v>
      </c>
      <c r="J846">
        <v>89.393840286982794</v>
      </c>
      <c r="K846">
        <v>88.70632939036669</v>
      </c>
      <c r="L846">
        <v>87.938244194393206</v>
      </c>
      <c r="M846">
        <v>87.079179424512006</v>
      </c>
      <c r="N846">
        <v>86.117497302994821</v>
      </c>
      <c r="O846">
        <v>85.040169891590821</v>
      </c>
      <c r="P846">
        <v>83.832602601633269</v>
      </c>
      <c r="Q846">
        <v>82.4784364806832</v>
      </c>
      <c r="R846">
        <v>80.959326597281077</v>
      </c>
      <c r="S846">
        <v>79.254693521577508</v>
      </c>
      <c r="T846">
        <v>77.341444535143282</v>
      </c>
      <c r="U846">
        <v>75.19366079317922</v>
      </c>
      <c r="V846">
        <v>72.782246201102367</v>
      </c>
      <c r="W846">
        <v>70.074533248828203</v>
      </c>
      <c r="X846">
        <v>67.033840462973885</v>
      </c>
    </row>
    <row r="847" spans="1:24">
      <c r="A847">
        <v>98.656951809225035</v>
      </c>
      <c r="B847">
        <v>5.3186574808194562</v>
      </c>
      <c r="C847">
        <v>8.1673319293720362E-2</v>
      </c>
      <c r="D847">
        <v>94.385723842734578</v>
      </c>
      <c r="E847">
        <v>93.813724221047863</v>
      </c>
      <c r="F847">
        <v>93.209399736509695</v>
      </c>
      <c r="G847">
        <v>92.568716982528116</v>
      </c>
      <c r="H847">
        <v>91.887399888698297</v>
      </c>
      <c r="I847">
        <v>91.160901181282739</v>
      </c>
      <c r="J847">
        <v>90.384372033615463</v>
      </c>
      <c r="K847">
        <v>89.55262970386957</v>
      </c>
      <c r="L847">
        <v>88.660122944194853</v>
      </c>
      <c r="M847">
        <v>87.700894950357963</v>
      </c>
      <c r="N847">
        <v>86.668543604601766</v>
      </c>
      <c r="O847">
        <v>85.556178746375579</v>
      </c>
      <c r="P847">
        <v>84.356376185750605</v>
      </c>
      <c r="Q847">
        <v>83.061128152595288</v>
      </c>
      <c r="R847">
        <v>81.661789850796254</v>
      </c>
      <c r="S847">
        <v>80.149021760815174</v>
      </c>
      <c r="T847">
        <v>78.512727305494693</v>
      </c>
      <c r="U847">
        <v>76.741985463080226</v>
      </c>
      <c r="V847">
        <v>74.824977877700761</v>
      </c>
      <c r="W847">
        <v>72.748909980826454</v>
      </c>
      <c r="X847">
        <v>70.499925597248762</v>
      </c>
    </row>
    <row r="848" spans="1:24">
      <c r="A848">
        <v>91.122633811109139</v>
      </c>
      <c r="B848">
        <v>0.25915470001632263</v>
      </c>
      <c r="C848">
        <v>0.18408181386120384</v>
      </c>
      <c r="D848">
        <v>90.4680850235939</v>
      </c>
      <c r="E848">
        <v>90.32663959731039</v>
      </c>
      <c r="F848">
        <v>90.158144766174303</v>
      </c>
      <c r="G848">
        <v>89.956874753761696</v>
      </c>
      <c r="H848">
        <v>89.715990020342161</v>
      </c>
      <c r="I848">
        <v>89.427304842245746</v>
      </c>
      <c r="J848">
        <v>89.081009145326263</v>
      </c>
      <c r="K848">
        <v>88.665335139890928</v>
      </c>
      <c r="L848">
        <v>88.166157428713475</v>
      </c>
      <c r="M848">
        <v>87.566512999037059</v>
      </c>
      <c r="N848">
        <v>86.846024786977665</v>
      </c>
      <c r="O848">
        <v>85.980209225944378</v>
      </c>
      <c r="P848">
        <v>84.939644248248698</v>
      </c>
      <c r="Q848">
        <v>83.688969467006928</v>
      </c>
      <c r="R848">
        <v>82.185684562605857</v>
      </c>
      <c r="S848">
        <v>80.378705040606917</v>
      </c>
      <c r="T848">
        <v>78.206626282982072</v>
      </c>
      <c r="U848">
        <v>75.59563690182398</v>
      </c>
      <c r="V848">
        <v>72.457010487301488</v>
      </c>
      <c r="W848">
        <v>68.684090514661449</v>
      </c>
      <c r="X848">
        <v>64.148665951653626</v>
      </c>
    </row>
    <row r="849" spans="1:24">
      <c r="A849">
        <v>92.930174823135815</v>
      </c>
      <c r="B849">
        <v>1.3673121127087944</v>
      </c>
      <c r="C849">
        <v>0.12373668341559886</v>
      </c>
      <c r="D849">
        <v>91.072661622440108</v>
      </c>
      <c r="E849">
        <v>90.772297195381242</v>
      </c>
      <c r="F849">
        <v>90.438851831548291</v>
      </c>
      <c r="G849">
        <v>90.067213709558644</v>
      </c>
      <c r="H849">
        <v>89.651685501140193</v>
      </c>
      <c r="I849">
        <v>89.185897029312656</v>
      </c>
      <c r="J849">
        <v>88.662707611588587</v>
      </c>
      <c r="K849">
        <v>88.07409659108454</v>
      </c>
      <c r="L849">
        <v>87.411040377350645</v>
      </c>
      <c r="M849">
        <v>86.663374111915743</v>
      </c>
      <c r="N849">
        <v>85.819635837838064</v>
      </c>
      <c r="O849">
        <v>84.866890784331844</v>
      </c>
      <c r="P849">
        <v>83.79053307269875</v>
      </c>
      <c r="Q849">
        <v>82.574061803653819</v>
      </c>
      <c r="R849">
        <v>81.198828093395122</v>
      </c>
      <c r="S849">
        <v>79.643749180401102</v>
      </c>
      <c r="T849">
        <v>77.884985220123639</v>
      </c>
      <c r="U849">
        <v>75.895573812738874</v>
      </c>
      <c r="V849">
        <v>73.645016661152084</v>
      </c>
      <c r="W849">
        <v>71.098812022594984</v>
      </c>
      <c r="X849">
        <v>68.217925786152975</v>
      </c>
    </row>
    <row r="850" spans="1:24">
      <c r="A850">
        <v>100</v>
      </c>
      <c r="B850">
        <v>7.3555349909249292</v>
      </c>
      <c r="C850">
        <v>7.4695991585761873E-2</v>
      </c>
      <c r="D850">
        <v>94.674169138076309</v>
      </c>
      <c r="E850">
        <v>93.980343587804072</v>
      </c>
      <c r="F850">
        <v>93.252915798541238</v>
      </c>
      <c r="G850">
        <v>92.487825205905153</v>
      </c>
      <c r="H850">
        <v>91.68080100851067</v>
      </c>
      <c r="I850">
        <v>90.827338327990134</v>
      </c>
      <c r="J850">
        <v>89.92267306237548</v>
      </c>
      <c r="K850">
        <v>88.961755292471977</v>
      </c>
      <c r="L850">
        <v>87.939221092775639</v>
      </c>
      <c r="M850">
        <v>86.84936258958048</v>
      </c>
      <c r="N850">
        <v>85.68609609913733</v>
      </c>
      <c r="O850">
        <v>84.442928168008848</v>
      </c>
      <c r="P850">
        <v>83.112919326054723</v>
      </c>
      <c r="Q850">
        <v>81.688645349713553</v>
      </c>
      <c r="R850">
        <v>80.162155819349408</v>
      </c>
      <c r="S850">
        <v>78.524929739326723</v>
      </c>
      <c r="T850">
        <v>76.767827973080983</v>
      </c>
      <c r="U850">
        <v>74.881042227673618</v>
      </c>
      <c r="V850">
        <v>72.854040303058667</v>
      </c>
      <c r="W850">
        <v>70.675507300437744</v>
      </c>
      <c r="X850">
        <v>68.333282461523211</v>
      </c>
    </row>
    <row r="851" spans="1:24">
      <c r="A851">
        <v>100</v>
      </c>
      <c r="B851">
        <v>8.3962278616144079</v>
      </c>
      <c r="C851">
        <v>6.6644130062888426E-2</v>
      </c>
      <c r="D851">
        <v>94.656530195237465</v>
      </c>
      <c r="E851">
        <v>93.980902520964108</v>
      </c>
      <c r="F851">
        <v>93.278531489897404</v>
      </c>
      <c r="G851">
        <v>92.546296408419991</v>
      </c>
      <c r="H851">
        <v>91.780943894424567</v>
      </c>
      <c r="I851">
        <v>90.979073422263241</v>
      </c>
      <c r="J851">
        <v>90.13712221392592</v>
      </c>
      <c r="K851">
        <v>89.251349409317598</v>
      </c>
      <c r="L851">
        <v>88.317819445302135</v>
      </c>
      <c r="M851">
        <v>87.332384569663859</v>
      </c>
      <c r="N851">
        <v>86.290666412295352</v>
      </c>
      <c r="O851">
        <v>85.188036531730503</v>
      </c>
      <c r="P851">
        <v>84.019595850589425</v>
      </c>
      <c r="Q851">
        <v>82.780152888565212</v>
      </c>
      <c r="R851">
        <v>81.464200696239999</v>
      </c>
      <c r="S851">
        <v>80.065892387245015</v>
      </c>
      <c r="T851">
        <v>78.579015160052364</v>
      </c>
      <c r="U851">
        <v>76.996962693974695</v>
      </c>
      <c r="V851">
        <v>75.312705796726391</v>
      </c>
      <c r="W851">
        <v>73.518761173130471</v>
      </c>
      <c r="X851">
        <v>71.607158176208131</v>
      </c>
    </row>
    <row r="852" spans="1:24">
      <c r="A852">
        <v>99.743370426302576</v>
      </c>
      <c r="B852">
        <v>7.6411584445178704</v>
      </c>
      <c r="C852">
        <v>7.0974085008731605E-2</v>
      </c>
      <c r="D852">
        <v>94.523693511886066</v>
      </c>
      <c r="E852">
        <v>93.853211731646198</v>
      </c>
      <c r="F852">
        <v>93.153046875708483</v>
      </c>
      <c r="G852">
        <v>92.41967050833847</v>
      </c>
      <c r="H852">
        <v>91.649386826527078</v>
      </c>
      <c r="I852">
        <v>90.83831403522916</v>
      </c>
      <c r="J852">
        <v>89.982364785307183</v>
      </c>
      <c r="K852">
        <v>89.077225575598277</v>
      </c>
      <c r="L852">
        <v>88.118335015302662</v>
      </c>
      <c r="M852">
        <v>87.100860837148346</v>
      </c>
      <c r="N852">
        <v>86.019675545491054</v>
      </c>
      <c r="O852">
        <v>84.86933057663002</v>
      </c>
      <c r="P852">
        <v>83.64402884112171</v>
      </c>
      <c r="Q852">
        <v>82.337595509720728</v>
      </c>
      <c r="R852">
        <v>80.943446895725188</v>
      </c>
      <c r="S852">
        <v>79.45455727691116</v>
      </c>
      <c r="T852">
        <v>77.86342348985778</v>
      </c>
      <c r="U852">
        <v>76.162027118237916</v>
      </c>
      <c r="V852">
        <v>74.341794084525176</v>
      </c>
      <c r="W852">
        <v>72.393551441481904</v>
      </c>
      <c r="X852">
        <v>70.307481145681905</v>
      </c>
    </row>
    <row r="853" spans="1:24">
      <c r="A853">
        <v>99.73698083417068</v>
      </c>
      <c r="B853">
        <v>6.9743093489617092</v>
      </c>
      <c r="C853">
        <v>7.3943067407325702E-2</v>
      </c>
      <c r="D853">
        <v>94.74541158253912</v>
      </c>
      <c r="E853">
        <v>94.097006959524421</v>
      </c>
      <c r="F853">
        <v>93.417751290980661</v>
      </c>
      <c r="G853">
        <v>92.703929001619386</v>
      </c>
      <c r="H853">
        <v>91.951635434355623</v>
      </c>
      <c r="I853">
        <v>91.156755491564667</v>
      </c>
      <c r="J853">
        <v>90.314941125214702</v>
      </c>
      <c r="K853">
        <v>89.421587552744583</v>
      </c>
      <c r="L853">
        <v>88.4718080685861</v>
      </c>
      <c r="M853">
        <v>87.460407313547947</v>
      </c>
      <c r="N853">
        <v>86.381852855843135</v>
      </c>
      <c r="O853">
        <v>85.230244928306121</v>
      </c>
      <c r="P853">
        <v>83.999284156260046</v>
      </c>
      <c r="Q853">
        <v>82.682237099503439</v>
      </c>
      <c r="R853">
        <v>81.271899419928502</v>
      </c>
      <c r="S853">
        <v>79.760556473295594</v>
      </c>
      <c r="T853">
        <v>78.1399411095978</v>
      </c>
      <c r="U853">
        <v>76.401188451181142</v>
      </c>
      <c r="V853">
        <v>74.534787401253169</v>
      </c>
      <c r="W853">
        <v>72.530528617528489</v>
      </c>
      <c r="X853">
        <v>70.377448666423376</v>
      </c>
    </row>
    <row r="854" spans="1:24">
      <c r="A854">
        <v>92.691456523087069</v>
      </c>
      <c r="B854">
        <v>0.61364184097550223</v>
      </c>
      <c r="C854">
        <v>0.15517541745681349</v>
      </c>
      <c r="D854">
        <v>91.52740624832235</v>
      </c>
      <c r="E854">
        <v>91.308348867177429</v>
      </c>
      <c r="F854">
        <v>91.055920186569779</v>
      </c>
      <c r="G854">
        <v>90.764029666072148</v>
      </c>
      <c r="H854">
        <v>90.425634639173197</v>
      </c>
      <c r="I854">
        <v>90.032570389459792</v>
      </c>
      <c r="J854">
        <v>89.57535315424056</v>
      </c>
      <c r="K854">
        <v>89.042951302527939</v>
      </c>
      <c r="L854">
        <v>88.42251916641456</v>
      </c>
      <c r="M854">
        <v>87.699087103788955</v>
      </c>
      <c r="N854">
        <v>86.855200314296553</v>
      </c>
      <c r="O854">
        <v>85.87049769398098</v>
      </c>
      <c r="P854">
        <v>84.721220567309032</v>
      </c>
      <c r="Q854">
        <v>83.37963944337956</v>
      </c>
      <c r="R854">
        <v>81.813384965223904</v>
      </c>
      <c r="S854">
        <v>79.984666909498273</v>
      </c>
      <c r="T854">
        <v>77.849362392774296</v>
      </c>
      <c r="U854">
        <v>75.35595128488194</v>
      </c>
      <c r="V854">
        <v>72.444273143205081</v>
      </c>
      <c r="W854">
        <v>69.044075675530763</v>
      </c>
      <c r="X854">
        <v>65.0733197091009</v>
      </c>
    </row>
    <row r="855" spans="1:24">
      <c r="A855">
        <v>95.323446667996578</v>
      </c>
      <c r="B855">
        <v>2.5838648332854066</v>
      </c>
      <c r="C855">
        <v>0.10305163050413878</v>
      </c>
      <c r="D855">
        <v>92.568354009594856</v>
      </c>
      <c r="E855">
        <v>92.163780826225619</v>
      </c>
      <c r="F855">
        <v>91.725623428435867</v>
      </c>
      <c r="G855">
        <v>91.249224623745718</v>
      </c>
      <c r="H855">
        <v>90.729520750234059</v>
      </c>
      <c r="I855">
        <v>90.160987854673792</v>
      </c>
      <c r="J855">
        <v>89.537582978212384</v>
      </c>
      <c r="K855">
        <v>88.85267992552086</v>
      </c>
      <c r="L855">
        <v>88.098998834699017</v>
      </c>
      <c r="M855">
        <v>87.268528799332572</v>
      </c>
      <c r="N855">
        <v>86.352442720248945</v>
      </c>
      <c r="O855">
        <v>85.341003481927601</v>
      </c>
      <c r="P855">
        <v>84.223460456310335</v>
      </c>
      <c r="Q855">
        <v>82.987935233946288</v>
      </c>
      <c r="R855">
        <v>81.6212953679035</v>
      </c>
      <c r="S855">
        <v>80.109014788465956</v>
      </c>
      <c r="T855">
        <v>78.435019404958524</v>
      </c>
      <c r="U855">
        <v>76.58151625359514</v>
      </c>
      <c r="V855">
        <v>74.528804375356202</v>
      </c>
      <c r="W855">
        <v>72.255065413708238</v>
      </c>
      <c r="X855">
        <v>69.736131706421048</v>
      </c>
    </row>
    <row r="856" spans="1:24">
      <c r="A856">
        <v>90.609507686130399</v>
      </c>
      <c r="B856">
        <v>0.16047801532174599</v>
      </c>
      <c r="C856">
        <v>0.19749729842564354</v>
      </c>
      <c r="D856">
        <v>90.148467018295847</v>
      </c>
      <c r="E856">
        <v>90.042405669010833</v>
      </c>
      <c r="F856">
        <v>89.914152408999826</v>
      </c>
      <c r="G856">
        <v>89.7586884148227</v>
      </c>
      <c r="H856">
        <v>89.569930049010793</v>
      </c>
      <c r="I856">
        <v>89.340490794365422</v>
      </c>
      <c r="J856">
        <v>89.06139220379518</v>
      </c>
      <c r="K856">
        <v>88.721712554543487</v>
      </c>
      <c r="L856">
        <v>88.308159457897091</v>
      </c>
      <c r="M856">
        <v>87.804549699682568</v>
      </c>
      <c r="N856">
        <v>87.191175956600659</v>
      </c>
      <c r="O856">
        <v>86.444035606658829</v>
      </c>
      <c r="P856">
        <v>85.533891455410298</v>
      </c>
      <c r="Q856">
        <v>84.425127622215328</v>
      </c>
      <c r="R856">
        <v>83.074355814915435</v>
      </c>
      <c r="S856">
        <v>81.428717453477645</v>
      </c>
      <c r="T856">
        <v>79.42381520108809</v>
      </c>
      <c r="U856">
        <v>76.981192959097498</v>
      </c>
      <c r="V856">
        <v>74.005265712649319</v>
      </c>
      <c r="W856">
        <v>70.37957908530592</v>
      </c>
      <c r="X856">
        <v>65.962252231072341</v>
      </c>
    </row>
    <row r="857" spans="1:24">
      <c r="A857">
        <v>95.253216387084635</v>
      </c>
      <c r="B857">
        <v>2.1448922717683181</v>
      </c>
      <c r="C857">
        <v>0.11132758076480354</v>
      </c>
      <c r="D857">
        <v>92.72608351344158</v>
      </c>
      <c r="E857">
        <v>92.34063123168248</v>
      </c>
      <c r="F857">
        <v>91.919043565749092</v>
      </c>
      <c r="G857">
        <v>91.45609003088002</v>
      </c>
      <c r="H857">
        <v>90.946026931030431</v>
      </c>
      <c r="I857">
        <v>90.382526098925268</v>
      </c>
      <c r="J857">
        <v>89.758596384790636</v>
      </c>
      <c r="K857">
        <v>89.066496919702544</v>
      </c>
      <c r="L857">
        <v>88.297641077442876</v>
      </c>
      <c r="M857">
        <v>87.44248994335257</v>
      </c>
      <c r="N857">
        <v>86.490433968488446</v>
      </c>
      <c r="O857">
        <v>85.429661340810142</v>
      </c>
      <c r="P857">
        <v>84.247011440326304</v>
      </c>
      <c r="Q857">
        <v>82.927811560071319</v>
      </c>
      <c r="R857">
        <v>81.455694867169129</v>
      </c>
      <c r="S857">
        <v>79.812397345493494</v>
      </c>
      <c r="T857">
        <v>77.977531200665837</v>
      </c>
      <c r="U857">
        <v>75.928331916109272</v>
      </c>
      <c r="V857">
        <v>73.639375821975165</v>
      </c>
      <c r="W857">
        <v>71.082264672922491</v>
      </c>
      <c r="X857">
        <v>68.225273321421753</v>
      </c>
    </row>
    <row r="858" spans="1:24">
      <c r="A858">
        <v>94.493401193784621</v>
      </c>
      <c r="B858">
        <v>1.1671708464438468</v>
      </c>
      <c r="C858">
        <v>0.13207803893242492</v>
      </c>
      <c r="D858">
        <v>92.755365801771632</v>
      </c>
      <c r="E858">
        <v>92.462864192258309</v>
      </c>
      <c r="F858">
        <v>92.134889136559849</v>
      </c>
      <c r="G858">
        <v>91.765710916143846</v>
      </c>
      <c r="H858">
        <v>91.348879993905172</v>
      </c>
      <c r="I858">
        <v>90.877114340864694</v>
      </c>
      <c r="J858">
        <v>90.342172219249321</v>
      </c>
      <c r="K858">
        <v>89.734708199476131</v>
      </c>
      <c r="L858">
        <v>89.044109895659702</v>
      </c>
      <c r="M858">
        <v>88.258312567414819</v>
      </c>
      <c r="N858">
        <v>87.363588349051298</v>
      </c>
      <c r="O858">
        <v>86.344306423998518</v>
      </c>
      <c r="P858">
        <v>85.182659954711241</v>
      </c>
      <c r="Q858">
        <v>83.858354997526533</v>
      </c>
      <c r="R858">
        <v>82.348255967820194</v>
      </c>
      <c r="S858">
        <v>80.625981461744743</v>
      </c>
      <c r="T858">
        <v>78.661443373561966</v>
      </c>
      <c r="U858">
        <v>76.420321256957678</v>
      </c>
      <c r="V858">
        <v>73.863462747440167</v>
      </c>
      <c r="W858">
        <v>70.946199571211807</v>
      </c>
      <c r="X858">
        <v>67.617567191200834</v>
      </c>
    </row>
    <row r="859" spans="1:24">
      <c r="A859">
        <v>90.764744261440867</v>
      </c>
      <c r="B859">
        <v>0.2448205889686286</v>
      </c>
      <c r="C859">
        <v>0.18378147852994986</v>
      </c>
      <c r="D859">
        <v>90.148194613282115</v>
      </c>
      <c r="E859">
        <v>90.015149015117387</v>
      </c>
      <c r="F859">
        <v>89.856714022494486</v>
      </c>
      <c r="G859">
        <v>89.667523314664422</v>
      </c>
      <c r="H859">
        <v>89.441168850044107</v>
      </c>
      <c r="I859">
        <v>89.16998382068914</v>
      </c>
      <c r="J859">
        <v>88.844782971336457</v>
      </c>
      <c r="K859">
        <v>88.454551487414008</v>
      </c>
      <c r="L859">
        <v>87.986071914403624</v>
      </c>
      <c r="M859">
        <v>87.42347647201575</v>
      </c>
      <c r="N859">
        <v>86.747709599696577</v>
      </c>
      <c r="O859">
        <v>85.935882529451334</v>
      </c>
      <c r="P859">
        <v>84.960498024845606</v>
      </c>
      <c r="Q859">
        <v>83.788519027470443</v>
      </c>
      <c r="R859">
        <v>82.380249665177516</v>
      </c>
      <c r="S859">
        <v>80.687990720932063</v>
      </c>
      <c r="T859">
        <v>78.654424021931376</v>
      </c>
      <c r="U859">
        <v>76.210671026947836</v>
      </c>
      <c r="V859">
        <v>73.273959854686353</v>
      </c>
      <c r="W859">
        <v>69.74482173352925</v>
      </c>
      <c r="X859">
        <v>65.503721914163563</v>
      </c>
    </row>
    <row r="860" spans="1:24">
      <c r="A860">
        <v>89.842336538273742</v>
      </c>
      <c r="B860">
        <v>0.16191350994899081</v>
      </c>
      <c r="C860">
        <v>0.19924054394360707</v>
      </c>
      <c r="D860">
        <v>89.36938669867088</v>
      </c>
      <c r="E860">
        <v>89.259708177694904</v>
      </c>
      <c r="F860">
        <v>89.126824566656481</v>
      </c>
      <c r="G860">
        <v>88.965443338842903</v>
      </c>
      <c r="H860">
        <v>88.769136956257043</v>
      </c>
      <c r="I860">
        <v>88.530086871783894</v>
      </c>
      <c r="J860">
        <v>88.23877212984533</v>
      </c>
      <c r="K860">
        <v>87.883590163040608</v>
      </c>
      <c r="L860">
        <v>87.450394681751987</v>
      </c>
      <c r="M860">
        <v>86.921932251649636</v>
      </c>
      <c r="N860">
        <v>86.277155118942531</v>
      </c>
      <c r="O860">
        <v>85.49038291438157</v>
      </c>
      <c r="P860">
        <v>84.530279848120671</v>
      </c>
      <c r="Q860">
        <v>83.35860665885842</v>
      </c>
      <c r="R860">
        <v>81.928697609531213</v>
      </c>
      <c r="S860">
        <v>80.183601870904184</v>
      </c>
      <c r="T860">
        <v>78.053815267550306</v>
      </c>
      <c r="U860">
        <v>75.454512045543936</v>
      </c>
      <c r="V860">
        <v>72.282166407915099</v>
      </c>
      <c r="W860">
        <v>68.410429259406556</v>
      </c>
      <c r="X860">
        <v>63.685095938336644</v>
      </c>
    </row>
    <row r="861" spans="1:24">
      <c r="A861">
        <v>90.905608998413967</v>
      </c>
      <c r="B861">
        <v>0.42011255119990132</v>
      </c>
      <c r="C861">
        <v>0.16421666585037217</v>
      </c>
      <c r="D861">
        <v>90.032647778992938</v>
      </c>
      <c r="E861">
        <v>89.861043061716742</v>
      </c>
      <c r="F861">
        <v>89.661206056611235</v>
      </c>
      <c r="G861">
        <v>89.42773561507596</v>
      </c>
      <c r="H861">
        <v>89.154321551728145</v>
      </c>
      <c r="I861">
        <v>88.83357409416395</v>
      </c>
      <c r="J861">
        <v>88.456824153889926</v>
      </c>
      <c r="K861">
        <v>88.013889020193602</v>
      </c>
      <c r="L861">
        <v>87.492797144180912</v>
      </c>
      <c r="M861">
        <v>86.879464574506841</v>
      </c>
      <c r="N861">
        <v>86.157314299578545</v>
      </c>
      <c r="O861">
        <v>85.306828207899613</v>
      </c>
      <c r="P861">
        <v>84.305019557042854</v>
      </c>
      <c r="Q861">
        <v>83.124811693264078</v>
      </c>
      <c r="R861">
        <v>81.734306229933978</v>
      </c>
      <c r="S861">
        <v>80.09592090528254</v>
      </c>
      <c r="T861">
        <v>78.165373817674009</v>
      </c>
      <c r="U861">
        <v>75.890486584556754</v>
      </c>
      <c r="V861">
        <v>73.209774077143535</v>
      </c>
      <c r="W861">
        <v>70.050782614495603</v>
      </c>
      <c r="X861">
        <v>66.328131702102695</v>
      </c>
    </row>
    <row r="862" spans="1:24">
      <c r="A862">
        <v>93.080855101734002</v>
      </c>
      <c r="B862">
        <v>1.3294617372252793</v>
      </c>
      <c r="C862">
        <v>0.12376119992001768</v>
      </c>
      <c r="D862">
        <v>91.274267301847217</v>
      </c>
      <c r="E862">
        <v>90.982103515219279</v>
      </c>
      <c r="F862">
        <v>90.65775244516567</v>
      </c>
      <c r="G862">
        <v>90.296239715543763</v>
      </c>
      <c r="H862">
        <v>89.892021024319376</v>
      </c>
      <c r="I862">
        <v>89.438897113960593</v>
      </c>
      <c r="J862">
        <v>88.929918697175168</v>
      </c>
      <c r="K862">
        <v>88.357279879895486</v>
      </c>
      <c r="L862">
        <v>87.712198447003374</v>
      </c>
      <c r="M862">
        <v>86.984781174809811</v>
      </c>
      <c r="N862">
        <v>86.163872104668087</v>
      </c>
      <c r="O862">
        <v>85.236881450785006</v>
      </c>
      <c r="P862">
        <v>84.189592518292429</v>
      </c>
      <c r="Q862">
        <v>83.005943670398608</v>
      </c>
      <c r="R862">
        <v>81.66778200078133</v>
      </c>
      <c r="S862">
        <v>80.154584933445335</v>
      </c>
      <c r="T862">
        <v>78.443145480389688</v>
      </c>
      <c r="U862">
        <v>76.507216330071941</v>
      </c>
      <c r="V862">
        <v>74.317107308269669</v>
      </c>
      <c r="W862">
        <v>71.839230037839542</v>
      </c>
      <c r="X862">
        <v>69.03558281409687</v>
      </c>
    </row>
    <row r="863" spans="1:24">
      <c r="A863">
        <v>100</v>
      </c>
      <c r="B863">
        <v>5.3273607899340183</v>
      </c>
      <c r="C863">
        <v>8.6497823639949595E-2</v>
      </c>
      <c r="D863">
        <v>95.420982325866007</v>
      </c>
      <c r="E863">
        <v>94.795451706655683</v>
      </c>
      <c r="F863">
        <v>94.130957030925771</v>
      </c>
      <c r="G863">
        <v>93.422523533020737</v>
      </c>
      <c r="H863">
        <v>92.66484749755611</v>
      </c>
      <c r="I863">
        <v>91.852256552943516</v>
      </c>
      <c r="J863">
        <v>90.978667204956636</v>
      </c>
      <c r="K863">
        <v>90.037539292411182</v>
      </c>
      <c r="L863">
        <v>89.021827023989673</v>
      </c>
      <c r="M863">
        <v>87.92392622964627</v>
      </c>
      <c r="N863">
        <v>86.735617431687118</v>
      </c>
      <c r="O863">
        <v>85.448004309325711</v>
      </c>
      <c r="P863">
        <v>84.051447096025683</v>
      </c>
      <c r="Q863">
        <v>82.535490411007601</v>
      </c>
      <c r="R863">
        <v>80.888784984627478</v>
      </c>
      <c r="S863">
        <v>79.099002691620967</v>
      </c>
      <c r="T863">
        <v>77.152744256106331</v>
      </c>
      <c r="U863">
        <v>75.035438937375801</v>
      </c>
      <c r="V863">
        <v>72.73123544546948</v>
      </c>
      <c r="W863">
        <v>70.222883269866372</v>
      </c>
      <c r="X863">
        <v>67.491603532855549</v>
      </c>
    </row>
    <row r="864" spans="1:24">
      <c r="A864">
        <v>100</v>
      </c>
      <c r="B864">
        <v>9.6978070938838705</v>
      </c>
      <c r="C864">
        <v>6.1111293965751289E-2</v>
      </c>
      <c r="D864">
        <v>94.393178840910835</v>
      </c>
      <c r="E864">
        <v>93.69771355169739</v>
      </c>
      <c r="F864">
        <v>92.978704479129703</v>
      </c>
      <c r="G864">
        <v>92.233465583153404</v>
      </c>
      <c r="H864">
        <v>91.459212835581567</v>
      </c>
      <c r="I864">
        <v>90.653053819654076</v>
      </c>
      <c r="J864">
        <v>89.811976924683961</v>
      </c>
      <c r="K864">
        <v>88.932840095424751</v>
      </c>
      <c r="L864">
        <v>88.012359094129351</v>
      </c>
      <c r="M864">
        <v>87.047095231449987</v>
      </c>
      <c r="N864">
        <v>86.03344252034546</v>
      </c>
      <c r="O864">
        <v>84.96761420500539</v>
      </c>
      <c r="P864">
        <v>83.845628614467202</v>
      </c>
      <c r="Q864">
        <v>82.663294288078148</v>
      </c>
      <c r="R864">
        <v>81.416194317235139</v>
      </c>
      <c r="S864">
        <v>80.0996698449066</v>
      </c>
      <c r="T864">
        <v>78.708802661294968</v>
      </c>
      <c r="U864">
        <v>77.238396830621383</v>
      </c>
      <c r="V864">
        <v>75.682959280394712</v>
      </c>
      <c r="W864">
        <v>74.036679280651498</v>
      </c>
      <c r="X864">
        <v>72.293406736505972</v>
      </c>
    </row>
    <row r="865" spans="1:24">
      <c r="A865">
        <v>92.533193401542192</v>
      </c>
      <c r="B865">
        <v>0.67569329208091555</v>
      </c>
      <c r="C865">
        <v>0.15142736674176743</v>
      </c>
      <c r="D865">
        <v>91.299591119662466</v>
      </c>
      <c r="E865">
        <v>91.071618121235133</v>
      </c>
      <c r="F865">
        <v>90.810066750170265</v>
      </c>
      <c r="G865">
        <v>90.508928099831465</v>
      </c>
      <c r="H865">
        <v>90.161283781578106</v>
      </c>
      <c r="I865">
        <v>89.759146981032004</v>
      </c>
      <c r="J865">
        <v>89.293278968226943</v>
      </c>
      <c r="K865">
        <v>88.752976846128036</v>
      </c>
      <c r="L865">
        <v>88.125827661234283</v>
      </c>
      <c r="M865">
        <v>87.397423227177569</v>
      </c>
      <c r="N865">
        <v>86.551029109647786</v>
      </c>
      <c r="O865">
        <v>85.567200167871448</v>
      </c>
      <c r="P865">
        <v>84.423333820056371</v>
      </c>
      <c r="Q865">
        <v>83.093150769479408</v>
      </c>
      <c r="R865">
        <v>81.546091261367579</v>
      </c>
      <c r="S865">
        <v>79.746613000119879</v>
      </c>
      <c r="T865">
        <v>77.65337459715137</v>
      </c>
      <c r="U865">
        <v>75.218285789811176</v>
      </c>
      <c r="V865">
        <v>72.385402611011116</v>
      </c>
      <c r="W865">
        <v>69.089642127085057</v>
      </c>
      <c r="X865">
        <v>65.255287216141028</v>
      </c>
    </row>
    <row r="866" spans="1:24">
      <c r="A866">
        <v>91.662319307210026</v>
      </c>
      <c r="B866">
        <v>0.72911779813806488</v>
      </c>
      <c r="C866">
        <v>0.14344461416002774</v>
      </c>
      <c r="D866">
        <v>90.436879546154159</v>
      </c>
      <c r="E866">
        <v>90.219004245800917</v>
      </c>
      <c r="F866">
        <v>89.97137982072168</v>
      </c>
      <c r="G866">
        <v>89.688902319531309</v>
      </c>
      <c r="H866">
        <v>89.365749410959339</v>
      </c>
      <c r="I866">
        <v>88.995260375915549</v>
      </c>
      <c r="J866">
        <v>88.569798818987891</v>
      </c>
      <c r="K866">
        <v>88.080595269627921</v>
      </c>
      <c r="L866">
        <v>87.517566428772625</v>
      </c>
      <c r="M866">
        <v>86.869107335274748</v>
      </c>
      <c r="N866">
        <v>86.121852168345754</v>
      </c>
      <c r="O866">
        <v>85.260398755752107</v>
      </c>
      <c r="P866">
        <v>84.266991109420147</v>
      </c>
      <c r="Q866">
        <v>83.121153444980507</v>
      </c>
      <c r="R866">
        <v>81.799268141785731</v>
      </c>
      <c r="S866">
        <v>80.274088944454931</v>
      </c>
      <c r="T866">
        <v>78.51417937221963</v>
      </c>
      <c r="U866">
        <v>76.483264760752675</v>
      </c>
      <c r="V866">
        <v>74.139484580984757</v>
      </c>
      <c r="W866">
        <v>71.43452962395483</v>
      </c>
      <c r="X866">
        <v>68.312646267639195</v>
      </c>
    </row>
    <row r="867" spans="1:24">
      <c r="A867">
        <v>87.404591203732224</v>
      </c>
      <c r="B867">
        <v>2.4910323282669337E-2</v>
      </c>
      <c r="C867">
        <v>0.25763603627521026</v>
      </c>
      <c r="D867">
        <v>87.279238686630677</v>
      </c>
      <c r="E867">
        <v>87.241763102320519</v>
      </c>
      <c r="F867">
        <v>87.193419671681696</v>
      </c>
      <c r="G867">
        <v>87.130981746668681</v>
      </c>
      <c r="H867">
        <v>87.050281952189337</v>
      </c>
      <c r="I867">
        <v>86.945934037605397</v>
      </c>
      <c r="J867">
        <v>86.810973375247684</v>
      </c>
      <c r="K867">
        <v>86.636392111274006</v>
      </c>
      <c r="L867">
        <v>86.410537942843064</v>
      </c>
      <c r="M867">
        <v>86.118336393412335</v>
      </c>
      <c r="N867">
        <v>85.740284677475671</v>
      </c>
      <c r="O867">
        <v>85.251150000954794</v>
      </c>
      <c r="P867">
        <v>84.618285416226058</v>
      </c>
      <c r="Q867">
        <v>83.799450824719003</v>
      </c>
      <c r="R867">
        <v>82.739993691447779</v>
      </c>
      <c r="S867">
        <v>81.369201300263569</v>
      </c>
      <c r="T867">
        <v>79.595581083687478</v>
      </c>
      <c r="U867">
        <v>77.300754016280933</v>
      </c>
      <c r="V867">
        <v>74.331553490418045</v>
      </c>
      <c r="W867">
        <v>70.489802319518304</v>
      </c>
      <c r="X867">
        <v>65.519085542059386</v>
      </c>
    </row>
    <row r="868" spans="1:24">
      <c r="A868">
        <v>90.670711262276455</v>
      </c>
      <c r="B868">
        <v>0.28485248481679787</v>
      </c>
      <c r="C868">
        <v>0.17603379925058402</v>
      </c>
      <c r="D868">
        <v>90.00546576246154</v>
      </c>
      <c r="E868">
        <v>89.867083215538969</v>
      </c>
      <c r="F868">
        <v>89.703733550852093</v>
      </c>
      <c r="G868">
        <v>89.510341820691508</v>
      </c>
      <c r="H868">
        <v>89.280899730397564</v>
      </c>
      <c r="I868">
        <v>89.008278972649819</v>
      </c>
      <c r="J868">
        <v>88.684009765200997</v>
      </c>
      <c r="K868">
        <v>88.298017711665125</v>
      </c>
      <c r="L868">
        <v>87.838310810150489</v>
      </c>
      <c r="M868">
        <v>87.29060688572082</v>
      </c>
      <c r="N868">
        <v>86.63788987175586</v>
      </c>
      <c r="O868">
        <v>85.859881154759464</v>
      </c>
      <c r="P868">
        <v>84.932409558355005</v>
      </c>
      <c r="Q868">
        <v>83.826660393129274</v>
      </c>
      <c r="R868">
        <v>82.508280241804144</v>
      </c>
      <c r="S868">
        <v>80.936309667199836</v>
      </c>
      <c r="T868">
        <v>79.06191068435858</v>
      </c>
      <c r="U868">
        <v>76.826849461930337</v>
      </c>
      <c r="V868">
        <v>74.161687113383778</v>
      </c>
      <c r="W868">
        <v>70.983622369540527</v>
      </c>
      <c r="X868">
        <v>67.19391910857874</v>
      </c>
    </row>
    <row r="869" spans="1:24">
      <c r="A869">
        <v>89.875499529293307</v>
      </c>
      <c r="B869">
        <v>0.12894701269426787</v>
      </c>
      <c r="C869">
        <v>0.20882039081581055</v>
      </c>
      <c r="D869">
        <v>89.463076578517985</v>
      </c>
      <c r="E869">
        <v>89.363160974985533</v>
      </c>
      <c r="F869">
        <v>89.240823057664215</v>
      </c>
      <c r="G869">
        <v>89.09070875130945</v>
      </c>
      <c r="H869">
        <v>88.906248356934171</v>
      </c>
      <c r="I869">
        <v>88.679369031279691</v>
      </c>
      <c r="J869">
        <v>88.400141481714684</v>
      </c>
      <c r="K869">
        <v>88.056345414290547</v>
      </c>
      <c r="L869">
        <v>87.632934716942614</v>
      </c>
      <c r="M869">
        <v>87.111378971771103</v>
      </c>
      <c r="N869">
        <v>86.46885247792197</v>
      </c>
      <c r="O869">
        <v>85.677235292943834</v>
      </c>
      <c r="P869">
        <v>84.701882573552922</v>
      </c>
      <c r="Q869">
        <v>83.500108356444031</v>
      </c>
      <c r="R869">
        <v>82.019317422356764</v>
      </c>
      <c r="S869">
        <v>80.194703485094905</v>
      </c>
      <c r="T869">
        <v>77.946412967564072</v>
      </c>
      <c r="U869">
        <v>75.176050238499116</v>
      </c>
      <c r="V869">
        <v>71.762371362814875</v>
      </c>
      <c r="W869">
        <v>67.555977904103614</v>
      </c>
      <c r="X869">
        <v>62.37277855544005</v>
      </c>
    </row>
    <row r="870" spans="1:24">
      <c r="A870">
        <v>94.199830788388738</v>
      </c>
      <c r="B870">
        <v>1.4586472567666504</v>
      </c>
      <c r="C870">
        <v>0.12390363631916423</v>
      </c>
      <c r="D870">
        <v>92.214538059219237</v>
      </c>
      <c r="E870">
        <v>91.893255910006275</v>
      </c>
      <c r="F870">
        <v>91.536517641289819</v>
      </c>
      <c r="G870">
        <v>91.13883955739378</v>
      </c>
      <c r="H870">
        <v>90.694108645556824</v>
      </c>
      <c r="I870">
        <v>90.195488608156538</v>
      </c>
      <c r="J870">
        <v>89.635314776771111</v>
      </c>
      <c r="K870">
        <v>89.004976292722375</v>
      </c>
      <c r="L870">
        <v>88.294783743007713</v>
      </c>
      <c r="M870">
        <v>87.493820216951832</v>
      </c>
      <c r="N870">
        <v>86.589773494056743</v>
      </c>
      <c r="O870">
        <v>85.568746783481529</v>
      </c>
      <c r="P870">
        <v>84.415045105884445</v>
      </c>
      <c r="Q870">
        <v>83.110934033939671</v>
      </c>
      <c r="R870">
        <v>81.636367082945512</v>
      </c>
      <c r="S870">
        <v>79.968677561037609</v>
      </c>
      <c r="T870">
        <v>78.082230142201766</v>
      </c>
      <c r="U870">
        <v>75.948026806149869</v>
      </c>
      <c r="V870">
        <v>73.533261087660691</v>
      </c>
      <c r="W870">
        <v>70.800813783412394</v>
      </c>
      <c r="X870">
        <v>67.708682364432434</v>
      </c>
    </row>
    <row r="871" spans="1:24">
      <c r="A871">
        <v>90.179654691983202</v>
      </c>
      <c r="B871">
        <v>0.27975046427852424</v>
      </c>
      <c r="C871">
        <v>0.17716971269382731</v>
      </c>
      <c r="D871">
        <v>89.519024513108249</v>
      </c>
      <c r="E871">
        <v>89.380857839361425</v>
      </c>
      <c r="F871">
        <v>89.217551990714469</v>
      </c>
      <c r="G871">
        <v>89.023967519912574</v>
      </c>
      <c r="H871">
        <v>88.794012072117994</v>
      </c>
      <c r="I871">
        <v>88.520448650586985</v>
      </c>
      <c r="J871">
        <v>88.194667858978548</v>
      </c>
      <c r="K871">
        <v>87.806416952464701</v>
      </c>
      <c r="L871">
        <v>87.343477170528317</v>
      </c>
      <c r="M871">
        <v>86.791279196692869</v>
      </c>
      <c r="N871">
        <v>86.132444643201552</v>
      </c>
      <c r="O871">
        <v>85.346239130573409</v>
      </c>
      <c r="P871">
        <v>84.407919749738937</v>
      </c>
      <c r="Q871">
        <v>83.287956370541067</v>
      </c>
      <c r="R871">
        <v>81.951102290167938</v>
      </c>
      <c r="S871">
        <v>80.355284973616236</v>
      </c>
      <c r="T871">
        <v>78.450281976346034</v>
      </c>
      <c r="U871">
        <v>76.176140378692637</v>
      </c>
      <c r="V871">
        <v>73.461289989582454</v>
      </c>
      <c r="W871">
        <v>70.220290939622487</v>
      </c>
      <c r="X871">
        <v>66.351144777390857</v>
      </c>
    </row>
    <row r="872" spans="1:24">
      <c r="A872">
        <v>96.620190046725867</v>
      </c>
      <c r="B872">
        <v>3.248326806361336</v>
      </c>
      <c r="C872">
        <v>9.9484642434691628E-2</v>
      </c>
      <c r="D872">
        <v>93.307283981250436</v>
      </c>
      <c r="E872">
        <v>92.828533864657018</v>
      </c>
      <c r="F872">
        <v>92.312226029931125</v>
      </c>
      <c r="G872">
        <v>91.753246262282431</v>
      </c>
      <c r="H872">
        <v>91.146057666078249</v>
      </c>
      <c r="I872">
        <v>90.484645819901004</v>
      </c>
      <c r="J872">
        <v>89.762459201541077</v>
      </c>
      <c r="K872">
        <v>88.972344292812977</v>
      </c>
      <c r="L872">
        <v>88.106474721385126</v>
      </c>
      <c r="M872">
        <v>87.156273737747128</v>
      </c>
      <c r="N872">
        <v>86.112329259421273</v>
      </c>
      <c r="O872">
        <v>84.96430064090066</v>
      </c>
      <c r="P872">
        <v>83.700816245836421</v>
      </c>
      <c r="Q872">
        <v>82.30936080688997</v>
      </c>
      <c r="R872">
        <v>80.776151457508945</v>
      </c>
      <c r="S872">
        <v>79.0860012076771</v>
      </c>
      <c r="T872">
        <v>77.222168511316298</v>
      </c>
      <c r="U872">
        <v>75.166191435251477</v>
      </c>
      <c r="V872">
        <v>72.897704787122947</v>
      </c>
      <c r="W872">
        <v>70.394238390831788</v>
      </c>
      <c r="X872">
        <v>67.630994511364307</v>
      </c>
    </row>
    <row r="873" spans="1:24">
      <c r="A873">
        <v>87.877604737461667</v>
      </c>
      <c r="B873">
        <v>1.9184063582455807E-2</v>
      </c>
      <c r="C873">
        <v>0.26880111948279445</v>
      </c>
      <c r="D873">
        <v>87.770672886431328</v>
      </c>
      <c r="E873">
        <v>87.737231198284874</v>
      </c>
      <c r="F873">
        <v>87.693585737238109</v>
      </c>
      <c r="G873">
        <v>87.636563908404099</v>
      </c>
      <c r="H873">
        <v>87.562020786783478</v>
      </c>
      <c r="I873">
        <v>87.464537822065708</v>
      </c>
      <c r="J873">
        <v>87.337028963421957</v>
      </c>
      <c r="K873">
        <v>87.170225573443702</v>
      </c>
      <c r="L873">
        <v>86.95200268954666</v>
      </c>
      <c r="M873">
        <v>86.666497658683852</v>
      </c>
      <c r="N873">
        <v>86.292957078797386</v>
      </c>
      <c r="O873">
        <v>85.804228231016111</v>
      </c>
      <c r="P873">
        <v>85.164785344586932</v>
      </c>
      <c r="Q873">
        <v>84.328147223451708</v>
      </c>
      <c r="R873">
        <v>83.233498521371558</v>
      </c>
      <c r="S873">
        <v>81.801269065597637</v>
      </c>
      <c r="T873">
        <v>79.927349889485882</v>
      </c>
      <c r="U873">
        <v>77.475525536628069</v>
      </c>
      <c r="V873">
        <v>74.26757253959039</v>
      </c>
      <c r="W873">
        <v>70.070304330244369</v>
      </c>
      <c r="X873">
        <v>64.578620874345205</v>
      </c>
    </row>
    <row r="874" spans="1:24">
      <c r="A874">
        <v>95.364798825953869</v>
      </c>
      <c r="B874">
        <v>2.3746951775740319</v>
      </c>
      <c r="C874">
        <v>0.10866608834767549</v>
      </c>
      <c r="D874">
        <v>92.65401970701204</v>
      </c>
      <c r="E874">
        <v>92.245615158245613</v>
      </c>
      <c r="F874">
        <v>91.800342036224578</v>
      </c>
      <c r="G874">
        <v>91.312937238013504</v>
      </c>
      <c r="H874">
        <v>90.777639666664669</v>
      </c>
      <c r="I874">
        <v>90.18812213538024</v>
      </c>
      <c r="J874">
        <v>89.537416580524834</v>
      </c>
      <c r="K874">
        <v>88.817831699510293</v>
      </c>
      <c r="L874">
        <v>88.020862040037272</v>
      </c>
      <c r="M874">
        <v>87.137087466133607</v>
      </c>
      <c r="N874">
        <v>86.156061812683731</v>
      </c>
      <c r="O874">
        <v>85.066189412352244</v>
      </c>
      <c r="P874">
        <v>83.854588035456473</v>
      </c>
      <c r="Q874">
        <v>82.50693662274557</v>
      </c>
      <c r="R874">
        <v>81.007306011296038</v>
      </c>
      <c r="S874">
        <v>79.337970652713466</v>
      </c>
      <c r="T874">
        <v>77.479199098160237</v>
      </c>
      <c r="U874">
        <v>75.409020773754435</v>
      </c>
      <c r="V874">
        <v>73.102966289638161</v>
      </c>
      <c r="W874">
        <v>70.533778213183496</v>
      </c>
      <c r="X874">
        <v>67.671088887691525</v>
      </c>
    </row>
    <row r="875" spans="1:24">
      <c r="A875">
        <v>91.052552236474384</v>
      </c>
      <c r="B875">
        <v>0.47687510750829293</v>
      </c>
      <c r="C875">
        <v>0.15944330365678297</v>
      </c>
      <c r="D875">
        <v>90.107985662702106</v>
      </c>
      <c r="E875">
        <v>89.926528008814969</v>
      </c>
      <c r="F875">
        <v>89.71638368293236</v>
      </c>
      <c r="G875">
        <v>89.472199033507309</v>
      </c>
      <c r="H875">
        <v>89.187753195329009</v>
      </c>
      <c r="I875">
        <v>88.855799606325462</v>
      </c>
      <c r="J875">
        <v>88.467881393641221</v>
      </c>
      <c r="K875">
        <v>88.014115925752918</v>
      </c>
      <c r="L875">
        <v>87.482943041857212</v>
      </c>
      <c r="M875">
        <v>86.860830544405488</v>
      </c>
      <c r="N875">
        <v>86.131929451892461</v>
      </c>
      <c r="O875">
        <v>85.277670229094582</v>
      </c>
      <c r="P875">
        <v>84.276289708291714</v>
      </c>
      <c r="Q875">
        <v>83.102276649283738</v>
      </c>
      <c r="R875">
        <v>81.725721813250644</v>
      </c>
      <c r="S875">
        <v>80.111555992892036</v>
      </c>
      <c r="T875">
        <v>78.21865658684861</v>
      </c>
      <c r="U875">
        <v>75.998799957433178</v>
      </c>
      <c r="V875">
        <v>73.395432881863513</v>
      </c>
      <c r="W875">
        <v>70.342231798402423</v>
      </c>
      <c r="X875">
        <v>66.761413142659308</v>
      </c>
    </row>
    <row r="876" spans="1:24">
      <c r="A876">
        <v>94.838829719061451</v>
      </c>
      <c r="B876">
        <v>2.0327697253738224</v>
      </c>
      <c r="C876">
        <v>0.11169714283032006</v>
      </c>
      <c r="D876">
        <v>92.433339010313588</v>
      </c>
      <c r="E876">
        <v>92.065809965248448</v>
      </c>
      <c r="F876">
        <v>91.663648042796098</v>
      </c>
      <c r="G876">
        <v>91.22183055080626</v>
      </c>
      <c r="H876">
        <v>90.7348395296587</v>
      </c>
      <c r="I876">
        <v>90.196592837204633</v>
      </c>
      <c r="J876">
        <v>89.600368187503562</v>
      </c>
      <c r="K876">
        <v>88.938719194657949</v>
      </c>
      <c r="L876">
        <v>88.203382373198195</v>
      </c>
      <c r="M876">
        <v>87.385173933524214</v>
      </c>
      <c r="N876">
        <v>86.473875083458452</v>
      </c>
      <c r="O876">
        <v>85.458104403415291</v>
      </c>
      <c r="P876">
        <v>84.325175701250899</v>
      </c>
      <c r="Q876">
        <v>83.06093957151063</v>
      </c>
      <c r="R876">
        <v>81.649606680270836</v>
      </c>
      <c r="S876">
        <v>80.073550568539446</v>
      </c>
      <c r="T876">
        <v>78.31308751138161</v>
      </c>
      <c r="U876">
        <v>76.346230683380952</v>
      </c>
      <c r="V876">
        <v>74.148415560152571</v>
      </c>
      <c r="W876">
        <v>71.692193126384623</v>
      </c>
      <c r="X876">
        <v>68.946887058813459</v>
      </c>
    </row>
    <row r="877" spans="1:24">
      <c r="A877">
        <v>93.173656197218691</v>
      </c>
      <c r="B877">
        <v>1.3259187285146103</v>
      </c>
      <c r="C877">
        <v>0.12711935745586542</v>
      </c>
      <c r="D877">
        <v>91.303438002840707</v>
      </c>
      <c r="E877">
        <v>90.996094158274062</v>
      </c>
      <c r="F877">
        <v>90.653514957857126</v>
      </c>
      <c r="G877">
        <v>90.270157092229354</v>
      </c>
      <c r="H877">
        <v>89.839817408244343</v>
      </c>
      <c r="I877">
        <v>89.355532535109177</v>
      </c>
      <c r="J877">
        <v>88.809466209363777</v>
      </c>
      <c r="K877">
        <v>88.192782475493971</v>
      </c>
      <c r="L877">
        <v>87.495502710424304</v>
      </c>
      <c r="M877">
        <v>86.706344158389385</v>
      </c>
      <c r="N877">
        <v>85.812537363499558</v>
      </c>
      <c r="O877">
        <v>84.799619545858732</v>
      </c>
      <c r="P877">
        <v>83.651200577831773</v>
      </c>
      <c r="Q877">
        <v>82.348697773699556</v>
      </c>
      <c r="R877">
        <v>80.871035201305446</v>
      </c>
      <c r="S877">
        <v>79.194302650224301</v>
      </c>
      <c r="T877">
        <v>77.291368738182499</v>
      </c>
      <c r="U877">
        <v>75.131441895364247</v>
      </c>
      <c r="V877">
        <v>72.679572122845883</v>
      </c>
      <c r="W877">
        <v>69.896085463060075</v>
      </c>
      <c r="X877">
        <v>66.735942031398253</v>
      </c>
    </row>
    <row r="878" spans="1:24">
      <c r="A878">
        <v>96.316867255077938</v>
      </c>
      <c r="B878">
        <v>3.2731569268262524</v>
      </c>
      <c r="C878">
        <v>9.7812297524550174E-2</v>
      </c>
      <c r="D878">
        <v>93.048628626680454</v>
      </c>
      <c r="E878">
        <v>92.57983287622379</v>
      </c>
      <c r="F878">
        <v>92.075255486244018</v>
      </c>
      <c r="G878">
        <v>91.530065190970078</v>
      </c>
      <c r="H878">
        <v>90.939041861112486</v>
      </c>
      <c r="I878">
        <v>90.296526521774339</v>
      </c>
      <c r="J878">
        <v>89.596367168470394</v>
      </c>
      <c r="K878">
        <v>88.831859862449008</v>
      </c>
      <c r="L878">
        <v>87.995684541312116</v>
      </c>
      <c r="M878">
        <v>87.079834930327991</v>
      </c>
      <c r="N878">
        <v>86.075541883346148</v>
      </c>
      <c r="O878">
        <v>84.973189419313243</v>
      </c>
      <c r="P878">
        <v>83.762222650450198</v>
      </c>
      <c r="Q878">
        <v>82.431046720514018</v>
      </c>
      <c r="R878">
        <v>80.966915785490983</v>
      </c>
      <c r="S878">
        <v>79.355810973724971</v>
      </c>
      <c r="T878">
        <v>77.582306156964478</v>
      </c>
      <c r="U878">
        <v>75.629420247102573</v>
      </c>
      <c r="V878">
        <v>73.478454604369787</v>
      </c>
      <c r="W878">
        <v>71.108814000183159</v>
      </c>
      <c r="X878">
        <v>68.497809420393352</v>
      </c>
    </row>
    <row r="879" spans="1:24">
      <c r="A879">
        <v>99.271874965991813</v>
      </c>
      <c r="B879">
        <v>6.2157634677436926</v>
      </c>
      <c r="C879">
        <v>7.7506772889698552E-2</v>
      </c>
      <c r="D879">
        <v>94.57571311408897</v>
      </c>
      <c r="E879">
        <v>93.957190325308972</v>
      </c>
      <c r="F879">
        <v>93.306724646242586</v>
      </c>
      <c r="G879">
        <v>92.62040657797759</v>
      </c>
      <c r="H879">
        <v>91.894111137709146</v>
      </c>
      <c r="I879">
        <v>91.123473066323555</v>
      </c>
      <c r="J879">
        <v>90.303860591847695</v>
      </c>
      <c r="K879">
        <v>89.430347591073954</v>
      </c>
      <c r="L879">
        <v>88.497683982043796</v>
      </c>
      <c r="M879">
        <v>87.500264169439419</v>
      </c>
      <c r="N879">
        <v>86.432093353230812</v>
      </c>
      <c r="O879">
        <v>85.286751498082637</v>
      </c>
      <c r="P879">
        <v>84.057354746966155</v>
      </c>
      <c r="Q879">
        <v>82.736514047059927</v>
      </c>
      <c r="R879">
        <v>81.316290739268339</v>
      </c>
      <c r="S879">
        <v>79.788148844437387</v>
      </c>
      <c r="T879">
        <v>78.142903759493024</v>
      </c>
      <c r="U879">
        <v>76.370667055150022</v>
      </c>
      <c r="V879">
        <v>74.460787043408857</v>
      </c>
      <c r="W879">
        <v>72.401784757632811</v>
      </c>
      <c r="X879">
        <v>70.181284960425742</v>
      </c>
    </row>
    <row r="880" spans="1:24">
      <c r="A880">
        <v>89.398054670004186</v>
      </c>
      <c r="B880">
        <v>0.10676030008569923</v>
      </c>
      <c r="C880">
        <v>0.21384715374173363</v>
      </c>
      <c r="D880">
        <v>89.040053023910076</v>
      </c>
      <c r="E880">
        <v>88.951336389710505</v>
      </c>
      <c r="F880">
        <v>88.842113088054717</v>
      </c>
      <c r="G880">
        <v>88.707369207436628</v>
      </c>
      <c r="H880">
        <v>88.540919310471011</v>
      </c>
      <c r="I880">
        <v>88.335122490493035</v>
      </c>
      <c r="J880">
        <v>88.080531614629464</v>
      </c>
      <c r="K880">
        <v>87.765459651793734</v>
      </c>
      <c r="L880">
        <v>87.375443177828672</v>
      </c>
      <c r="M880">
        <v>86.892578429922494</v>
      </c>
      <c r="N880">
        <v>86.294699431779961</v>
      </c>
      <c r="O880">
        <v>85.554360461265119</v>
      </c>
      <c r="P880">
        <v>84.637576150545598</v>
      </c>
      <c r="Q880">
        <v>83.502261382852339</v>
      </c>
      <c r="R880">
        <v>82.096299369089706</v>
      </c>
      <c r="S880">
        <v>80.355149219072089</v>
      </c>
      <c r="T880">
        <v>78.19888318259791</v>
      </c>
      <c r="U880">
        <v>75.528517554482619</v>
      </c>
      <c r="V880">
        <v>72.221468813213875</v>
      </c>
      <c r="W880">
        <v>68.125926406615093</v>
      </c>
      <c r="X880">
        <v>63.053883866426617</v>
      </c>
    </row>
    <row r="881" spans="1:24">
      <c r="A881">
        <v>97.493081336466688</v>
      </c>
      <c r="B881">
        <v>5.0666320839738033</v>
      </c>
      <c r="C881">
        <v>8.2234287116040777E-2</v>
      </c>
      <c r="D881">
        <v>93.39138679797189</v>
      </c>
      <c r="E881">
        <v>92.840837501446543</v>
      </c>
      <c r="F881">
        <v>92.258809775088437</v>
      </c>
      <c r="G881">
        <v>91.641365450651335</v>
      </c>
      <c r="H881">
        <v>90.98432672092396</v>
      </c>
      <c r="I881">
        <v>90.283247871475922</v>
      </c>
      <c r="J881">
        <v>89.533385199665602</v>
      </c>
      <c r="K881">
        <v>88.729664917373597</v>
      </c>
      <c r="L881">
        <v>87.866648820282052</v>
      </c>
      <c r="M881">
        <v>86.938497491408469</v>
      </c>
      <c r="N881">
        <v>85.938930789918416</v>
      </c>
      <c r="O881">
        <v>84.861185357872841</v>
      </c>
      <c r="P881">
        <v>83.697968857388474</v>
      </c>
      <c r="Q881">
        <v>82.441410628566743</v>
      </c>
      <c r="R881">
        <v>81.083008434328178</v>
      </c>
      <c r="S881">
        <v>79.613570931812774</v>
      </c>
      <c r="T881">
        <v>78.023155481090896</v>
      </c>
      <c r="U881">
        <v>76.301000870380449</v>
      </c>
      <c r="V881">
        <v>74.43545450256984</v>
      </c>
      <c r="W881">
        <v>72.413893550369409</v>
      </c>
      <c r="X881">
        <v>70.222639546604341</v>
      </c>
    </row>
    <row r="882" spans="1:24">
      <c r="A882">
        <v>96.928737116425083</v>
      </c>
      <c r="B882">
        <v>3.1146091529303477</v>
      </c>
      <c r="C882">
        <v>0.10170658682585713</v>
      </c>
      <c r="D882">
        <v>93.662602688685283</v>
      </c>
      <c r="E882">
        <v>93.185887557867773</v>
      </c>
      <c r="F882">
        <v>92.670422144879879</v>
      </c>
      <c r="G882">
        <v>92.110869759082618</v>
      </c>
      <c r="H882">
        <v>91.501437270803109</v>
      </c>
      <c r="I882">
        <v>90.8358151341953</v>
      </c>
      <c r="J882">
        <v>90.107112063566603</v>
      </c>
      <c r="K882">
        <v>89.307783686864781</v>
      </c>
      <c r="L882">
        <v>88.429554437663938</v>
      </c>
      <c r="M882">
        <v>87.463331876985606</v>
      </c>
      <c r="N882">
        <v>86.399112557915899</v>
      </c>
      <c r="O882">
        <v>85.225878458421079</v>
      </c>
      <c r="P882">
        <v>83.931482910114937</v>
      </c>
      <c r="Q882">
        <v>82.502524841981341</v>
      </c>
      <c r="R882">
        <v>80.924210037078453</v>
      </c>
      <c r="S882">
        <v>79.180197965794648</v>
      </c>
      <c r="T882">
        <v>77.252432609897397</v>
      </c>
      <c r="U882">
        <v>75.120955525871807</v>
      </c>
      <c r="V882">
        <v>72.763699212164966</v>
      </c>
      <c r="W882">
        <v>70.156258641036686</v>
      </c>
      <c r="X882">
        <v>67.271638589651303</v>
      </c>
    </row>
    <row r="883" spans="1:24">
      <c r="A883">
        <v>90.575048066960065</v>
      </c>
      <c r="B883">
        <v>0.16125807099622816</v>
      </c>
      <c r="C883">
        <v>0.1961875091959574</v>
      </c>
      <c r="D883">
        <v>90.117516897152214</v>
      </c>
      <c r="E883">
        <v>90.012897843782454</v>
      </c>
      <c r="F883">
        <v>89.886572398972362</v>
      </c>
      <c r="G883">
        <v>89.733662739248999</v>
      </c>
      <c r="H883">
        <v>89.548264540835362</v>
      </c>
      <c r="I883">
        <v>89.323218995104881</v>
      </c>
      <c r="J883">
        <v>89.049836384423159</v>
      </c>
      <c r="K883">
        <v>88.717560544768958</v>
      </c>
      <c r="L883">
        <v>88.313561258979092</v>
      </c>
      <c r="M883">
        <v>87.822238841636008</v>
      </c>
      <c r="N883">
        <v>87.224621786059558</v>
      </c>
      <c r="O883">
        <v>86.497634214655235</v>
      </c>
      <c r="P883">
        <v>85.613204846568678</v>
      </c>
      <c r="Q883">
        <v>84.537183077079845</v>
      </c>
      <c r="R883">
        <v>83.228020315146921</v>
      </c>
      <c r="S883">
        <v>81.63516566138756</v>
      </c>
      <c r="T883">
        <v>79.69711397856878</v>
      </c>
      <c r="U883">
        <v>77.339030984457139</v>
      </c>
      <c r="V883">
        <v>74.46986366438037</v>
      </c>
      <c r="W883">
        <v>70.978824427424811</v>
      </c>
      <c r="X883">
        <v>66.731113248460844</v>
      </c>
    </row>
    <row r="884" spans="1:24">
      <c r="A884">
        <v>89.136798830248225</v>
      </c>
      <c r="B884">
        <v>4.2957600724543708E-2</v>
      </c>
      <c r="C884">
        <v>0.25092541839123861</v>
      </c>
      <c r="D884">
        <v>88.933554351670466</v>
      </c>
      <c r="E884">
        <v>88.87444758271063</v>
      </c>
      <c r="F884">
        <v>88.798735389317542</v>
      </c>
      <c r="G884">
        <v>88.701625596428713</v>
      </c>
      <c r="H884">
        <v>88.576971675896516</v>
      </c>
      <c r="I884">
        <v>88.416883704280053</v>
      </c>
      <c r="J884">
        <v>88.211228973081433</v>
      </c>
      <c r="K884">
        <v>87.946990642738001</v>
      </c>
      <c r="L884">
        <v>87.60744384661362</v>
      </c>
      <c r="M884">
        <v>87.171097096798405</v>
      </c>
      <c r="N884">
        <v>86.610331988391451</v>
      </c>
      <c r="O884">
        <v>85.889655102856125</v>
      </c>
      <c r="P884">
        <v>84.963451465322379</v>
      </c>
      <c r="Q884">
        <v>83.773097361753287</v>
      </c>
      <c r="R884">
        <v>82.243249772814409</v>
      </c>
      <c r="S884">
        <v>80.27707756554581</v>
      </c>
      <c r="T884">
        <v>77.750132602890716</v>
      </c>
      <c r="U884">
        <v>74.502472845243005</v>
      </c>
      <c r="V884">
        <v>70.32853887866159</v>
      </c>
      <c r="W884">
        <v>64.964143108377925</v>
      </c>
      <c r="X884">
        <v>58.069748103449314</v>
      </c>
    </row>
    <row r="885" spans="1:24">
      <c r="A885">
        <v>88.122380135500819</v>
      </c>
      <c r="B885">
        <v>6.8960678238690126E-3</v>
      </c>
      <c r="C885">
        <v>0.31439728875707229</v>
      </c>
      <c r="D885">
        <v>88.064179968493406</v>
      </c>
      <c r="E885">
        <v>88.04254874655328</v>
      </c>
      <c r="F885">
        <v>88.012961324988055</v>
      </c>
      <c r="G885">
        <v>87.972468945978676</v>
      </c>
      <c r="H885">
        <v>87.917036035862452</v>
      </c>
      <c r="I885">
        <v>87.841138009579538</v>
      </c>
      <c r="J885">
        <v>87.737210676449834</v>
      </c>
      <c r="K885">
        <v>87.594896373656923</v>
      </c>
      <c r="L885">
        <v>87.400011695181533</v>
      </c>
      <c r="M885">
        <v>87.133133937419643</v>
      </c>
      <c r="N885">
        <v>86.767665383054251</v>
      </c>
      <c r="O885">
        <v>86.2671825047791</v>
      </c>
      <c r="P885">
        <v>85.581805903763765</v>
      </c>
      <c r="Q885">
        <v>84.643229201678395</v>
      </c>
      <c r="R885">
        <v>83.35791145299136</v>
      </c>
      <c r="S885">
        <v>81.597754616004366</v>
      </c>
      <c r="T885">
        <v>79.187336975635475</v>
      </c>
      <c r="U885">
        <v>75.886430168336716</v>
      </c>
      <c r="V885">
        <v>71.366057411304382</v>
      </c>
      <c r="W885">
        <v>65.175706838104162</v>
      </c>
      <c r="X885">
        <v>56.698432338201997</v>
      </c>
    </row>
    <row r="886" spans="1:24">
      <c r="A886">
        <v>94.037210102474688</v>
      </c>
      <c r="B886">
        <v>1.6210234463527597</v>
      </c>
      <c r="C886">
        <v>0.11789391737065312</v>
      </c>
      <c r="D886">
        <v>91.975839122319741</v>
      </c>
      <c r="E886">
        <v>91.651615688346439</v>
      </c>
      <c r="F886">
        <v>91.294196513259877</v>
      </c>
      <c r="G886">
        <v>90.898608080046969</v>
      </c>
      <c r="H886">
        <v>90.459345743350298</v>
      </c>
      <c r="I886">
        <v>89.970297131878525</v>
      </c>
      <c r="J886">
        <v>89.42465709426051</v>
      </c>
      <c r="K886">
        <v>88.814833004808307</v>
      </c>
      <c r="L886">
        <v>88.132339111510504</v>
      </c>
      <c r="M886">
        <v>87.367678456099981</v>
      </c>
      <c r="N886">
        <v>86.51021072310391</v>
      </c>
      <c r="O886">
        <v>85.548004178984996</v>
      </c>
      <c r="P886">
        <v>84.467669641094716</v>
      </c>
      <c r="Q886">
        <v>83.254174166103255</v>
      </c>
      <c r="R886">
        <v>81.890631865365279</v>
      </c>
      <c r="S886">
        <v>80.358068936400301</v>
      </c>
      <c r="T886">
        <v>78.635159640881469</v>
      </c>
      <c r="U886">
        <v>76.697929555245025</v>
      </c>
      <c r="V886">
        <v>74.51942196462835</v>
      </c>
      <c r="W886">
        <v>72.069322757980913</v>
      </c>
      <c r="X886">
        <v>69.313538604733239</v>
      </c>
    </row>
    <row r="887" spans="1:24">
      <c r="A887">
        <v>100</v>
      </c>
      <c r="B887">
        <v>6.789996974395871</v>
      </c>
      <c r="C887">
        <v>7.6634799027204076E-2</v>
      </c>
      <c r="D887">
        <v>94.936618271694925</v>
      </c>
      <c r="E887">
        <v>94.272005866649096</v>
      </c>
      <c r="F887">
        <v>93.573737101418374</v>
      </c>
      <c r="G887">
        <v>92.837709111278897</v>
      </c>
      <c r="H887">
        <v>92.059597167090629</v>
      </c>
      <c r="I887">
        <v>91.234829264195753</v>
      </c>
      <c r="J887">
        <v>90.358559258383465</v>
      </c>
      <c r="K887">
        <v>89.425638391074756</v>
      </c>
      <c r="L887">
        <v>88.430585036415366</v>
      </c>
      <c r="M887">
        <v>87.367552492518442</v>
      </c>
      <c r="N887">
        <v>86.230294627605076</v>
      </c>
      <c r="O887">
        <v>85.012129179188008</v>
      </c>
      <c r="P887">
        <v>83.705898490652672</v>
      </c>
      <c r="Q887">
        <v>82.30392745453311</v>
      </c>
      <c r="R887">
        <v>80.797978415367055</v>
      </c>
      <c r="S887">
        <v>79.179202767150002</v>
      </c>
      <c r="T887">
        <v>77.438088960986036</v>
      </c>
      <c r="U887">
        <v>75.564406617440582</v>
      </c>
      <c r="V887">
        <v>73.547146415212282</v>
      </c>
      <c r="W887">
        <v>71.374455402923701</v>
      </c>
      <c r="X887">
        <v>69.033567353938167</v>
      </c>
    </row>
    <row r="888" spans="1:24">
      <c r="A888">
        <v>100</v>
      </c>
      <c r="B888">
        <v>7.9828081671882938</v>
      </c>
      <c r="C888">
        <v>7.1157028696727076E-2</v>
      </c>
      <c r="D888">
        <v>94.531017174279398</v>
      </c>
      <c r="E888">
        <v>93.828032246664208</v>
      </c>
      <c r="F888">
        <v>93.093783466174116</v>
      </c>
      <c r="G888">
        <v>92.324551525326612</v>
      </c>
      <c r="H888">
        <v>91.51643991085615</v>
      </c>
      <c r="I888">
        <v>90.665355166083913</v>
      </c>
      <c r="J888">
        <v>89.766986155678694</v>
      </c>
      <c r="K888">
        <v>88.816782227775263</v>
      </c>
      <c r="L888">
        <v>87.809930162831591</v>
      </c>
      <c r="M888">
        <v>86.74132979246005</v>
      </c>
      <c r="N888">
        <v>85.605568164730769</v>
      </c>
      <c r="O888">
        <v>84.396892125082786</v>
      </c>
      <c r="P888">
        <v>83.109179173952384</v>
      </c>
      <c r="Q888">
        <v>81.73590645349941</v>
      </c>
      <c r="R888">
        <v>80.27011770633473</v>
      </c>
      <c r="S888">
        <v>78.704388038880097</v>
      </c>
      <c r="T888">
        <v>77.030786310870099</v>
      </c>
      <c r="U888">
        <v>75.240834960482218</v>
      </c>
      <c r="V888">
        <v>73.325467061590402</v>
      </c>
      <c r="W888">
        <v>71.274980395617774</v>
      </c>
      <c r="X888">
        <v>69.078988305341085</v>
      </c>
    </row>
    <row r="889" spans="1:24">
      <c r="A889">
        <v>99.877087395342443</v>
      </c>
      <c r="B889">
        <v>6.2541545130930061</v>
      </c>
      <c r="C889">
        <v>7.9810709127838081E-2</v>
      </c>
      <c r="D889">
        <v>94.988358599780028</v>
      </c>
      <c r="E889">
        <v>94.338558699238661</v>
      </c>
      <c r="F889">
        <v>93.653461028929911</v>
      </c>
      <c r="G889">
        <v>92.9286993715492</v>
      </c>
      <c r="H889">
        <v>92.159654726000355</v>
      </c>
      <c r="I889">
        <v>91.341425869895858</v>
      </c>
      <c r="J889">
        <v>90.468798123423653</v>
      </c>
      <c r="K889">
        <v>89.53621011550895</v>
      </c>
      <c r="L889">
        <v>88.537718340466839</v>
      </c>
      <c r="M889">
        <v>87.466959279261161</v>
      </c>
      <c r="N889">
        <v>86.317108843963027</v>
      </c>
      <c r="O889">
        <v>85.080838886943525</v>
      </c>
      <c r="P889">
        <v>83.750270497627724</v>
      </c>
      <c r="Q889">
        <v>82.316923789164278</v>
      </c>
      <c r="R889">
        <v>80.771663854994415</v>
      </c>
      <c r="S889">
        <v>79.104642550894255</v>
      </c>
      <c r="T889">
        <v>77.305235731460215</v>
      </c>
      <c r="U889">
        <v>75.361975541036855</v>
      </c>
      <c r="V889">
        <v>73.262477327568888</v>
      </c>
      <c r="W889">
        <v>70.993360713589198</v>
      </c>
      <c r="X889">
        <v>68.540164321318571</v>
      </c>
    </row>
    <row r="890" spans="1:24">
      <c r="A890">
        <v>92.905766589297045</v>
      </c>
      <c r="B890">
        <v>0.90096863052178622</v>
      </c>
      <c r="C890">
        <v>0.14114243792597578</v>
      </c>
      <c r="D890">
        <v>91.427680610226034</v>
      </c>
      <c r="E890">
        <v>91.16779901237247</v>
      </c>
      <c r="F890">
        <v>90.87323752130149</v>
      </c>
      <c r="G890">
        <v>90.538118374279236</v>
      </c>
      <c r="H890">
        <v>90.155754509712537</v>
      </c>
      <c r="I890">
        <v>89.718516131643483</v>
      </c>
      <c r="J890">
        <v>89.217678462657744</v>
      </c>
      <c r="K890">
        <v>88.64324764722528</v>
      </c>
      <c r="L890">
        <v>87.983761331499863</v>
      </c>
      <c r="M890">
        <v>87.226059940290682</v>
      </c>
      <c r="N890">
        <v>86.35502408720258</v>
      </c>
      <c r="O890">
        <v>85.353272878152865</v>
      </c>
      <c r="P890">
        <v>84.200817088128645</v>
      </c>
      <c r="Q890">
        <v>82.874660290576031</v>
      </c>
      <c r="R890">
        <v>81.348339980245001</v>
      </c>
      <c r="S890">
        <v>79.591399532926559</v>
      </c>
      <c r="T890">
        <v>77.56878046541803</v>
      </c>
      <c r="U890">
        <v>75.240122868701562</v>
      </c>
      <c r="V890">
        <v>72.558960054982563</v>
      </c>
      <c r="W890">
        <v>69.471791348349214</v>
      </c>
      <c r="X890">
        <v>65.917014517257229</v>
      </c>
    </row>
    <row r="891" spans="1:24">
      <c r="A891">
        <v>100</v>
      </c>
      <c r="B891">
        <v>7.1360838177343195</v>
      </c>
      <c r="C891">
        <v>7.2465942204270439E-2</v>
      </c>
      <c r="D891">
        <v>95.008861681277935</v>
      </c>
      <c r="E891">
        <v>94.364140540659761</v>
      </c>
      <c r="F891">
        <v>93.689810785632403</v>
      </c>
      <c r="G891">
        <v>92.982329749838556</v>
      </c>
      <c r="H891">
        <v>92.237980602980755</v>
      </c>
      <c r="I891">
        <v>91.452852824040136</v>
      </c>
      <c r="J891">
        <v>90.622821656919385</v>
      </c>
      <c r="K891">
        <v>89.743526440577838</v>
      </c>
      <c r="L891">
        <v>88.810347699813846</v>
      </c>
      <c r="M891">
        <v>87.818382876338049</v>
      </c>
      <c r="N891">
        <v>86.762420572638177</v>
      </c>
      <c r="O891">
        <v>85.636913173322768</v>
      </c>
      <c r="P891">
        <v>84.435947700106695</v>
      </c>
      <c r="Q891">
        <v>83.153214747322252</v>
      </c>
      <c r="R891">
        <v>81.781975334754819</v>
      </c>
      <c r="S891">
        <v>80.315025503660877</v>
      </c>
      <c r="T891">
        <v>78.744658469969607</v>
      </c>
      <c r="U891">
        <v>77.062624135835819</v>
      </c>
      <c r="V891">
        <v>75.260085746833369</v>
      </c>
      <c r="W891">
        <v>73.327573467083141</v>
      </c>
      <c r="X891">
        <v>71.254934628417146</v>
      </c>
    </row>
    <row r="892" spans="1:24">
      <c r="A892">
        <v>99.959023303105397</v>
      </c>
      <c r="B892">
        <v>7.3102352132019917</v>
      </c>
      <c r="C892">
        <v>7.4172201252612341E-2</v>
      </c>
      <c r="D892">
        <v>94.708479632926952</v>
      </c>
      <c r="E892">
        <v>94.025836013416196</v>
      </c>
      <c r="F892">
        <v>93.310535904866654</v>
      </c>
      <c r="G892">
        <v>92.558642268210832</v>
      </c>
      <c r="H892">
        <v>91.766016652207469</v>
      </c>
      <c r="I892">
        <v>90.928296415248056</v>
      </c>
      <c r="J892">
        <v>90.04087071321122</v>
      </c>
      <c r="K892">
        <v>89.098855121200799</v>
      </c>
      <c r="L892">
        <v>88.097064749485043</v>
      </c>
      <c r="M892">
        <v>87.029985705665851</v>
      </c>
      <c r="N892">
        <v>85.891744746004818</v>
      </c>
      <c r="O892">
        <v>84.676076948865784</v>
      </c>
      <c r="P892">
        <v>83.376291232347256</v>
      </c>
      <c r="Q892">
        <v>81.985233526312598</v>
      </c>
      <c r="R892">
        <v>80.495247396115246</v>
      </c>
      <c r="S892">
        <v>78.898131901290469</v>
      </c>
      <c r="T892">
        <v>77.185096457266468</v>
      </c>
      <c r="U892">
        <v>75.346712451651712</v>
      </c>
      <c r="V892">
        <v>73.372861348792924</v>
      </c>
      <c r="W892">
        <v>71.252678996968996</v>
      </c>
      <c r="X892">
        <v>68.974495831685871</v>
      </c>
    </row>
    <row r="893" spans="1:24">
      <c r="A893">
        <v>96.243375621120336</v>
      </c>
      <c r="B893">
        <v>4.9464990921608258</v>
      </c>
      <c r="C893">
        <v>7.7586198660019326E-2</v>
      </c>
      <c r="D893">
        <v>92.501741558496292</v>
      </c>
      <c r="E893">
        <v>92.008783792554226</v>
      </c>
      <c r="F893">
        <v>91.490322610923513</v>
      </c>
      <c r="G893">
        <v>90.943235509341918</v>
      </c>
      <c r="H893">
        <v>90.364227579980209</v>
      </c>
      <c r="I893">
        <v>89.74981166740352</v>
      </c>
      <c r="J893">
        <v>89.096287366694753</v>
      </c>
      <c r="K893">
        <v>88.399718737253679</v>
      </c>
      <c r="L893">
        <v>87.655910598049502</v>
      </c>
      <c r="M893">
        <v>86.86038326156222</v>
      </c>
      <c r="N893">
        <v>86.008345554244201</v>
      </c>
      <c r="O893">
        <v>85.094665961013973</v>
      </c>
      <c r="P893">
        <v>84.11384171999606</v>
      </c>
      <c r="Q893">
        <v>83.059965681375616</v>
      </c>
      <c r="R893">
        <v>81.926690730770559</v>
      </c>
      <c r="S893">
        <v>80.707191562856352</v>
      </c>
      <c r="T893">
        <v>79.394123575019478</v>
      </c>
      <c r="U893">
        <v>77.979578633471149</v>
      </c>
      <c r="V893">
        <v>76.455037445416437</v>
      </c>
      <c r="W893">
        <v>74.811318250433658</v>
      </c>
      <c r="X893">
        <v>73.038521522050814</v>
      </c>
    </row>
    <row r="894" spans="1:24">
      <c r="A894">
        <v>93.564204272642144</v>
      </c>
      <c r="B894">
        <v>0.69085192725721078</v>
      </c>
      <c r="C894">
        <v>0.15287181218678003</v>
      </c>
      <c r="D894">
        <v>92.284124856246962</v>
      </c>
      <c r="E894">
        <v>92.045902668146738</v>
      </c>
      <c r="F894">
        <v>91.772128933742763</v>
      </c>
      <c r="G894">
        <v>91.456393148319378</v>
      </c>
      <c r="H894">
        <v>91.091302251524169</v>
      </c>
      <c r="I894">
        <v>90.66830751635581</v>
      </c>
      <c r="J894">
        <v>90.177504377825997</v>
      </c>
      <c r="K894">
        <v>89.607400514215641</v>
      </c>
      <c r="L894">
        <v>88.944646750469474</v>
      </c>
      <c r="M894">
        <v>88.173724482740923</v>
      </c>
      <c r="N894">
        <v>87.276582305026992</v>
      </c>
      <c r="O894">
        <v>86.232213329382887</v>
      </c>
      <c r="P894">
        <v>85.016163302525953</v>
      </c>
      <c r="Q894">
        <v>83.599958001212613</v>
      </c>
      <c r="R894">
        <v>81.950436498657183</v>
      </c>
      <c r="S894">
        <v>80.028974690199902</v>
      </c>
      <c r="T894">
        <v>77.790580896814703</v>
      </c>
      <c r="U894">
        <v>75.182842369706506</v>
      </c>
      <c r="V894">
        <v>72.144698028046562</v>
      </c>
      <c r="W894">
        <v>68.60500869308396</v>
      </c>
      <c r="X894">
        <v>64.480891340181046</v>
      </c>
    </row>
    <row r="895" spans="1:24">
      <c r="A895">
        <v>88.234374818590496</v>
      </c>
      <c r="B895">
        <v>8.2393746469274595E-2</v>
      </c>
      <c r="C895">
        <v>0.21867606394961436</v>
      </c>
      <c r="D895">
        <v>87.945286862661206</v>
      </c>
      <c r="E895">
        <v>87.872088044918826</v>
      </c>
      <c r="F895">
        <v>87.781495809668883</v>
      </c>
      <c r="G895">
        <v>87.669160816319462</v>
      </c>
      <c r="H895">
        <v>87.529689852691632</v>
      </c>
      <c r="I895">
        <v>87.356386906463527</v>
      </c>
      <c r="J895">
        <v>87.140931689073426</v>
      </c>
      <c r="K895">
        <v>86.872980177988396</v>
      </c>
      <c r="L895">
        <v>86.53966799934004</v>
      </c>
      <c r="M895">
        <v>86.124992808287516</v>
      </c>
      <c r="N895">
        <v>85.609046015138418</v>
      </c>
      <c r="O895">
        <v>84.967056972336493</v>
      </c>
      <c r="P895">
        <v>84.168203733655076</v>
      </c>
      <c r="Q895">
        <v>83.174133290048815</v>
      </c>
      <c r="R895">
        <v>81.937120238565967</v>
      </c>
      <c r="S895">
        <v>80.39777548186612</v>
      </c>
      <c r="T895">
        <v>78.482194952820379</v>
      </c>
      <c r="U895">
        <v>76.098411474229948</v>
      </c>
      <c r="V895">
        <v>73.131979407159349</v>
      </c>
      <c r="W895">
        <v>69.440480106490966</v>
      </c>
      <c r="X895">
        <v>64.846684390174815</v>
      </c>
    </row>
    <row r="896" spans="1:24">
      <c r="A896">
        <v>89.164364456448439</v>
      </c>
      <c r="B896">
        <v>9.9797856160598983E-2</v>
      </c>
      <c r="C896">
        <v>0.21319373146179024</v>
      </c>
      <c r="D896">
        <v>88.831758031384879</v>
      </c>
      <c r="E896">
        <v>88.749575746324624</v>
      </c>
      <c r="F896">
        <v>88.648469148655323</v>
      </c>
      <c r="G896">
        <v>88.523825352793466</v>
      </c>
      <c r="H896">
        <v>88.369957612450861</v>
      </c>
      <c r="I896">
        <v>88.179845868624909</v>
      </c>
      <c r="J896">
        <v>87.944816466553547</v>
      </c>
      <c r="K896">
        <v>87.654146429047259</v>
      </c>
      <c r="L896">
        <v>87.294574231571772</v>
      </c>
      <c r="M896">
        <v>86.849694758692479</v>
      </c>
      <c r="N896">
        <v>86.29921083738455</v>
      </c>
      <c r="O896">
        <v>85.61800719917801</v>
      </c>
      <c r="P896">
        <v>84.775004621603145</v>
      </c>
      <c r="Q896">
        <v>83.731741970306771</v>
      </c>
      <c r="R896">
        <v>82.440621448953991</v>
      </c>
      <c r="S896">
        <v>80.842736998229071</v>
      </c>
      <c r="T896">
        <v>78.865186766850584</v>
      </c>
      <c r="U896">
        <v>76.417747038826931</v>
      </c>
      <c r="V896">
        <v>73.388755868269811</v>
      </c>
      <c r="W896">
        <v>69.640018616794293</v>
      </c>
      <c r="X896">
        <v>65.000502963836595</v>
      </c>
    </row>
    <row r="897" spans="1:24">
      <c r="A897">
        <v>91.973036125892577</v>
      </c>
      <c r="B897">
        <v>0.56118975620336387</v>
      </c>
      <c r="C897">
        <v>0.15512794292973706</v>
      </c>
      <c r="D897">
        <v>90.908999123188877</v>
      </c>
      <c r="E897">
        <v>90.708808763648449</v>
      </c>
      <c r="F897">
        <v>90.478134119470923</v>
      </c>
      <c r="G897">
        <v>90.211412938389287</v>
      </c>
      <c r="H897">
        <v>89.902213778840377</v>
      </c>
      <c r="I897">
        <v>89.543080928765789</v>
      </c>
      <c r="J897">
        <v>89.12535462620248</v>
      </c>
      <c r="K897">
        <v>88.638962246646315</v>
      </c>
      <c r="L897">
        <v>88.072175422094404</v>
      </c>
      <c r="M897">
        <v>87.411327235183492</v>
      </c>
      <c r="N897">
        <v>86.640482669133078</v>
      </c>
      <c r="O897">
        <v>85.741054367060855</v>
      </c>
      <c r="P897">
        <v>84.69135443548349</v>
      </c>
      <c r="Q897">
        <v>83.466071484651522</v>
      </c>
      <c r="R897">
        <v>82.035660295603805</v>
      </c>
      <c r="S897">
        <v>80.365629396998045</v>
      </c>
      <c r="T897">
        <v>78.415709373073867</v>
      </c>
      <c r="U897">
        <v>76.138881848178215</v>
      </c>
      <c r="V897">
        <v>73.480245733779611</v>
      </c>
      <c r="W897">
        <v>70.375693399812263</v>
      </c>
      <c r="X897">
        <v>66.750364848900915</v>
      </c>
    </row>
    <row r="898" spans="1:24">
      <c r="A898">
        <v>95.005984353797942</v>
      </c>
      <c r="B898">
        <v>2.4157992365006415</v>
      </c>
      <c r="C898">
        <v>0.10675501283247775</v>
      </c>
      <c r="D898">
        <v>92.310936437441541</v>
      </c>
      <c r="E898">
        <v>91.908451329965573</v>
      </c>
      <c r="F898">
        <v>91.470631236932704</v>
      </c>
      <c r="G898">
        <v>90.992481742934061</v>
      </c>
      <c r="H898">
        <v>90.468548376512985</v>
      </c>
      <c r="I898">
        <v>89.89285438849754</v>
      </c>
      <c r="J898">
        <v>89.25883257247051</v>
      </c>
      <c r="K898">
        <v>88.559250349621664</v>
      </c>
      <c r="L898">
        <v>87.78612726339091</v>
      </c>
      <c r="M898">
        <v>86.930643942725382</v>
      </c>
      <c r="N898">
        <v>85.983041495452738</v>
      </c>
      <c r="O898">
        <v>84.932510184104331</v>
      </c>
      <c r="P898">
        <v>83.767066114262278</v>
      </c>
      <c r="Q898">
        <v>82.473414528757445</v>
      </c>
      <c r="R898">
        <v>81.036798148252458</v>
      </c>
      <c r="S898">
        <v>79.440828828160846</v>
      </c>
      <c r="T898">
        <v>77.667300611535325</v>
      </c>
      <c r="U898">
        <v>75.695982045333423</v>
      </c>
      <c r="V898">
        <v>73.504385390916411</v>
      </c>
      <c r="W898">
        <v>71.067510096059522</v>
      </c>
      <c r="X898">
        <v>68.357557602140361</v>
      </c>
    </row>
    <row r="899" spans="1:24">
      <c r="A899">
        <v>98.265125014335055</v>
      </c>
      <c r="B899">
        <v>4.5376905054237069</v>
      </c>
      <c r="C899">
        <v>8.955047475234422E-2</v>
      </c>
      <c r="D899">
        <v>94.198967597048281</v>
      </c>
      <c r="E899">
        <v>93.636295038357801</v>
      </c>
      <c r="F899">
        <v>93.036477748263167</v>
      </c>
      <c r="G899">
        <v>92.394702404121773</v>
      </c>
      <c r="H899">
        <v>91.70581898467475</v>
      </c>
      <c r="I899">
        <v>90.964299442938966</v>
      </c>
      <c r="J899">
        <v>90.164193345575612</v>
      </c>
      <c r="K899">
        <v>89.299080122756976</v>
      </c>
      <c r="L899">
        <v>88.362017545353325</v>
      </c>
      <c r="M899">
        <v>87.345486015987532</v>
      </c>
      <c r="N899">
        <v>86.2413282269127</v>
      </c>
      <c r="O899">
        <v>85.040683700488501</v>
      </c>
      <c r="P899">
        <v>83.733917686966635</v>
      </c>
      <c r="Q899">
        <v>82.310543849015161</v>
      </c>
      <c r="R899">
        <v>80.759140112552117</v>
      </c>
      <c r="S899">
        <v>79.067257008621112</v>
      </c>
      <c r="T899">
        <v>77.221317770784651</v>
      </c>
      <c r="U899">
        <v>75.206509386351897</v>
      </c>
      <c r="V899">
        <v>73.006663727165417</v>
      </c>
      <c r="W899">
        <v>70.604127806063175</v>
      </c>
      <c r="X899">
        <v>67.979622117869738</v>
      </c>
    </row>
    <row r="900" spans="1:24">
      <c r="A900">
        <v>90.740576488621357</v>
      </c>
      <c r="B900">
        <v>1.1209499496261992</v>
      </c>
      <c r="C900">
        <v>0.1205656881825794</v>
      </c>
      <c r="D900">
        <v>89.271101486665415</v>
      </c>
      <c r="E900">
        <v>89.037037209912185</v>
      </c>
      <c r="F900">
        <v>88.778180130409226</v>
      </c>
      <c r="G900">
        <v>88.490762919400069</v>
      </c>
      <c r="H900">
        <v>88.170602592489516</v>
      </c>
      <c r="I900">
        <v>87.813039631735975</v>
      </c>
      <c r="J900">
        <v>87.412870172416532</v>
      </c>
      <c r="K900">
        <v>86.964270267531319</v>
      </c>
      <c r="L900">
        <v>86.46071112781533</v>
      </c>
      <c r="M900">
        <v>85.894864103686018</v>
      </c>
      <c r="N900">
        <v>85.258494026262255</v>
      </c>
      <c r="O900">
        <v>84.542339355171876</v>
      </c>
      <c r="P900">
        <v>83.735977388854323</v>
      </c>
      <c r="Q900">
        <v>82.827672575669766</v>
      </c>
      <c r="R900">
        <v>81.80420571817946</v>
      </c>
      <c r="S900">
        <v>80.650681584887579</v>
      </c>
      <c r="T900">
        <v>79.350312129483001</v>
      </c>
      <c r="U900">
        <v>77.884172162618754</v>
      </c>
      <c r="V900">
        <v>76.230923920348772</v>
      </c>
      <c r="W900">
        <v>74.366506520673326</v>
      </c>
      <c r="X900">
        <v>72.263785788636184</v>
      </c>
    </row>
    <row r="901" spans="1:24">
      <c r="A901">
        <v>88.803255275251843</v>
      </c>
      <c r="B901">
        <v>4.9192956622186555E-2</v>
      </c>
      <c r="C901">
        <v>0.23631199353040372</v>
      </c>
      <c r="D901">
        <v>88.599871136765145</v>
      </c>
      <c r="E901">
        <v>88.544256325412505</v>
      </c>
      <c r="F901">
        <v>88.474110710560268</v>
      </c>
      <c r="G901">
        <v>88.385498862561249</v>
      </c>
      <c r="H901">
        <v>88.273449327470146</v>
      </c>
      <c r="I901">
        <v>88.131675710003734</v>
      </c>
      <c r="J901">
        <v>87.952223983405858</v>
      </c>
      <c r="K901">
        <v>87.725026238990097</v>
      </c>
      <c r="L901">
        <v>87.43733583905113</v>
      </c>
      <c r="M901">
        <v>87.073012283124257</v>
      </c>
      <c r="N901">
        <v>86.611615665932874</v>
      </c>
      <c r="O901">
        <v>86.027259922749863</v>
      </c>
      <c r="P901">
        <v>85.287160524976414</v>
      </c>
      <c r="Q901">
        <v>84.349795146263716</v>
      </c>
      <c r="R901">
        <v>83.162574105712011</v>
      </c>
      <c r="S901">
        <v>81.658889891354278</v>
      </c>
      <c r="T901">
        <v>79.754380231228154</v>
      </c>
      <c r="U901">
        <v>77.342195056437305</v>
      </c>
      <c r="V901">
        <v>74.28700181524232</v>
      </c>
      <c r="W901">
        <v>70.417392814026243</v>
      </c>
      <c r="X901">
        <v>65.516268608749272</v>
      </c>
    </row>
    <row r="902" spans="1:24">
      <c r="A902">
        <v>94.761236096487508</v>
      </c>
      <c r="B902">
        <v>2.1896130693238858</v>
      </c>
      <c r="C902">
        <v>0.10983951301888464</v>
      </c>
      <c r="D902">
        <v>92.226500235725837</v>
      </c>
      <c r="E902">
        <v>91.842544423630841</v>
      </c>
      <c r="F902">
        <v>91.423340000416729</v>
      </c>
      <c r="G902">
        <v>90.963824295767651</v>
      </c>
      <c r="H902">
        <v>90.458447805936132</v>
      </c>
      <c r="I902">
        <v>89.901107173200444</v>
      </c>
      <c r="J902">
        <v>89.285071476508904</v>
      </c>
      <c r="K902">
        <v>88.602900943133889</v>
      </c>
      <c r="L902">
        <v>87.846357099627994</v>
      </c>
      <c r="M902">
        <v>87.006303276989087</v>
      </c>
      <c r="N902">
        <v>86.072594268449095</v>
      </c>
      <c r="O902">
        <v>85.033953807300378</v>
      </c>
      <c r="P902">
        <v>83.877838385077155</v>
      </c>
      <c r="Q902">
        <v>82.590285765443952</v>
      </c>
      <c r="R902">
        <v>81.155746364315902</v>
      </c>
      <c r="S902">
        <v>79.556895459813134</v>
      </c>
      <c r="T902">
        <v>77.774423964136332</v>
      </c>
      <c r="U902">
        <v>75.786805230546392</v>
      </c>
      <c r="V902">
        <v>73.57003507920993</v>
      </c>
      <c r="W902">
        <v>71.097341902241297</v>
      </c>
      <c r="X902">
        <v>68.338863346921812</v>
      </c>
    </row>
    <row r="903" spans="1:24">
      <c r="A903">
        <v>90.552866113304646</v>
      </c>
      <c r="B903">
        <v>0.28400384972738513</v>
      </c>
      <c r="C903">
        <v>0.17747463900938443</v>
      </c>
      <c r="D903">
        <v>89.88019026591256</v>
      </c>
      <c r="E903">
        <v>89.739300375611407</v>
      </c>
      <c r="F903">
        <v>89.572718073302127</v>
      </c>
      <c r="G903">
        <v>89.375182688646831</v>
      </c>
      <c r="H903">
        <v>89.140456052738443</v>
      </c>
      <c r="I903">
        <v>88.861125496680472</v>
      </c>
      <c r="J903">
        <v>88.528369759448509</v>
      </c>
      <c r="K903">
        <v>88.131680412401892</v>
      </c>
      <c r="L903">
        <v>87.658530003029597</v>
      </c>
      <c r="M903">
        <v>87.09397643790733</v>
      </c>
      <c r="N903">
        <v>86.420191111276807</v>
      </c>
      <c r="O903">
        <v>85.615895877544133</v>
      </c>
      <c r="P903">
        <v>84.655691087284765</v>
      </c>
      <c r="Q903">
        <v>83.509253466126935</v>
      </c>
      <c r="R903">
        <v>82.14037850552296</v>
      </c>
      <c r="S903">
        <v>80.505837124101788</v>
      </c>
      <c r="T903">
        <v>78.55401049295979</v>
      </c>
      <c r="U903">
        <v>76.223259912662627</v>
      </c>
      <c r="V903">
        <v>73.439980262661592</v>
      </c>
      <c r="W903">
        <v>70.116275551042833</v>
      </c>
      <c r="X903">
        <v>66.147183158453132</v>
      </c>
    </row>
    <row r="904" spans="1:24">
      <c r="A904">
        <v>88.464435234942471</v>
      </c>
      <c r="B904">
        <v>3.8843623695020903E-2</v>
      </c>
      <c r="C904">
        <v>0.24709109001710691</v>
      </c>
      <c r="D904">
        <v>88.287029154485538</v>
      </c>
      <c r="E904">
        <v>88.236253941974141</v>
      </c>
      <c r="F904">
        <v>88.171476322290602</v>
      </c>
      <c r="G904">
        <v>88.088721199165448</v>
      </c>
      <c r="H904">
        <v>87.982910281935546</v>
      </c>
      <c r="I904">
        <v>87.84755045485494</v>
      </c>
      <c r="J904">
        <v>87.674335325279088</v>
      </c>
      <c r="K904">
        <v>87.452635499618623</v>
      </c>
      <c r="L904">
        <v>87.16884630770754</v>
      </c>
      <c r="M904">
        <v>86.80555294851419</v>
      </c>
      <c r="N904">
        <v>86.340461826134288</v>
      </c>
      <c r="O904">
        <v>85.745032497208143</v>
      </c>
      <c r="P904">
        <v>84.982726278842932</v>
      </c>
      <c r="Q904">
        <v>84.006764042388198</v>
      </c>
      <c r="R904">
        <v>82.757255599469246</v>
      </c>
      <c r="S904">
        <v>81.157524524270642</v>
      </c>
      <c r="T904">
        <v>79.109402883788604</v>
      </c>
      <c r="U904">
        <v>76.487207135893144</v>
      </c>
      <c r="V904">
        <v>73.130025524544109</v>
      </c>
      <c r="W904">
        <v>68.831843686068851</v>
      </c>
      <c r="X904">
        <v>63.328902521641957</v>
      </c>
    </row>
    <row r="905" spans="1:24">
      <c r="A905">
        <v>92.027892199931415</v>
      </c>
      <c r="B905">
        <v>0.34342645453597997</v>
      </c>
      <c r="C905">
        <v>0.17864125241160722</v>
      </c>
      <c r="D905">
        <v>91.2051557231581</v>
      </c>
      <c r="E905">
        <v>91.031879286572519</v>
      </c>
      <c r="F905">
        <v>90.826732771665974</v>
      </c>
      <c r="G905">
        <v>90.583151970876841</v>
      </c>
      <c r="H905">
        <v>90.293342869594937</v>
      </c>
      <c r="I905">
        <v>89.948032255965202</v>
      </c>
      <c r="J905">
        <v>89.536170999846988</v>
      </c>
      <c r="K905">
        <v>89.044580506551625</v>
      </c>
      <c r="L905">
        <v>88.457531032706257</v>
      </c>
      <c r="M905">
        <v>87.756238371340487</v>
      </c>
      <c r="N905">
        <v>86.918262801298212</v>
      </c>
      <c r="O905">
        <v>85.916791068765036</v>
      </c>
      <c r="P905">
        <v>84.719778426003288</v>
      </c>
      <c r="Q905">
        <v>83.288923274545368</v>
      </c>
      <c r="R905">
        <v>81.578441603831465</v>
      </c>
      <c r="S905">
        <v>79.533602010200966</v>
      </c>
      <c r="T905">
        <v>77.088974420279584</v>
      </c>
      <c r="U905">
        <v>74.166336482016035</v>
      </c>
      <c r="V905">
        <v>70.672170632789374</v>
      </c>
      <c r="W905">
        <v>66.494671756634048</v>
      </c>
      <c r="X905">
        <v>61.500169682628439</v>
      </c>
    </row>
    <row r="906" spans="1:24">
      <c r="A906">
        <v>95.735900871700878</v>
      </c>
      <c r="B906">
        <v>3.39948678793131</v>
      </c>
      <c r="C906">
        <v>9.254857238339026E-2</v>
      </c>
      <c r="D906">
        <v>92.565379642721425</v>
      </c>
      <c r="E906">
        <v>92.120963741606133</v>
      </c>
      <c r="F906">
        <v>91.645562936089632</v>
      </c>
      <c r="G906">
        <v>91.135102397763831</v>
      </c>
      <c r="H906">
        <v>90.585206788853441</v>
      </c>
      <c r="I906">
        <v>89.991162759648759</v>
      </c>
      <c r="J906">
        <v>89.34787854871864</v>
      </c>
      <c r="K906">
        <v>88.649840339622799</v>
      </c>
      <c r="L906">
        <v>87.891065000041436</v>
      </c>
      <c r="M906">
        <v>87.065048798232368</v>
      </c>
      <c r="N906">
        <v>86.164711657246585</v>
      </c>
      <c r="O906">
        <v>85.182336469085158</v>
      </c>
      <c r="P906">
        <v>84.109502948637754</v>
      </c>
      <c r="Q906">
        <v>82.937015460441543</v>
      </c>
      <c r="R906">
        <v>81.654824199637957</v>
      </c>
      <c r="S906">
        <v>80.251939051541669</v>
      </c>
      <c r="T906">
        <v>78.716335391481394</v>
      </c>
      <c r="U906">
        <v>77.034851017489913</v>
      </c>
      <c r="V906">
        <v>75.193073332416787</v>
      </c>
      <c r="W906">
        <v>73.1752158084618</v>
      </c>
      <c r="X906">
        <v>70.963982675262997</v>
      </c>
    </row>
    <row r="907" spans="1:24">
      <c r="A907">
        <v>91.616664735862145</v>
      </c>
      <c r="B907">
        <v>0.88128670069905657</v>
      </c>
      <c r="C907">
        <v>0.13574662391106329</v>
      </c>
      <c r="D907">
        <v>90.251421874419975</v>
      </c>
      <c r="E907">
        <v>90.017560386238955</v>
      </c>
      <c r="F907">
        <v>89.754186691806339</v>
      </c>
      <c r="G907">
        <v>89.456440108457357</v>
      </c>
      <c r="H907">
        <v>89.11882558605312</v>
      </c>
      <c r="I907">
        <v>88.735112293302947</v>
      </c>
      <c r="J907">
        <v>88.298218624907065</v>
      </c>
      <c r="K907">
        <v>87.800081507273859</v>
      </c>
      <c r="L907">
        <v>87.231507590788198</v>
      </c>
      <c r="M907">
        <v>86.582003582315963</v>
      </c>
      <c r="N907">
        <v>85.839582586653123</v>
      </c>
      <c r="O907">
        <v>84.990542882861504</v>
      </c>
      <c r="P907">
        <v>84.019215052707096</v>
      </c>
      <c r="Q907">
        <v>82.907672794339632</v>
      </c>
      <c r="R907">
        <v>81.635402084147017</v>
      </c>
      <c r="S907">
        <v>80.178922581014618</v>
      </c>
      <c r="T907">
        <v>78.511354285830564</v>
      </c>
      <c r="U907">
        <v>76.601921458739142</v>
      </c>
      <c r="V907">
        <v>74.415384638707081</v>
      </c>
      <c r="W907">
        <v>71.91139028306236</v>
      </c>
      <c r="X907">
        <v>69.043726024304362</v>
      </c>
    </row>
    <row r="908" spans="1:24">
      <c r="A908">
        <v>95.927751511349783</v>
      </c>
      <c r="B908">
        <v>2.4259788582435875</v>
      </c>
      <c r="C908">
        <v>0.10807287269581162</v>
      </c>
      <c r="D908">
        <v>93.178047386884572</v>
      </c>
      <c r="E908">
        <v>92.764908191390731</v>
      </c>
      <c r="F908">
        <v>92.314791820548365</v>
      </c>
      <c r="G908">
        <v>91.822435910627092</v>
      </c>
      <c r="H908">
        <v>91.282084270449133</v>
      </c>
      <c r="I908">
        <v>90.687419585077421</v>
      </c>
      <c r="J908">
        <v>90.031489559339548</v>
      </c>
      <c r="K908">
        <v>89.306625637722476</v>
      </c>
      <c r="L908">
        <v>88.504353350383099</v>
      </c>
      <c r="M908">
        <v>87.615293237118962</v>
      </c>
      <c r="N908">
        <v>86.629051190989614</v>
      </c>
      <c r="O908">
        <v>85.53409693958298</v>
      </c>
      <c r="P908">
        <v>84.317629243236851</v>
      </c>
      <c r="Q908">
        <v>82.965426234231828</v>
      </c>
      <c r="R908">
        <v>81.461679147253733</v>
      </c>
      <c r="S908">
        <v>79.78880749724847</v>
      </c>
      <c r="T908">
        <v>77.927253543891851</v>
      </c>
      <c r="U908">
        <v>75.855253639734258</v>
      </c>
      <c r="V908">
        <v>73.548583788824132</v>
      </c>
      <c r="W908">
        <v>70.980276441106085</v>
      </c>
      <c r="X908">
        <v>68.120305211603636</v>
      </c>
    </row>
    <row r="909" spans="1:24">
      <c r="A909">
        <v>100</v>
      </c>
      <c r="B909">
        <v>9.575418253503285</v>
      </c>
      <c r="C909">
        <v>6.1574547331096081E-2</v>
      </c>
      <c r="D909">
        <v>94.417775435168352</v>
      </c>
      <c r="E909">
        <v>93.724280590285233</v>
      </c>
      <c r="F909">
        <v>93.006984308010203</v>
      </c>
      <c r="G909">
        <v>92.26316615400907</v>
      </c>
      <c r="H909">
        <v>91.490005106488525</v>
      </c>
      <c r="I909">
        <v>90.684568857124219</v>
      </c>
      <c r="J909">
        <v>89.843802689920921</v>
      </c>
      <c r="K909">
        <v>88.964517895826575</v>
      </c>
      <c r="L909">
        <v>88.043379679161205</v>
      </c>
      <c r="M909">
        <v>87.076894509994304</v>
      </c>
      <c r="N909">
        <v>86.061396874503103</v>
      </c>
      <c r="O909">
        <v>84.993035373060749</v>
      </c>
      <c r="P909">
        <v>83.867758113329771</v>
      </c>
      <c r="Q909">
        <v>82.681297342962154</v>
      </c>
      <c r="R909">
        <v>81.429153263624045</v>
      </c>
      <c r="S909">
        <v>80.106576964957199</v>
      </c>
      <c r="T909">
        <v>78.708552413752741</v>
      </c>
      <c r="U909">
        <v>77.229777430028534</v>
      </c>
      <c r="V909">
        <v>75.664643577859692</v>
      </c>
      <c r="W909">
        <v>74.007214894695892</v>
      </c>
      <c r="X909">
        <v>72.251205378493651</v>
      </c>
    </row>
    <row r="910" spans="1:24">
      <c r="A910">
        <v>99.757190259201593</v>
      </c>
      <c r="B910">
        <v>6.280201999242836</v>
      </c>
      <c r="C910">
        <v>7.8940009732989425E-2</v>
      </c>
      <c r="D910">
        <v>94.910415357979787</v>
      </c>
      <c r="E910">
        <v>94.268426037003181</v>
      </c>
      <c r="F910">
        <v>93.592215578519216</v>
      </c>
      <c r="G910">
        <v>92.877567971391869</v>
      </c>
      <c r="H910">
        <v>92.120027558019075</v>
      </c>
      <c r="I910">
        <v>91.314871254368768</v>
      </c>
      <c r="J910">
        <v>90.45707910267511</v>
      </c>
      <c r="K910">
        <v>89.541302973197517</v>
      </c>
      <c r="L910">
        <v>88.561833219905623</v>
      </c>
      <c r="M910">
        <v>87.512563082196365</v>
      </c>
      <c r="N910">
        <v>86.386950610696204</v>
      </c>
      <c r="O910">
        <v>85.177977879765066</v>
      </c>
      <c r="P910">
        <v>83.878107232401675</v>
      </c>
      <c r="Q910">
        <v>82.479234284747591</v>
      </c>
      <c r="R910">
        <v>80.972637397184286</v>
      </c>
      <c r="S910">
        <v>79.348923296987664</v>
      </c>
      <c r="T910">
        <v>77.597968513510025</v>
      </c>
      <c r="U910">
        <v>75.708856260752057</v>
      </c>
      <c r="V910">
        <v>73.669808373802397</v>
      </c>
      <c r="W910">
        <v>71.46811187478508</v>
      </c>
      <c r="X910">
        <v>69.090039710470563</v>
      </c>
    </row>
    <row r="911" spans="1:24">
      <c r="A911">
        <v>90.578512465114741</v>
      </c>
      <c r="B911">
        <v>0.19444817507761034</v>
      </c>
      <c r="C911">
        <v>0.19177449255008913</v>
      </c>
      <c r="D911">
        <v>90.049616343874405</v>
      </c>
      <c r="E911">
        <v>89.93113070297035</v>
      </c>
      <c r="F911">
        <v>89.788762948581223</v>
      </c>
      <c r="G911">
        <v>89.617261090203513</v>
      </c>
      <c r="H911">
        <v>89.410298371224357</v>
      </c>
      <c r="I911">
        <v>89.160239872912868</v>
      </c>
      <c r="J911">
        <v>88.857860859906083</v>
      </c>
      <c r="K911">
        <v>88.492006476867644</v>
      </c>
      <c r="L911">
        <v>88.049180242423404</v>
      </c>
      <c r="M911">
        <v>87.513046159788189</v>
      </c>
      <c r="N911">
        <v>86.863826076790573</v>
      </c>
      <c r="O911">
        <v>86.077570063720472</v>
      </c>
      <c r="P911">
        <v>85.125272893012848</v>
      </c>
      <c r="Q911">
        <v>83.971804027429471</v>
      </c>
      <c r="R911">
        <v>82.574611643671972</v>
      </c>
      <c r="S911">
        <v>80.882152882456126</v>
      </c>
      <c r="T911">
        <v>78.83199241648714</v>
      </c>
      <c r="U911">
        <v>76.348499191920226</v>
      </c>
      <c r="V911">
        <v>73.340056375386368</v>
      </c>
      <c r="W911">
        <v>69.695681580665976</v>
      </c>
      <c r="X911">
        <v>65.280932694126861</v>
      </c>
    </row>
    <row r="912" spans="1:24">
      <c r="A912">
        <v>92.039420681850814</v>
      </c>
      <c r="B912">
        <v>1.0112294604531364</v>
      </c>
      <c r="C912">
        <v>0.13257032648891343</v>
      </c>
      <c r="D912">
        <v>90.525546507494056</v>
      </c>
      <c r="E912">
        <v>90.270165526225199</v>
      </c>
      <c r="F912">
        <v>89.983644510777125</v>
      </c>
      <c r="G912">
        <v>89.660940506104183</v>
      </c>
      <c r="H912">
        <v>89.296373713165906</v>
      </c>
      <c r="I912">
        <v>88.883527520793095</v>
      </c>
      <c r="J912">
        <v>88.415135569184386</v>
      </c>
      <c r="K912">
        <v>87.882953857277499</v>
      </c>
      <c r="L912">
        <v>87.277615643002704</v>
      </c>
      <c r="M912">
        <v>86.588466582568714</v>
      </c>
      <c r="N912">
        <v>85.803377207126331</v>
      </c>
      <c r="O912">
        <v>84.908529436277547</v>
      </c>
      <c r="P912">
        <v>83.888173370930161</v>
      </c>
      <c r="Q912">
        <v>82.724350084894922</v>
      </c>
      <c r="R912">
        <v>81.396575536177949</v>
      </c>
      <c r="S912">
        <v>79.881480034603214</v>
      </c>
      <c r="T912">
        <v>78.152396920161934</v>
      </c>
      <c r="U912">
        <v>76.178893212562272</v>
      </c>
      <c r="V912">
        <v>73.926233971107848</v>
      </c>
      <c r="W912">
        <v>71.354770937292813</v>
      </c>
      <c r="X912">
        <v>68.419244699828198</v>
      </c>
    </row>
    <row r="913" spans="1:24">
      <c r="A913">
        <v>91.419280974829704</v>
      </c>
      <c r="B913">
        <v>0.79429529627311535</v>
      </c>
      <c r="C913">
        <v>0.13995082889874769</v>
      </c>
      <c r="D913">
        <v>90.132489984951917</v>
      </c>
      <c r="E913">
        <v>89.907543129677862</v>
      </c>
      <c r="F913">
        <v>89.652938663076142</v>
      </c>
      <c r="G913">
        <v>89.36368169774812</v>
      </c>
      <c r="H913">
        <v>89.034097525820968</v>
      </c>
      <c r="I913">
        <v>88.657720291258812</v>
      </c>
      <c r="J913">
        <v>88.22716614125207</v>
      </c>
      <c r="K913">
        <v>87.733988368140857</v>
      </c>
      <c r="L913">
        <v>87.168511700013894</v>
      </c>
      <c r="M913">
        <v>86.519642489059194</v>
      </c>
      <c r="N913">
        <v>85.774651073898823</v>
      </c>
      <c r="O913">
        <v>84.918922046243466</v>
      </c>
      <c r="P913">
        <v>83.935667522542161</v>
      </c>
      <c r="Q913">
        <v>82.805597795526126</v>
      </c>
      <c r="R913">
        <v>81.506542904415099</v>
      </c>
      <c r="S913">
        <v>80.013017699665838</v>
      </c>
      <c r="T913">
        <v>78.295721869605529</v>
      </c>
      <c r="U913">
        <v>76.320965120360853</v>
      </c>
      <c r="V913">
        <v>74.050006232133896</v>
      </c>
      <c r="W913">
        <v>71.43829302528313</v>
      </c>
      <c r="X913">
        <v>68.434588325693596</v>
      </c>
    </row>
    <row r="914" spans="1:24">
      <c r="A914">
        <v>88.216096233251207</v>
      </c>
      <c r="B914">
        <v>4.9363751726138695E-2</v>
      </c>
      <c r="C914">
        <v>0.23602104131831281</v>
      </c>
      <c r="D914">
        <v>88.012555092663959</v>
      </c>
      <c r="E914">
        <v>87.956966653398354</v>
      </c>
      <c r="F914">
        <v>87.886876024992418</v>
      </c>
      <c r="G914">
        <v>87.798360584831272</v>
      </c>
      <c r="H914">
        <v>87.686466565553488</v>
      </c>
      <c r="I914">
        <v>87.544931817418529</v>
      </c>
      <c r="J914">
        <v>87.365835347043273</v>
      </c>
      <c r="K914">
        <v>87.139154018939962</v>
      </c>
      <c r="L914">
        <v>86.852201610653381</v>
      </c>
      <c r="M914">
        <v>86.488918828213258</v>
      </c>
      <c r="N914">
        <v>86.02897454761063</v>
      </c>
      <c r="O914">
        <v>85.446627983269778</v>
      </c>
      <c r="P914">
        <v>84.709288104764511</v>
      </c>
      <c r="Q914">
        <v>83.775689679523282</v>
      </c>
      <c r="R914">
        <v>82.593583863737223</v>
      </c>
      <c r="S914">
        <v>81.096814095372139</v>
      </c>
      <c r="T914">
        <v>79.201613641611502</v>
      </c>
      <c r="U914">
        <v>76.801917592942047</v>
      </c>
      <c r="V914">
        <v>73.763426939590687</v>
      </c>
      <c r="W914">
        <v>69.916092526300389</v>
      </c>
      <c r="X914">
        <v>65.044598249909953</v>
      </c>
    </row>
    <row r="915" spans="1:24">
      <c r="A915">
        <v>92.132139233927504</v>
      </c>
      <c r="B915">
        <v>0.99713143186539022</v>
      </c>
      <c r="C915">
        <v>0.13298557661465737</v>
      </c>
      <c r="D915">
        <v>90.632651261109544</v>
      </c>
      <c r="E915">
        <v>90.379190820933815</v>
      </c>
      <c r="F915">
        <v>90.094683485960886</v>
      </c>
      <c r="G915">
        <v>89.774090277728831</v>
      </c>
      <c r="H915">
        <v>89.411733092116123</v>
      </c>
      <c r="I915">
        <v>89.001194133061347</v>
      </c>
      <c r="J915">
        <v>88.535202245419612</v>
      </c>
      <c r="K915">
        <v>88.005504133768895</v>
      </c>
      <c r="L915">
        <v>87.402718186291764</v>
      </c>
      <c r="M915">
        <v>86.716168314771465</v>
      </c>
      <c r="N915">
        <v>85.93369486780233</v>
      </c>
      <c r="O915">
        <v>85.041439268252503</v>
      </c>
      <c r="P915">
        <v>84.023598560640721</v>
      </c>
      <c r="Q915">
        <v>82.862145521156407</v>
      </c>
      <c r="R915">
        <v>81.536509373123209</v>
      </c>
      <c r="S915">
        <v>80.023211452980817</v>
      </c>
      <c r="T915">
        <v>78.295449373975984</v>
      </c>
      <c r="U915">
        <v>76.32262232258573</v>
      </c>
      <c r="V915">
        <v>74.069789080081904</v>
      </c>
      <c r="W915">
        <v>71.497049170125791</v>
      </c>
      <c r="X915">
        <v>68.558836171747501</v>
      </c>
    </row>
    <row r="916" spans="1:24">
      <c r="A916">
        <v>94.308290210697351</v>
      </c>
      <c r="B916">
        <v>1.7418965386248406</v>
      </c>
      <c r="C916">
        <v>0.11527409261941025</v>
      </c>
      <c r="D916">
        <v>92.159044172721991</v>
      </c>
      <c r="E916">
        <v>91.825137370856154</v>
      </c>
      <c r="F916">
        <v>91.458197590394519</v>
      </c>
      <c r="G916">
        <v>91.053343491083098</v>
      </c>
      <c r="H916">
        <v>90.605189364647146</v>
      </c>
      <c r="I916">
        <v>90.107773489589448</v>
      </c>
      <c r="J916">
        <v>89.554478823378275</v>
      </c>
      <c r="K916">
        <v>88.937944977006211</v>
      </c>
      <c r="L916">
        <v>88.249970300931594</v>
      </c>
      <c r="M916">
        <v>87.481402779867778</v>
      </c>
      <c r="N916">
        <v>86.622018285011535</v>
      </c>
      <c r="O916">
        <v>85.660384564119369</v>
      </c>
      <c r="P916">
        <v>84.583709160114338</v>
      </c>
      <c r="Q916">
        <v>83.377669235108854</v>
      </c>
      <c r="R916">
        <v>82.026221036020473</v>
      </c>
      <c r="S916">
        <v>80.511386467132525</v>
      </c>
      <c r="T916">
        <v>78.81301393040907</v>
      </c>
      <c r="U916">
        <v>76.908510252061888</v>
      </c>
      <c r="V916">
        <v>74.772540129232013</v>
      </c>
      <c r="W916">
        <v>72.376689098574076</v>
      </c>
      <c r="X916">
        <v>69.689085543269044</v>
      </c>
    </row>
    <row r="917" spans="1:24">
      <c r="A917">
        <v>90.253652622727813</v>
      </c>
      <c r="B917">
        <v>0.17056586567384013</v>
      </c>
      <c r="C917">
        <v>0.1931017563425759</v>
      </c>
      <c r="D917">
        <v>89.783778217306207</v>
      </c>
      <c r="E917">
        <v>89.67786287645275</v>
      </c>
      <c r="F917">
        <v>89.550410522931912</v>
      </c>
      <c r="G917">
        <v>89.396653890619163</v>
      </c>
      <c r="H917">
        <v>89.210841820242834</v>
      </c>
      <c r="I917">
        <v>88.986024141294806</v>
      </c>
      <c r="J917">
        <v>88.713791705764578</v>
      </c>
      <c r="K917">
        <v>88.383961849840531</v>
      </c>
      <c r="L917">
        <v>87.984197518493332</v>
      </c>
      <c r="M917">
        <v>87.499545806562935</v>
      </c>
      <c r="N917">
        <v>86.911878655801246</v>
      </c>
      <c r="O917">
        <v>86.199214787534871</v>
      </c>
      <c r="P917">
        <v>85.334897508313219</v>
      </c>
      <c r="Q917">
        <v>84.286597634937635</v>
      </c>
      <c r="R917">
        <v>83.015104243979607</v>
      </c>
      <c r="S917">
        <v>81.472858014619845</v>
      </c>
      <c r="T917">
        <v>79.60217230552297</v>
      </c>
      <c r="U917">
        <v>77.333075426372929</v>
      </c>
      <c r="V917">
        <v>74.580693395745186</v>
      </c>
      <c r="W917">
        <v>71.242075289204919</v>
      </c>
      <c r="X917">
        <v>67.192342431997503</v>
      </c>
    </row>
    <row r="918" spans="1:24">
      <c r="A918">
        <v>89.420045541485763</v>
      </c>
      <c r="B918">
        <v>0.15355237805931604</v>
      </c>
      <c r="C918">
        <v>0.19702549503006947</v>
      </c>
      <c r="D918">
        <v>88.980881143335097</v>
      </c>
      <c r="E918">
        <v>88.88007218698192</v>
      </c>
      <c r="F918">
        <v>88.758234084527842</v>
      </c>
      <c r="G918">
        <v>88.610621877289631</v>
      </c>
      <c r="H918">
        <v>88.431486839619254</v>
      </c>
      <c r="I918">
        <v>88.213852596020502</v>
      </c>
      <c r="J918">
        <v>87.949243427706477</v>
      </c>
      <c r="K918">
        <v>87.627354187555198</v>
      </c>
      <c r="L918">
        <v>87.235648968372359</v>
      </c>
      <c r="M918">
        <v>86.758872894683122</v>
      </c>
      <c r="N918">
        <v>86.178458024889252</v>
      </c>
      <c r="O918">
        <v>85.47180022677901</v>
      </c>
      <c r="P918">
        <v>84.611378864462012</v>
      </c>
      <c r="Q918">
        <v>83.563685013126332</v>
      </c>
      <c r="R918">
        <v>82.287916461172088</v>
      </c>
      <c r="S918">
        <v>80.734388676860419</v>
      </c>
      <c r="T918">
        <v>78.842599854915917</v>
      </c>
      <c r="U918">
        <v>76.538874686738779</v>
      </c>
      <c r="V918">
        <v>73.733495091364674</v>
      </c>
      <c r="W918">
        <v>70.317206164107048</v>
      </c>
      <c r="X918">
        <v>66.15696126780314</v>
      </c>
    </row>
    <row r="919" spans="1:24">
      <c r="A919">
        <v>93.193409862356106</v>
      </c>
      <c r="B919">
        <v>1.3997229737968602</v>
      </c>
      <c r="C919">
        <v>0.12283179471843389</v>
      </c>
      <c r="D919">
        <v>91.311032504432958</v>
      </c>
      <c r="E919">
        <v>91.007955867348684</v>
      </c>
      <c r="F919">
        <v>90.671864387343831</v>
      </c>
      <c r="G919">
        <v>90.297680855085872</v>
      </c>
      <c r="H919">
        <v>89.879752618737129</v>
      </c>
      <c r="I919">
        <v>89.411766191440151</v>
      </c>
      <c r="J919">
        <v>88.886651875813286</v>
      </c>
      <c r="K919">
        <v>88.296476964654573</v>
      </c>
      <c r="L919">
        <v>87.632325904476232</v>
      </c>
      <c r="M919">
        <v>86.884165611544901</v>
      </c>
      <c r="N919">
        <v>86.040693905806933</v>
      </c>
      <c r="O919">
        <v>85.089168773046296</v>
      </c>
      <c r="P919">
        <v>84.015215876001776</v>
      </c>
      <c r="Q919">
        <v>82.802611406585442</v>
      </c>
      <c r="R919">
        <v>81.433036998831227</v>
      </c>
      <c r="S919">
        <v>79.885803000134501</v>
      </c>
      <c r="T919">
        <v>78.137535920344021</v>
      </c>
      <c r="U919">
        <v>76.16182533711536</v>
      </c>
      <c r="V919">
        <v>73.928824923456119</v>
      </c>
      <c r="W919">
        <v>71.404801570334044</v>
      </c>
      <c r="X919">
        <v>68.551625793110446</v>
      </c>
    </row>
    <row r="920" spans="1:24">
      <c r="A920">
        <v>91.857236672207577</v>
      </c>
      <c r="B920">
        <v>1.0708003919644908</v>
      </c>
      <c r="C920">
        <v>0.12434511704701492</v>
      </c>
      <c r="D920">
        <v>90.392625873194419</v>
      </c>
      <c r="E920">
        <v>90.155106956803465</v>
      </c>
      <c r="F920">
        <v>89.891236280178475</v>
      </c>
      <c r="G920">
        <v>89.596928692381638</v>
      </c>
      <c r="H920">
        <v>89.267627829160276</v>
      </c>
      <c r="I920">
        <v>88.898235572953809</v>
      </c>
      <c r="J920">
        <v>88.483033125670801</v>
      </c>
      <c r="K920">
        <v>88.015592472313116</v>
      </c>
      <c r="L920">
        <v>87.488676864759015</v>
      </c>
      <c r="M920">
        <v>86.894128785030773</v>
      </c>
      <c r="N920">
        <v>86.222743653534479</v>
      </c>
      <c r="O920">
        <v>85.464127327068368</v>
      </c>
      <c r="P920">
        <v>84.606535180435145</v>
      </c>
      <c r="Q920">
        <v>83.636690280377508</v>
      </c>
      <c r="R920">
        <v>82.539577836871388</v>
      </c>
      <c r="S920">
        <v>81.298212749545556</v>
      </c>
      <c r="T920">
        <v>79.893376650464802</v>
      </c>
      <c r="U920">
        <v>78.303320372267748</v>
      </c>
      <c r="V920">
        <v>76.50342723537797</v>
      </c>
      <c r="W920">
        <v>74.465831941421925</v>
      </c>
      <c r="X920">
        <v>72.158989172698909</v>
      </c>
    </row>
    <row r="921" spans="1:24">
      <c r="A921">
        <v>99.895344510886972</v>
      </c>
      <c r="B921">
        <v>9.4774978419036877</v>
      </c>
      <c r="C921">
        <v>6.4245982638987481E-2</v>
      </c>
      <c r="D921">
        <v>94.104821698337716</v>
      </c>
      <c r="E921">
        <v>93.378831825422736</v>
      </c>
      <c r="F921">
        <v>92.625935491884604</v>
      </c>
      <c r="G921">
        <v>91.843024014209732</v>
      </c>
      <c r="H921">
        <v>91.026864777368829</v>
      </c>
      <c r="I921">
        <v>90.174087887458796</v>
      </c>
      <c r="J921">
        <v>89.281172257524659</v>
      </c>
      <c r="K921">
        <v>88.34443106911057</v>
      </c>
      <c r="L921">
        <v>87.359996549510967</v>
      </c>
      <c r="M921">
        <v>86.323804001867884</v>
      </c>
      <c r="N921">
        <v>85.231575022174923</v>
      </c>
      <c r="O921">
        <v>84.078799833891793</v>
      </c>
      <c r="P921">
        <v>82.860718667229321</v>
      </c>
      <c r="Q921">
        <v>81.572302106220974</v>
      </c>
      <c r="R921">
        <v>80.208230322434204</v>
      </c>
      <c r="S921">
        <v>78.762871109578782</v>
      </c>
      <c r="T921">
        <v>77.230256628317321</v>
      </c>
      <c r="U921">
        <v>75.60405876525833</v>
      </c>
      <c r="V921">
        <v>73.877563004389998</v>
      </c>
      <c r="W921">
        <v>72.04364070307048</v>
      </c>
      <c r="X921">
        <v>70.094719658103344</v>
      </c>
    </row>
    <row r="922" spans="1:24">
      <c r="A922">
        <v>90.557153733798827</v>
      </c>
      <c r="B922">
        <v>0.35319712928221314</v>
      </c>
      <c r="C922">
        <v>0.1661141522920474</v>
      </c>
      <c r="D922">
        <v>89.809220642110958</v>
      </c>
      <c r="E922">
        <v>89.660846113411125</v>
      </c>
      <c r="F922">
        <v>89.487682026630466</v>
      </c>
      <c r="G922">
        <v>89.284939109549157</v>
      </c>
      <c r="H922">
        <v>89.047010015756044</v>
      </c>
      <c r="I922">
        <v>88.767314239902817</v>
      </c>
      <c r="J922">
        <v>88.438116117890715</v>
      </c>
      <c r="K922">
        <v>88.050310878344291</v>
      </c>
      <c r="L922">
        <v>87.593172828107399</v>
      </c>
      <c r="M922">
        <v>87.0540587072216</v>
      </c>
      <c r="N922">
        <v>86.418058008950268</v>
      </c>
      <c r="O922">
        <v>85.667580593601841</v>
      </c>
      <c r="P922">
        <v>84.781870190613674</v>
      </c>
      <c r="Q922">
        <v>83.736430333618401</v>
      </c>
      <c r="R922">
        <v>82.50234685133654</v>
      </c>
      <c r="S922">
        <v>81.045488176140282</v>
      </c>
      <c r="T922">
        <v>79.325561352884733</v>
      </c>
      <c r="U922">
        <v>77.294997639644649</v>
      </c>
      <c r="V922">
        <v>74.897636878945988</v>
      </c>
      <c r="W922">
        <v>72.067174252592224</v>
      </c>
      <c r="X922">
        <v>68.725326461328081</v>
      </c>
    </row>
    <row r="923" spans="1:24">
      <c r="A923">
        <v>93.766000365079861</v>
      </c>
      <c r="B923">
        <v>2.8484696679974832</v>
      </c>
      <c r="C923">
        <v>9.6099782180337462E-2</v>
      </c>
      <c r="D923">
        <v>90.983516271134192</v>
      </c>
      <c r="E923">
        <v>90.587403368251785</v>
      </c>
      <c r="F923">
        <v>90.161912989278335</v>
      </c>
      <c r="G923">
        <v>89.703112633979373</v>
      </c>
      <c r="H923">
        <v>89.206761942069576</v>
      </c>
      <c r="I923">
        <v>88.668273502625553</v>
      </c>
      <c r="J923">
        <v>88.082670455960198</v>
      </c>
      <c r="K923">
        <v>87.444540496103457</v>
      </c>
      <c r="L923">
        <v>86.747985848767698</v>
      </c>
      <c r="M923">
        <v>85.986568762479976</v>
      </c>
      <c r="N923">
        <v>85.153252009095283</v>
      </c>
      <c r="O923">
        <v>84.240333843779894</v>
      </c>
      <c r="P923">
        <v>83.23937682334693</v>
      </c>
      <c r="Q923">
        <v>82.14112982506353</v>
      </c>
      <c r="R923">
        <v>80.935442545205689</v>
      </c>
      <c r="S923">
        <v>79.611171687132526</v>
      </c>
      <c r="T923">
        <v>78.15607797184461</v>
      </c>
      <c r="U923">
        <v>76.556713019168555</v>
      </c>
      <c r="V923">
        <v>74.798295054093273</v>
      </c>
      <c r="W923">
        <v>72.864572289500558</v>
      </c>
      <c r="X923">
        <v>70.737672722635637</v>
      </c>
    </row>
    <row r="924" spans="1:24">
      <c r="A924">
        <v>100</v>
      </c>
      <c r="B924">
        <v>6.204858920441688</v>
      </c>
      <c r="C924">
        <v>7.9580558976751592E-2</v>
      </c>
      <c r="D924">
        <v>95.166107124286029</v>
      </c>
      <c r="E924">
        <v>94.524187014596961</v>
      </c>
      <c r="F924">
        <v>93.847569917606478</v>
      </c>
      <c r="G924">
        <v>93.131968511069502</v>
      </c>
      <c r="H924">
        <v>92.372848452235161</v>
      </c>
      <c r="I924">
        <v>91.565399646399385</v>
      </c>
      <c r="J924">
        <v>90.704505768180454</v>
      </c>
      <c r="K924">
        <v>89.784711842392056</v>
      </c>
      <c r="L924">
        <v>88.800189679092682</v>
      </c>
      <c r="M924">
        <v>87.744700943794115</v>
      </c>
      <c r="N924">
        <v>86.611557628826404</v>
      </c>
      <c r="O924">
        <v>85.393579675390086</v>
      </c>
      <c r="P924">
        <v>84.083049477771397</v>
      </c>
      <c r="Q924">
        <v>82.671662981440676</v>
      </c>
      <c r="R924">
        <v>81.150477065171685</v>
      </c>
      <c r="S924">
        <v>79.509852873773355</v>
      </c>
      <c r="T924">
        <v>77.739394742366841</v>
      </c>
      <c r="U924">
        <v>75.827884325207535</v>
      </c>
      <c r="V924">
        <v>73.763209511665011</v>
      </c>
      <c r="W924">
        <v>71.532287678943703</v>
      </c>
      <c r="X924">
        <v>69.120982795242213</v>
      </c>
    </row>
    <row r="925" spans="1:24">
      <c r="A925">
        <v>97.919918205899464</v>
      </c>
      <c r="B925">
        <v>6.5537263791735496</v>
      </c>
      <c r="C925">
        <v>7.2871727256778485E-2</v>
      </c>
      <c r="D925">
        <v>93.306855183336381</v>
      </c>
      <c r="E925">
        <v>92.710056336935679</v>
      </c>
      <c r="F925">
        <v>92.085579375290365</v>
      </c>
      <c r="G925">
        <v>91.430106677752008</v>
      </c>
      <c r="H925">
        <v>90.740155954517434</v>
      </c>
      <c r="I925">
        <v>90.012061746480242</v>
      </c>
      <c r="J925">
        <v>89.2419559519698</v>
      </c>
      <c r="K925">
        <v>88.425747276923616</v>
      </c>
      <c r="L925">
        <v>87.559099499318947</v>
      </c>
      <c r="M925">
        <v>86.637408432390714</v>
      </c>
      <c r="N925">
        <v>85.655777464249383</v>
      </c>
      <c r="O925">
        <v>84.608991543949799</v>
      </c>
      <c r="P925">
        <v>83.491489475808223</v>
      </c>
      <c r="Q925">
        <v>82.297334374777435</v>
      </c>
      <c r="R925">
        <v>81.020182125919689</v>
      </c>
      <c r="S925">
        <v>79.653247680414552</v>
      </c>
      <c r="T925">
        <v>78.189269009043954</v>
      </c>
      <c r="U925">
        <v>76.620468521652711</v>
      </c>
      <c r="V925">
        <v>74.938511747619941</v>
      </c>
      <c r="W925">
        <v>73.134463057825513</v>
      </c>
      <c r="X925">
        <v>71.198738192878523</v>
      </c>
    </row>
    <row r="926" spans="1:24">
      <c r="A926">
        <v>91.875249003274732</v>
      </c>
      <c r="B926">
        <v>1.0722078899749075</v>
      </c>
      <c r="C926">
        <v>0.12915798782963261</v>
      </c>
      <c r="D926">
        <v>90.328621053573528</v>
      </c>
      <c r="E926">
        <v>90.071959261982258</v>
      </c>
      <c r="F926">
        <v>89.785173535308061</v>
      </c>
      <c r="G926">
        <v>89.463473121174758</v>
      </c>
      <c r="H926">
        <v>89.10148401774029</v>
      </c>
      <c r="I926">
        <v>88.693159201055622</v>
      </c>
      <c r="J926">
        <v>88.231677609597</v>
      </c>
      <c r="K926">
        <v>87.709330198508951</v>
      </c>
      <c r="L926">
        <v>87.117391160095622</v>
      </c>
      <c r="M926">
        <v>86.445972159300339</v>
      </c>
      <c r="N926">
        <v>85.683857149178323</v>
      </c>
      <c r="O926">
        <v>84.818315006957121</v>
      </c>
      <c r="P926">
        <v>83.834886860772329</v>
      </c>
      <c r="Q926">
        <v>82.717144554373704</v>
      </c>
      <c r="R926">
        <v>81.446416214957679</v>
      </c>
      <c r="S926">
        <v>80.001474339739715</v>
      </c>
      <c r="T926">
        <v>78.358181190756298</v>
      </c>
      <c r="U926">
        <v>76.489085574220496</v>
      </c>
      <c r="V926">
        <v>74.362964268634926</v>
      </c>
      <c r="W926">
        <v>71.94430044122376</v>
      </c>
      <c r="X926">
        <v>69.192690339635988</v>
      </c>
    </row>
    <row r="927" spans="1:24">
      <c r="A927">
        <v>91.466176925379173</v>
      </c>
      <c r="B927">
        <v>0.45238498320338005</v>
      </c>
      <c r="C927">
        <v>0.16141682970551424</v>
      </c>
      <c r="D927">
        <v>90.552147831581948</v>
      </c>
      <c r="E927">
        <v>90.374876914631159</v>
      </c>
      <c r="F927">
        <v>90.169109954671811</v>
      </c>
      <c r="G927">
        <v>89.929473961615926</v>
      </c>
      <c r="H927">
        <v>89.649711556651752</v>
      </c>
      <c r="I927">
        <v>89.322517579470002</v>
      </c>
      <c r="J927">
        <v>88.939348335803231</v>
      </c>
      <c r="K927">
        <v>88.490198504346949</v>
      </c>
      <c r="L927">
        <v>87.9633398776528</v>
      </c>
      <c r="M927">
        <v>87.345015114991526</v>
      </c>
      <c r="N927">
        <v>86.619078510455907</v>
      </c>
      <c r="O927">
        <v>85.76657439603477</v>
      </c>
      <c r="P927">
        <v>84.76524217091233</v>
      </c>
      <c r="Q927">
        <v>83.588935032310332</v>
      </c>
      <c r="R927">
        <v>82.206937229763469</v>
      </c>
      <c r="S927">
        <v>80.583162014961246</v>
      </c>
      <c r="T927">
        <v>78.675209344009644</v>
      </c>
      <c r="U927">
        <v>76.433258726819545</v>
      </c>
      <c r="V927">
        <v>73.798768313687532</v>
      </c>
      <c r="W927">
        <v>70.702946249597659</v>
      </c>
      <c r="X927">
        <v>67.064954380223597</v>
      </c>
    </row>
    <row r="928" spans="1:24">
      <c r="A928">
        <v>95.498403241230619</v>
      </c>
      <c r="B928">
        <v>4.2158111755368379</v>
      </c>
      <c r="C928">
        <v>8.3412894101256518E-2</v>
      </c>
      <c r="D928">
        <v>92.027761999358759</v>
      </c>
      <c r="E928">
        <v>91.559666312053693</v>
      </c>
      <c r="F928">
        <v>91.064150138753192</v>
      </c>
      <c r="G928">
        <v>90.537763821728205</v>
      </c>
      <c r="H928">
        <v>89.976842793150595</v>
      </c>
      <c r="I928">
        <v>89.377482063302779</v>
      </c>
      <c r="J928">
        <v>88.735509035031271</v>
      </c>
      <c r="K928">
        <v>88.046454455185227</v>
      </c>
      <c r="L928">
        <v>87.305521300811193</v>
      </c>
      <c r="M928">
        <v>86.50755138349794</v>
      </c>
      <c r="N928">
        <v>85.646989439378928</v>
      </c>
      <c r="O928">
        <v>84.71784445479642</v>
      </c>
      <c r="P928">
        <v>83.713647958386204</v>
      </c>
      <c r="Q928">
        <v>82.627408989223127</v>
      </c>
      <c r="R928">
        <v>81.451565427526845</v>
      </c>
      <c r="S928">
        <v>80.177931349104909</v>
      </c>
      <c r="T928">
        <v>78.797640037027833</v>
      </c>
      <c r="U928">
        <v>77.301082253798171</v>
      </c>
      <c r="V928">
        <v>75.67783934427996</v>
      </c>
      <c r="W928">
        <v>73.916610703668169</v>
      </c>
      <c r="X928">
        <v>72.00513510554859</v>
      </c>
    </row>
    <row r="929" spans="1:24">
      <c r="A929">
        <v>89.49527616939811</v>
      </c>
      <c r="B929">
        <v>8.9089395082718084E-2</v>
      </c>
      <c r="C929">
        <v>0.21519223788431807</v>
      </c>
      <c r="D929">
        <v>89.192734847294702</v>
      </c>
      <c r="E929">
        <v>89.117309191272312</v>
      </c>
      <c r="F929">
        <v>89.024313106963689</v>
      </c>
      <c r="G929">
        <v>88.909423515568761</v>
      </c>
      <c r="H929">
        <v>88.767299581926622</v>
      </c>
      <c r="I929">
        <v>88.591334436844079</v>
      </c>
      <c r="J929">
        <v>88.373348045711026</v>
      </c>
      <c r="K929">
        <v>88.103206945885361</v>
      </c>
      <c r="L929">
        <v>87.768353175702813</v>
      </c>
      <c r="M929">
        <v>87.35322049658734</v>
      </c>
      <c r="N929">
        <v>86.838510770368657</v>
      </c>
      <c r="O929">
        <v>86.2002968529941</v>
      </c>
      <c r="P929">
        <v>85.408910301145866</v>
      </c>
      <c r="Q929">
        <v>84.427562184942033</v>
      </c>
      <c r="R929">
        <v>83.210632892888711</v>
      </c>
      <c r="S929">
        <v>81.701551427801178</v>
      </c>
      <c r="T929">
        <v>79.83016560921142</v>
      </c>
      <c r="U929">
        <v>77.509480931714478</v>
      </c>
      <c r="V929">
        <v>74.631616479619908</v>
      </c>
      <c r="W929">
        <v>71.062789901824289</v>
      </c>
      <c r="X929">
        <v>66.63709831505939</v>
      </c>
    </row>
    <row r="930" spans="1:24">
      <c r="A930">
        <v>90.037237655962841</v>
      </c>
      <c r="B930">
        <v>0.17095615303565317</v>
      </c>
      <c r="C930">
        <v>0.19657553559243907</v>
      </c>
      <c r="D930">
        <v>89.5503915072713</v>
      </c>
      <c r="E930">
        <v>89.438869411845971</v>
      </c>
      <c r="F930">
        <v>89.304150653011703</v>
      </c>
      <c r="G930">
        <v>89.141012651304649</v>
      </c>
      <c r="H930">
        <v>88.943131111690732</v>
      </c>
      <c r="I930">
        <v>88.702834852561637</v>
      </c>
      <c r="J930">
        <v>88.410808420605406</v>
      </c>
      <c r="K930">
        <v>88.055730962960581</v>
      </c>
      <c r="L930">
        <v>87.623837356978925</v>
      </c>
      <c r="M930">
        <v>87.098384584118023</v>
      </c>
      <c r="N930">
        <v>86.459002661128963</v>
      </c>
      <c r="O930">
        <v>85.680904966390088</v>
      </c>
      <c r="P930">
        <v>84.733927348475262</v>
      </c>
      <c r="Q930">
        <v>83.581358766525369</v>
      </c>
      <c r="R930">
        <v>82.178518130402239</v>
      </c>
      <c r="S930">
        <v>80.471022169649117</v>
      </c>
      <c r="T930">
        <v>78.392677182539458</v>
      </c>
      <c r="U930">
        <v>75.862912935629794</v>
      </c>
      <c r="V930">
        <v>72.783659234994445</v>
      </c>
      <c r="W930">
        <v>69.035544084631482</v>
      </c>
      <c r="X930">
        <v>64.473266047815727</v>
      </c>
    </row>
    <row r="931" spans="1:24">
      <c r="A931">
        <v>97.435006730110103</v>
      </c>
      <c r="B931">
        <v>6.3121247476647167</v>
      </c>
      <c r="C931">
        <v>7.0350767253363825E-2</v>
      </c>
      <c r="D931">
        <v>93.166008593061491</v>
      </c>
      <c r="E931">
        <v>92.618911729104639</v>
      </c>
      <c r="F931">
        <v>92.04796906867503</v>
      </c>
      <c r="G931">
        <v>91.450353719347319</v>
      </c>
      <c r="H931">
        <v>90.823106724957597</v>
      </c>
      <c r="I931">
        <v>90.163122415006612</v>
      </c>
      <c r="J931">
        <v>89.467133027640187</v>
      </c>
      <c r="K931">
        <v>88.731692530071413</v>
      </c>
      <c r="L931">
        <v>87.953159556334882</v>
      </c>
      <c r="M931">
        <v>87.12767937789323</v>
      </c>
      <c r="N931">
        <v>86.251164817827544</v>
      </c>
      <c r="O931">
        <v>85.319276014112589</v>
      </c>
      <c r="P931">
        <v>84.327398931779399</v>
      </c>
      <c r="Q931">
        <v>83.270622517572917</v>
      </c>
      <c r="R931">
        <v>82.143714383991409</v>
      </c>
      <c r="S931">
        <v>80.941094902312614</v>
      </c>
      <c r="T931">
        <v>79.656809576334027</v>
      </c>
      <c r="U931">
        <v>78.284499560042491</v>
      </c>
      <c r="V931">
        <v>76.81737017323772</v>
      </c>
      <c r="W931">
        <v>75.248157259222296</v>
      </c>
      <c r="X931">
        <v>73.5690912179858</v>
      </c>
    </row>
    <row r="932" spans="1:24">
      <c r="A932">
        <v>89.124428982292358</v>
      </c>
      <c r="B932">
        <v>0.13096606118054444</v>
      </c>
      <c r="C932">
        <v>0.20133982015149568</v>
      </c>
      <c r="D932">
        <v>88.734168429266802</v>
      </c>
      <c r="E932">
        <v>88.642788967220639</v>
      </c>
      <c r="F932">
        <v>88.531818869515106</v>
      </c>
      <c r="G932">
        <v>88.396744444004213</v>
      </c>
      <c r="H932">
        <v>88.232071558609491</v>
      </c>
      <c r="I932">
        <v>88.031102168318483</v>
      </c>
      <c r="J932">
        <v>87.785661873204532</v>
      </c>
      <c r="K932">
        <v>87.485767425930973</v>
      </c>
      <c r="L932">
        <v>87.119220664657107</v>
      </c>
      <c r="M932">
        <v>86.671112354627667</v>
      </c>
      <c r="N932">
        <v>86.123215757276483</v>
      </c>
      <c r="O932">
        <v>85.453245260358244</v>
      </c>
      <c r="P932">
        <v>84.633949913999771</v>
      </c>
      <c r="Q932">
        <v>83.632005002384972</v>
      </c>
      <c r="R932">
        <v>82.406656565917544</v>
      </c>
      <c r="S932">
        <v>80.908063740002746</v>
      </c>
      <c r="T932">
        <v>79.075271485325899</v>
      </c>
      <c r="U932">
        <v>76.833731250734473</v>
      </c>
      <c r="V932">
        <v>74.092268722057071</v>
      </c>
      <c r="W932">
        <v>70.73937532049527</v>
      </c>
      <c r="X932">
        <v>66.638672607839553</v>
      </c>
    </row>
    <row r="933" spans="1:24">
      <c r="A933">
        <v>90.02002008600536</v>
      </c>
      <c r="B933">
        <v>0.31220758978436514</v>
      </c>
      <c r="C933">
        <v>0.17279716228556682</v>
      </c>
      <c r="D933">
        <v>89.31368785694292</v>
      </c>
      <c r="E933">
        <v>89.169007797894778</v>
      </c>
      <c r="F933">
        <v>88.998854192943696</v>
      </c>
      <c r="G933">
        <v>88.798133795227287</v>
      </c>
      <c r="H933">
        <v>88.560838395068274</v>
      </c>
      <c r="I933">
        <v>88.279864974856991</v>
      </c>
      <c r="J933">
        <v>87.946803092796927</v>
      </c>
      <c r="K933">
        <v>87.551683131222504</v>
      </c>
      <c r="L933">
        <v>87.082677873748054</v>
      </c>
      <c r="M933">
        <v>86.525748478488566</v>
      </c>
      <c r="N933">
        <v>85.864224250187277</v>
      </c>
      <c r="O933">
        <v>85.078303632473052</v>
      </c>
      <c r="P933">
        <v>84.144461483334297</v>
      </c>
      <c r="Q933">
        <v>83.034744891650291</v>
      </c>
      <c r="R933">
        <v>81.715936456294813</v>
      </c>
      <c r="S933">
        <v>80.148559982053555</v>
      </c>
      <c r="T933">
        <v>78.285698829623399</v>
      </c>
      <c r="U933">
        <v>76.071591549093242</v>
      </c>
      <c r="V933">
        <v>73.439962759681094</v>
      </c>
      <c r="W933">
        <v>70.312039313568604</v>
      </c>
      <c r="X933">
        <v>66.594192361209551</v>
      </c>
    </row>
    <row r="934" spans="1:24">
      <c r="A934">
        <v>93.548521008072072</v>
      </c>
      <c r="B934">
        <v>1.4402874278651316</v>
      </c>
      <c r="C934">
        <v>0.12044483081346409</v>
      </c>
      <c r="D934">
        <v>91.663002238608712</v>
      </c>
      <c r="E934">
        <v>91.362840662555413</v>
      </c>
      <c r="F934">
        <v>91.030933164885255</v>
      </c>
      <c r="G934">
        <v>90.662458954018746</v>
      </c>
      <c r="H934">
        <v>90.252066125026161</v>
      </c>
      <c r="I934">
        <v>89.793793925866112</v>
      </c>
      <c r="J934">
        <v>89.280986180422289</v>
      </c>
      <c r="K934">
        <v>88.706194610850801</v>
      </c>
      <c r="L934">
        <v>88.061070655043224</v>
      </c>
      <c r="M934">
        <v>87.336244207907924</v>
      </c>
      <c r="N934">
        <v>86.521187525246731</v>
      </c>
      <c r="O934">
        <v>85.604062313498474</v>
      </c>
      <c r="P934">
        <v>84.571547784403904</v>
      </c>
      <c r="Q934">
        <v>83.408647177171304</v>
      </c>
      <c r="R934">
        <v>82.098469937973292</v>
      </c>
      <c r="S934">
        <v>80.621986393040245</v>
      </c>
      <c r="T934">
        <v>78.957751352098967</v>
      </c>
      <c r="U934">
        <v>77.081592627633498</v>
      </c>
      <c r="V934">
        <v>74.966259945865303</v>
      </c>
      <c r="W934">
        <v>72.581029150059038</v>
      </c>
      <c r="X934">
        <v>69.891255947403465</v>
      </c>
    </row>
    <row r="935" spans="1:24">
      <c r="A935">
        <v>88.507661804140682</v>
      </c>
      <c r="B935">
        <v>8.9877360326135941E-2</v>
      </c>
      <c r="C935">
        <v>0.21627736256918989</v>
      </c>
      <c r="D935">
        <v>88.199322664420706</v>
      </c>
      <c r="E935">
        <v>88.122078228887815</v>
      </c>
      <c r="F935">
        <v>88.026727361584918</v>
      </c>
      <c r="G935">
        <v>87.908792527461628</v>
      </c>
      <c r="H935">
        <v>87.762735681942374</v>
      </c>
      <c r="I935">
        <v>87.581698212581841</v>
      </c>
      <c r="J935">
        <v>87.357178868815495</v>
      </c>
      <c r="K935">
        <v>87.078634555864738</v>
      </c>
      <c r="L935">
        <v>86.732985246671703</v>
      </c>
      <c r="M935">
        <v>86.303999763263761</v>
      </c>
      <c r="N935">
        <v>85.771533584753129</v>
      </c>
      <c r="O935">
        <v>85.110582890568026</v>
      </c>
      <c r="P935">
        <v>84.290110418190793</v>
      </c>
      <c r="Q935">
        <v>83.271587999427183</v>
      </c>
      <c r="R935">
        <v>82.007187334875454</v>
      </c>
      <c r="S935">
        <v>80.437534048052669</v>
      </c>
      <c r="T935">
        <v>78.488919552897272</v>
      </c>
      <c r="U935">
        <v>76.069839808088304</v>
      </c>
      <c r="V935">
        <v>73.066698423227308</v>
      </c>
      <c r="W935">
        <v>69.338472341133794</v>
      </c>
      <c r="X935">
        <v>64.710089604620819</v>
      </c>
    </row>
    <row r="936" spans="1:24">
      <c r="A936">
        <v>97.468726117840262</v>
      </c>
      <c r="B936">
        <v>3.6789577276735637</v>
      </c>
      <c r="C936">
        <v>9.3045121311572027E-2</v>
      </c>
      <c r="D936">
        <v>94.01504104309916</v>
      </c>
      <c r="E936">
        <v>93.529891752114793</v>
      </c>
      <c r="F936">
        <v>93.010617809201221</v>
      </c>
      <c r="G936">
        <v>92.452720410673791</v>
      </c>
      <c r="H936">
        <v>91.851366133044905</v>
      </c>
      <c r="I936">
        <v>91.201345057972048</v>
      </c>
      <c r="J936">
        <v>90.497025635388894</v>
      </c>
      <c r="K936">
        <v>89.732305893770132</v>
      </c>
      <c r="L936">
        <v>88.900560574832923</v>
      </c>
      <c r="M936">
        <v>87.994583734669263</v>
      </c>
      <c r="N936">
        <v>87.006526314025578</v>
      </c>
      <c r="O936">
        <v>85.927828136861251</v>
      </c>
      <c r="P936">
        <v>84.749143748045498</v>
      </c>
      <c r="Q936">
        <v>83.460261447677283</v>
      </c>
      <c r="R936">
        <v>82.050014820570297</v>
      </c>
      <c r="S936">
        <v>80.506185994426318</v>
      </c>
      <c r="T936">
        <v>78.815399788560171</v>
      </c>
      <c r="U936">
        <v>76.963007836119004</v>
      </c>
      <c r="V936">
        <v>74.932961675871837</v>
      </c>
      <c r="W936">
        <v>72.707673714082489</v>
      </c>
      <c r="X936">
        <v>70.267864851888817</v>
      </c>
    </row>
    <row r="937" spans="1:24">
      <c r="A937">
        <v>92.840059340578193</v>
      </c>
      <c r="B937">
        <v>0.6937790286766462</v>
      </c>
      <c r="C937">
        <v>0.14990830239360681</v>
      </c>
      <c r="D937">
        <v>91.593064695736828</v>
      </c>
      <c r="E937">
        <v>91.364305840621071</v>
      </c>
      <c r="F937">
        <v>91.102320963473232</v>
      </c>
      <c r="G937">
        <v>90.801211575622673</v>
      </c>
      <c r="H937">
        <v>90.454198315099333</v>
      </c>
      <c r="I937">
        <v>90.053468311908375</v>
      </c>
      <c r="J937">
        <v>89.589999284269481</v>
      </c>
      <c r="K937">
        <v>89.053356405415187</v>
      </c>
      <c r="L937">
        <v>88.431457367482636</v>
      </c>
      <c r="M937">
        <v>87.710300353002552</v>
      </c>
      <c r="N937">
        <v>86.873648789368175</v>
      </c>
      <c r="O937">
        <v>85.902665788652598</v>
      </c>
      <c r="P937">
        <v>84.775490042327306</v>
      </c>
      <c r="Q937">
        <v>83.466743622315249</v>
      </c>
      <c r="R937">
        <v>81.946960606708046</v>
      </c>
      <c r="S937">
        <v>80.181923665875814</v>
      </c>
      <c r="T937">
        <v>78.13189367246072</v>
      </c>
      <c r="U937">
        <v>75.750714990220303</v>
      </c>
      <c r="V937">
        <v>72.984776297642711</v>
      </c>
      <c r="W937">
        <v>69.771803549677998</v>
      </c>
      <c r="X937">
        <v>66.039457901583177</v>
      </c>
    </row>
    <row r="938" spans="1:24">
      <c r="A938">
        <v>100</v>
      </c>
      <c r="B938">
        <v>7.1013947429175044</v>
      </c>
      <c r="C938">
        <v>7.482052654257261E-2</v>
      </c>
      <c r="D938">
        <v>94.848351397806852</v>
      </c>
      <c r="E938">
        <v>94.176895778898157</v>
      </c>
      <c r="F938">
        <v>93.472826564789841</v>
      </c>
      <c r="G938">
        <v>92.73220045866465</v>
      </c>
      <c r="H938">
        <v>91.950869418670322</v>
      </c>
      <c r="I938">
        <v>91.124457425884998</v>
      </c>
      <c r="J938">
        <v>90.248335975446437</v>
      </c>
      <c r="K938">
        <v>89.317598153577151</v>
      </c>
      <c r="L938">
        <v>88.327031155318309</v>
      </c>
      <c r="M938">
        <v>87.271087089051875</v>
      </c>
      <c r="N938">
        <v>86.143851904294948</v>
      </c>
      <c r="O938">
        <v>84.939012268739802</v>
      </c>
      <c r="P938">
        <v>83.649820209026771</v>
      </c>
      <c r="Q938">
        <v>82.269055317213031</v>
      </c>
      <c r="R938">
        <v>80.788984311265892</v>
      </c>
      <c r="S938">
        <v>79.201317723090341</v>
      </c>
      <c r="T938">
        <v>77.497163471512394</v>
      </c>
      <c r="U938">
        <v>75.666977060193247</v>
      </c>
      <c r="V938">
        <v>73.70050812154679</v>
      </c>
      <c r="W938">
        <v>71.586743007267472</v>
      </c>
      <c r="X938">
        <v>69.313843103934232</v>
      </c>
    </row>
    <row r="939" spans="1:24">
      <c r="A939">
        <v>99.716850579465316</v>
      </c>
      <c r="B939">
        <v>7.4350072992432592</v>
      </c>
      <c r="C939">
        <v>7.1363728852098768E-2</v>
      </c>
      <c r="D939">
        <v>94.606388676717799</v>
      </c>
      <c r="E939">
        <v>93.94898103064385</v>
      </c>
      <c r="F939">
        <v>93.262186414921629</v>
      </c>
      <c r="G939">
        <v>92.542505649766341</v>
      </c>
      <c r="H939">
        <v>91.78627200231881</v>
      </c>
      <c r="I939">
        <v>90.989632504848657</v>
      </c>
      <c r="J939">
        <v>90.148528324101349</v>
      </c>
      <c r="K939">
        <v>89.258674081771844</v>
      </c>
      <c r="L939">
        <v>88.315536020744247</v>
      </c>
      <c r="M939">
        <v>87.314308905855199</v>
      </c>
      <c r="N939">
        <v>86.249891541492161</v>
      </c>
      <c r="O939">
        <v>85.116860781289759</v>
      </c>
      <c r="P939">
        <v>83.909443897505327</v>
      </c>
      <c r="Q939">
        <v>82.621489169297007</v>
      </c>
      <c r="R939">
        <v>81.246434540053457</v>
      </c>
      <c r="S939">
        <v>79.777274184085982</v>
      </c>
      <c r="T939">
        <v>78.206522812342214</v>
      </c>
      <c r="U939">
        <v>76.526177535281107</v>
      </c>
      <c r="V939">
        <v>74.727677088602633</v>
      </c>
      <c r="W939">
        <v>72.801858214089606</v>
      </c>
      <c r="X939">
        <v>70.738908973324499</v>
      </c>
    </row>
    <row r="940" spans="1:24">
      <c r="A940">
        <v>89.64945872415187</v>
      </c>
      <c r="B940">
        <v>4.7867586037740315E-2</v>
      </c>
      <c r="C940">
        <v>0.24357480356497699</v>
      </c>
      <c r="D940">
        <v>89.437812701548211</v>
      </c>
      <c r="E940">
        <v>89.37812540293136</v>
      </c>
      <c r="F940">
        <v>89.302260508940179</v>
      </c>
      <c r="G940">
        <v>89.205694758102084</v>
      </c>
      <c r="H940">
        <v>89.082670650243273</v>
      </c>
      <c r="I940">
        <v>88.925853169416314</v>
      </c>
      <c r="J940">
        <v>88.725892451251312</v>
      </c>
      <c r="K940">
        <v>88.470866319825745</v>
      </c>
      <c r="L940">
        <v>88.145569456657057</v>
      </c>
      <c r="M940">
        <v>87.730606820232424</v>
      </c>
      <c r="N940">
        <v>87.201237263399889</v>
      </c>
      <c r="O940">
        <v>86.525898402094697</v>
      </c>
      <c r="P940">
        <v>85.664324784253608</v>
      </c>
      <c r="Q940">
        <v>84.565147159273948</v>
      </c>
      <c r="R940">
        <v>83.162829710244367</v>
      </c>
      <c r="S940">
        <v>81.373762638800571</v>
      </c>
      <c r="T940">
        <v>79.091277132394239</v>
      </c>
      <c r="U940">
        <v>76.179285493413005</v>
      </c>
      <c r="V940">
        <v>72.464167238176486</v>
      </c>
      <c r="W940">
        <v>67.724417394016143</v>
      </c>
      <c r="X940">
        <v>61.677439799098622</v>
      </c>
    </row>
    <row r="941" spans="1:24">
      <c r="A941">
        <v>98.487552787736078</v>
      </c>
      <c r="B941">
        <v>4.9509972614004409</v>
      </c>
      <c r="C941">
        <v>8.5130455788040862E-2</v>
      </c>
      <c r="D941">
        <v>94.312052276169311</v>
      </c>
      <c r="E941">
        <v>93.744885221832291</v>
      </c>
      <c r="F941">
        <v>93.143326370370872</v>
      </c>
      <c r="G941">
        <v>92.503013474233356</v>
      </c>
      <c r="H941">
        <v>91.819303258108093</v>
      </c>
      <c r="I941">
        <v>91.0872377478765</v>
      </c>
      <c r="J941">
        <v>90.301508317504826</v>
      </c>
      <c r="K941">
        <v>89.456417193158316</v>
      </c>
      <c r="L941">
        <v>88.545836135381805</v>
      </c>
      <c r="M941">
        <v>87.563161999727711</v>
      </c>
      <c r="N941">
        <v>86.501268853576249</v>
      </c>
      <c r="O941">
        <v>85.352456301919162</v>
      </c>
      <c r="P941">
        <v>84.108393647388041</v>
      </c>
      <c r="Q941">
        <v>82.760059479599335</v>
      </c>
      <c r="R941">
        <v>81.297676255744051</v>
      </c>
      <c r="S941">
        <v>79.710639398028349</v>
      </c>
      <c r="T941">
        <v>77.987440393810118</v>
      </c>
      <c r="U941">
        <v>76.115583340786586</v>
      </c>
      <c r="V941">
        <v>74.081494332054334</v>
      </c>
      <c r="W941">
        <v>71.870423023940901</v>
      </c>
      <c r="X941">
        <v>69.466335672820023</v>
      </c>
    </row>
    <row r="942" spans="1:24">
      <c r="A942">
        <v>93.561627019671903</v>
      </c>
      <c r="B942">
        <v>1.890209554139243</v>
      </c>
      <c r="C942">
        <v>0.1114703404573567</v>
      </c>
      <c r="D942">
        <v>91.330808843228368</v>
      </c>
      <c r="E942">
        <v>90.990326504032524</v>
      </c>
      <c r="F942">
        <v>90.617861021509682</v>
      </c>
      <c r="G942">
        <v>90.20877948058849</v>
      </c>
      <c r="H942">
        <v>89.757993517043872</v>
      </c>
      <c r="I942">
        <v>89.259896025835346</v>
      </c>
      <c r="J942">
        <v>88.708291417083302</v>
      </c>
      <c r="K942">
        <v>88.096318552171581</v>
      </c>
      <c r="L942">
        <v>87.416365401416527</v>
      </c>
      <c r="M942">
        <v>86.659974361770978</v>
      </c>
      <c r="N942">
        <v>85.817737056856856</v>
      </c>
      <c r="O942">
        <v>84.87917731079564</v>
      </c>
      <c r="P942">
        <v>83.832620840205578</v>
      </c>
      <c r="Q942">
        <v>82.665050043528581</v>
      </c>
      <c r="R942">
        <v>81.361942081482596</v>
      </c>
      <c r="S942">
        <v>79.907088234601645</v>
      </c>
      <c r="T942">
        <v>78.282392290941004</v>
      </c>
      <c r="U942">
        <v>76.467645456191008</v>
      </c>
      <c r="V942">
        <v>74.440274986417236</v>
      </c>
      <c r="W942">
        <v>72.175063416793108</v>
      </c>
      <c r="X942">
        <v>69.643834893949219</v>
      </c>
    </row>
    <row r="943" spans="1:24">
      <c r="A943">
        <v>91.397275917154857</v>
      </c>
      <c r="B943">
        <v>0.49418910856541265</v>
      </c>
      <c r="C943">
        <v>0.15935555482134345</v>
      </c>
      <c r="D943">
        <v>90.419280446534046</v>
      </c>
      <c r="E943">
        <v>90.231480438350943</v>
      </c>
      <c r="F943">
        <v>90.014013293503609</v>
      </c>
      <c r="G943">
        <v>89.761344913066949</v>
      </c>
      <c r="H943">
        <v>89.467045397878138</v>
      </c>
      <c r="I943">
        <v>89.123625420610011</v>
      </c>
      <c r="J943">
        <v>88.722345637540556</v>
      </c>
      <c r="K943">
        <v>88.252994289933895</v>
      </c>
      <c r="L943">
        <v>87.703627335437716</v>
      </c>
      <c r="M943">
        <v>87.060264496366784</v>
      </c>
      <c r="N943">
        <v>86.306533489916433</v>
      </c>
      <c r="O943">
        <v>85.423253386684394</v>
      </c>
      <c r="P943">
        <v>84.387946494818337</v>
      </c>
      <c r="Q943">
        <v>83.174266348228102</v>
      </c>
      <c r="R943">
        <v>81.751327242319519</v>
      </c>
      <c r="S943">
        <v>80.082918255290792</v>
      </c>
      <c r="T943">
        <v>78.126581753423196</v>
      </c>
      <c r="U943">
        <v>75.832532930189913</v>
      </c>
      <c r="V943">
        <v>73.142392883638848</v>
      </c>
      <c r="W943">
        <v>69.987702991431945</v>
      </c>
      <c r="X943">
        <v>66.288182777390446</v>
      </c>
    </row>
    <row r="944" spans="1:24">
      <c r="A944">
        <v>89.495245136741161</v>
      </c>
      <c r="B944">
        <v>0.18237397588290719</v>
      </c>
      <c r="C944">
        <v>0.19113840533907847</v>
      </c>
      <c r="D944">
        <v>89.002208190830657</v>
      </c>
      <c r="E944">
        <v>88.892082756762193</v>
      </c>
      <c r="F944">
        <v>88.759854284903014</v>
      </c>
      <c r="G944">
        <v>88.600677229497109</v>
      </c>
      <c r="H944">
        <v>88.408718507136356</v>
      </c>
      <c r="I944">
        <v>88.176943741945493</v>
      </c>
      <c r="J944">
        <v>87.896859489101033</v>
      </c>
      <c r="K944">
        <v>87.558201990400093</v>
      </c>
      <c r="L944">
        <v>87.148561056248013</v>
      </c>
      <c r="M944">
        <v>86.65292529112557</v>
      </c>
      <c r="N944">
        <v>86.053131997207856</v>
      </c>
      <c r="O944">
        <v>85.32720159771398</v>
      </c>
      <c r="P944">
        <v>84.448532189763384</v>
      </c>
      <c r="Q944">
        <v>83.384924710924224</v>
      </c>
      <c r="R944">
        <v>82.097402996436259</v>
      </c>
      <c r="S944">
        <v>80.538785487806621</v>
      </c>
      <c r="T944">
        <v>78.651956252679454</v>
      </c>
      <c r="U944">
        <v>76.367771957065528</v>
      </c>
      <c r="V944">
        <v>73.602528090400668</v>
      </c>
      <c r="W944">
        <v>70.254891592609866</v>
      </c>
      <c r="X944">
        <v>66.202187478521154</v>
      </c>
    </row>
    <row r="945" spans="1:24">
      <c r="A945">
        <v>88.623322468855093</v>
      </c>
      <c r="B945">
        <v>0.16289282417448089</v>
      </c>
      <c r="C945">
        <v>0.18993080550796282</v>
      </c>
      <c r="D945">
        <v>88.188028786305793</v>
      </c>
      <c r="E945">
        <v>88.091347277224131</v>
      </c>
      <c r="F945">
        <v>87.975417690634998</v>
      </c>
      <c r="G945">
        <v>87.836045429303041</v>
      </c>
      <c r="H945">
        <v>87.668187686475818</v>
      </c>
      <c r="I945">
        <v>87.465770985617169</v>
      </c>
      <c r="J945">
        <v>87.221471428153976</v>
      </c>
      <c r="K945">
        <v>86.926449698097301</v>
      </c>
      <c r="L945">
        <v>86.570031235400251</v>
      </c>
      <c r="M945">
        <v>86.139320005993923</v>
      </c>
      <c r="N945">
        <v>85.618731893819174</v>
      </c>
      <c r="O945">
        <v>84.989430831912273</v>
      </c>
      <c r="P945">
        <v>84.228647270479016</v>
      </c>
      <c r="Q945">
        <v>83.308854322575684</v>
      </c>
      <c r="R945">
        <v>82.196771778465816</v>
      </c>
      <c r="S945">
        <v>80.852161951617234</v>
      </c>
      <c r="T945">
        <v>79.226373787297192</v>
      </c>
      <c r="U945">
        <v>77.260582556289222</v>
      </c>
      <c r="V945">
        <v>74.883661441829645</v>
      </c>
      <c r="W945">
        <v>72.009608008917652</v>
      </c>
      <c r="X945">
        <v>68.534432439780474</v>
      </c>
    </row>
    <row r="946" spans="1:24">
      <c r="A946">
        <v>94.806718184779953</v>
      </c>
      <c r="B946">
        <v>2.2726034907334962</v>
      </c>
      <c r="C946">
        <v>0.10757886528797705</v>
      </c>
      <c r="D946">
        <v>92.246103201666543</v>
      </c>
      <c r="E946">
        <v>91.862246898532945</v>
      </c>
      <c r="F946">
        <v>91.444280726517917</v>
      </c>
      <c r="G946">
        <v>90.987362807423878</v>
      </c>
      <c r="H946">
        <v>90.48620003128481</v>
      </c>
      <c r="I946">
        <v>89.934986738978751</v>
      </c>
      <c r="J946">
        <v>89.327337467277019</v>
      </c>
      <c r="K946">
        <v>88.65621297722339</v>
      </c>
      <c r="L946">
        <v>87.913838708928012</v>
      </c>
      <c r="M946">
        <v>87.091614718125584</v>
      </c>
      <c r="N946">
        <v>86.180016051168792</v>
      </c>
      <c r="O946">
        <v>85.168482404363132</v>
      </c>
      <c r="P946">
        <v>84.045295789415519</v>
      </c>
      <c r="Q946">
        <v>82.797444787826393</v>
      </c>
      <c r="R946">
        <v>81.410473821697423</v>
      </c>
      <c r="S946">
        <v>79.868315694850466</v>
      </c>
      <c r="T946">
        <v>78.153105464351</v>
      </c>
      <c r="U946">
        <v>76.24497348625323</v>
      </c>
      <c r="V946">
        <v>74.121815238130495</v>
      </c>
      <c r="W946">
        <v>71.75903525192841</v>
      </c>
      <c r="X946">
        <v>69.129262190761665</v>
      </c>
    </row>
    <row r="947" spans="1:24">
      <c r="A947">
        <v>100</v>
      </c>
      <c r="B947">
        <v>5.9668272862718483</v>
      </c>
      <c r="C947">
        <v>8.3226505976905521E-2</v>
      </c>
      <c r="D947">
        <v>95.100803136945729</v>
      </c>
      <c r="E947">
        <v>94.440538737040583</v>
      </c>
      <c r="F947">
        <v>93.741743654550731</v>
      </c>
      <c r="G947">
        <v>92.999574785038263</v>
      </c>
      <c r="H947">
        <v>92.208888415509605</v>
      </c>
      <c r="I947">
        <v>91.364204575138928</v>
      </c>
      <c r="J947">
        <v>90.459669055505984</v>
      </c>
      <c r="K947">
        <v>89.48901283712398</v>
      </c>
      <c r="L947">
        <v>88.445508641056989</v>
      </c>
      <c r="M947">
        <v>87.321924304501337</v>
      </c>
      <c r="N947">
        <v>86.110472657193355</v>
      </c>
      <c r="O947">
        <v>84.802757551254444</v>
      </c>
      <c r="P947">
        <v>83.389715670425204</v>
      </c>
      <c r="Q947">
        <v>81.861553715388681</v>
      </c>
      <c r="R947">
        <v>80.207680529836296</v>
      </c>
      <c r="S947">
        <v>78.416633696865802</v>
      </c>
      <c r="T947">
        <v>76.476000096976733</v>
      </c>
      <c r="U947">
        <v>74.3723298770783</v>
      </c>
      <c r="V947">
        <v>72.091043234259445</v>
      </c>
      <c r="W947">
        <v>69.616329368271423</v>
      </c>
      <c r="X947">
        <v>66.931036902398361</v>
      </c>
    </row>
    <row r="948" spans="1:24">
      <c r="A948">
        <v>90.490702197563479</v>
      </c>
      <c r="B948">
        <v>0.23069304599787208</v>
      </c>
      <c r="C948">
        <v>0.18684537237225715</v>
      </c>
      <c r="D948">
        <v>89.892270807857244</v>
      </c>
      <c r="E948">
        <v>89.761261249290769</v>
      </c>
      <c r="F948">
        <v>89.604711864235995</v>
      </c>
      <c r="G948">
        <v>89.417141408267867</v>
      </c>
      <c r="H948">
        <v>89.191982500008749</v>
      </c>
      <c r="I948">
        <v>88.921351678209533</v>
      </c>
      <c r="J948">
        <v>88.595773379087419</v>
      </c>
      <c r="K948">
        <v>88.203848169573007</v>
      </c>
      <c r="L948">
        <v>87.731853620357811</v>
      </c>
      <c r="M948">
        <v>87.163263844159346</v>
      </c>
      <c r="N948">
        <v>86.478170876855899</v>
      </c>
      <c r="O948">
        <v>85.652587642379558</v>
      </c>
      <c r="P948">
        <v>84.657608096162789</v>
      </c>
      <c r="Q948">
        <v>83.458395141343999</v>
      </c>
      <c r="R948">
        <v>82.012960881766418</v>
      </c>
      <c r="S948">
        <v>80.270696504917893</v>
      </c>
      <c r="T948">
        <v>78.170600321783269</v>
      </c>
      <c r="U948">
        <v>75.639141922186141</v>
      </c>
      <c r="V948">
        <v>72.587687663552529</v>
      </c>
      <c r="W948">
        <v>68.909397352050433</v>
      </c>
      <c r="X948">
        <v>64.475483459982456</v>
      </c>
    </row>
    <row r="949" spans="1:24">
      <c r="A949">
        <v>91.310589305899313</v>
      </c>
      <c r="B949">
        <v>0.39229409609731963</v>
      </c>
      <c r="C949">
        <v>0.16958546970944868</v>
      </c>
      <c r="D949">
        <v>90.450752332585594</v>
      </c>
      <c r="E949">
        <v>90.277313957834124</v>
      </c>
      <c r="F949">
        <v>90.074088091864169</v>
      </c>
      <c r="G949">
        <v>89.835216094276248</v>
      </c>
      <c r="H949">
        <v>89.553811710071813</v>
      </c>
      <c r="I949">
        <v>89.221762551164744</v>
      </c>
      <c r="J949">
        <v>88.829496230655863</v>
      </c>
      <c r="K949">
        <v>88.365704407937471</v>
      </c>
      <c r="L949">
        <v>87.817016789338766</v>
      </c>
      <c r="M949">
        <v>87.167615686330421</v>
      </c>
      <c r="N949">
        <v>86.398780019686725</v>
      </c>
      <c r="O949">
        <v>85.488345624055697</v>
      </c>
      <c r="P949">
        <v>84.4100662944779</v>
      </c>
      <c r="Q949">
        <v>83.132857154960661</v>
      </c>
      <c r="R949">
        <v>81.619898536769227</v>
      </c>
      <c r="S949">
        <v>79.827574532839051</v>
      </c>
      <c r="T949">
        <v>77.704215628720021</v>
      </c>
      <c r="U949">
        <v>75.188609162338523</v>
      </c>
      <c r="V949">
        <v>72.208234671780076</v>
      </c>
      <c r="W949">
        <v>68.677173259306954</v>
      </c>
      <c r="X949">
        <v>64.493630702292094</v>
      </c>
    </row>
    <row r="950" spans="1:24">
      <c r="A950">
        <v>96.553656441365291</v>
      </c>
      <c r="B950">
        <v>3.4615386376562851</v>
      </c>
      <c r="C950">
        <v>9.4597104223009862E-2</v>
      </c>
      <c r="D950">
        <v>93.237440988693635</v>
      </c>
      <c r="E950">
        <v>92.768445642370821</v>
      </c>
      <c r="F950">
        <v>92.265552646016758</v>
      </c>
      <c r="G950">
        <v>91.724258448389833</v>
      </c>
      <c r="H950">
        <v>91.139715604460051</v>
      </c>
      <c r="I950">
        <v>90.506689365146315</v>
      </c>
      <c r="J950">
        <v>89.819510798634681</v>
      </c>
      <c r="K950">
        <v>89.072026023465583</v>
      </c>
      <c r="L950">
        <v>88.257541098757528</v>
      </c>
      <c r="M950">
        <v>87.368762078043702</v>
      </c>
      <c r="N950">
        <v>86.397729689886106</v>
      </c>
      <c r="O950">
        <v>85.335748060313477</v>
      </c>
      <c r="P950">
        <v>84.173306838771879</v>
      </c>
      <c r="Q950">
        <v>82.899996030203681</v>
      </c>
      <c r="R950">
        <v>81.504412770551397</v>
      </c>
      <c r="S950">
        <v>79.97405921083454</v>
      </c>
      <c r="T950">
        <v>78.295230595321883</v>
      </c>
      <c r="U950">
        <v>76.452892531507175</v>
      </c>
      <c r="V950">
        <v>74.430546352805422</v>
      </c>
      <c r="W950">
        <v>72.210081368254365</v>
      </c>
      <c r="X950">
        <v>69.771612676074454</v>
      </c>
    </row>
    <row r="951" spans="1:24">
      <c r="A951">
        <v>87.535140684168624</v>
      </c>
      <c r="B951">
        <v>4.2043784074835194E-2</v>
      </c>
      <c r="C951">
        <v>0.24216176190684321</v>
      </c>
      <c r="D951">
        <v>87.35165339393707</v>
      </c>
      <c r="E951">
        <v>87.300214993486165</v>
      </c>
      <c r="F951">
        <v>87.234932549765787</v>
      </c>
      <c r="G951">
        <v>87.151959003848603</v>
      </c>
      <c r="H951">
        <v>87.046404769769978</v>
      </c>
      <c r="I951">
        <v>86.912049593884504</v>
      </c>
      <c r="J951">
        <v>86.740975998699511</v>
      </c>
      <c r="K951">
        <v>86.52310271022948</v>
      </c>
      <c r="L951">
        <v>86.245590573999323</v>
      </c>
      <c r="M951">
        <v>85.89208595064926</v>
      </c>
      <c r="N951">
        <v>85.441757004855518</v>
      </c>
      <c r="O951">
        <v>84.868066096596948</v>
      </c>
      <c r="P951">
        <v>84.137205932451678</v>
      </c>
      <c r="Q951">
        <v>83.206107320170219</v>
      </c>
      <c r="R951">
        <v>82.019901124584266</v>
      </c>
      <c r="S951">
        <v>80.508684859292728</v>
      </c>
      <c r="T951">
        <v>78.583403371130188</v>
      </c>
      <c r="U951">
        <v>76.130600868392563</v>
      </c>
      <c r="V951">
        <v>73.005735032695213</v>
      </c>
      <c r="W951">
        <v>69.024659218709658</v>
      </c>
      <c r="X951">
        <v>63.952770792438166</v>
      </c>
    </row>
    <row r="952" spans="1:24">
      <c r="A952">
        <v>93.164756617233024</v>
      </c>
      <c r="B952">
        <v>0.76725318867219949</v>
      </c>
      <c r="C952">
        <v>0.14886897930309331</v>
      </c>
      <c r="D952">
        <v>91.800401426670177</v>
      </c>
      <c r="E952">
        <v>91.551369830176284</v>
      </c>
      <c r="F952">
        <v>91.26651631548323</v>
      </c>
      <c r="G952">
        <v>90.939516299184248</v>
      </c>
      <c r="H952">
        <v>90.563109421935266</v>
      </c>
      <c r="I952">
        <v>90.128938347185283</v>
      </c>
      <c r="J952">
        <v>89.627363203795568</v>
      </c>
      <c r="K952">
        <v>89.047247552629884</v>
      </c>
      <c r="L952">
        <v>88.375711124946207</v>
      </c>
      <c r="M952">
        <v>87.597843842657127</v>
      </c>
      <c r="N952">
        <v>86.696374770869923</v>
      </c>
      <c r="O952">
        <v>85.651288652482165</v>
      </c>
      <c r="P952">
        <v>84.439381510775846</v>
      </c>
      <c r="Q952">
        <v>83.033745453084776</v>
      </c>
      <c r="R952">
        <v>81.403171236665415</v>
      </c>
      <c r="S952">
        <v>79.51145533198175</v>
      </c>
      <c r="T952">
        <v>77.316596098176603</v>
      </c>
      <c r="U952">
        <v>74.7698612234678</v>
      </c>
      <c r="V952">
        <v>71.814705724910965</v>
      </c>
      <c r="W952">
        <v>68.385516483950553</v>
      </c>
      <c r="X952">
        <v>64.406155442766391</v>
      </c>
    </row>
    <row r="953" spans="1:24">
      <c r="A953">
        <v>99.075067624500122</v>
      </c>
      <c r="B953">
        <v>6.0783192992305137</v>
      </c>
      <c r="C953">
        <v>7.9482858365510625E-2</v>
      </c>
      <c r="D953">
        <v>94.346528730642092</v>
      </c>
      <c r="E953">
        <v>93.718844184864111</v>
      </c>
      <c r="F953">
        <v>93.057303746653488</v>
      </c>
      <c r="G953">
        <v>92.357725917204561</v>
      </c>
      <c r="H953">
        <v>91.615688769013914</v>
      </c>
      <c r="I953">
        <v>90.826501995533789</v>
      </c>
      <c r="J953">
        <v>89.98517726444139</v>
      </c>
      <c r="K953">
        <v>89.08639668713144</v>
      </c>
      <c r="L953">
        <v>88.124479205132673</v>
      </c>
      <c r="M953">
        <v>87.093344680981289</v>
      </c>
      <c r="N953">
        <v>85.986475466575698</v>
      </c>
      <c r="O953">
        <v>84.796875206091244</v>
      </c>
      <c r="P953">
        <v>83.517024613054815</v>
      </c>
      <c r="Q953">
        <v>82.138833942052287</v>
      </c>
      <c r="R953">
        <v>80.653591854649989</v>
      </c>
      <c r="S953">
        <v>79.051910356318899</v>
      </c>
      <c r="T953">
        <v>77.323665456316306</v>
      </c>
      <c r="U953">
        <v>75.457933175444722</v>
      </c>
      <c r="V953">
        <v>73.442920497202635</v>
      </c>
      <c r="W953">
        <v>71.265890825879708</v>
      </c>
      <c r="X953">
        <v>68.9130834804279</v>
      </c>
    </row>
    <row r="954" spans="1:24">
      <c r="A954">
        <v>92.866241981236485</v>
      </c>
      <c r="B954">
        <v>1.1620273143079285</v>
      </c>
      <c r="C954">
        <v>0.13155782588121562</v>
      </c>
      <c r="D954">
        <v>91.145605647109718</v>
      </c>
      <c r="E954">
        <v>90.85675607295201</v>
      </c>
      <c r="F954">
        <v>90.533077208257524</v>
      </c>
      <c r="G954">
        <v>90.168958909072231</v>
      </c>
      <c r="H954">
        <v>89.758090117438584</v>
      </c>
      <c r="I954">
        <v>89.293349475372764</v>
      </c>
      <c r="J954">
        <v>88.766681894366812</v>
      </c>
      <c r="K954">
        <v>88.168958941063948</v>
      </c>
      <c r="L954">
        <v>87.489820619250565</v>
      </c>
      <c r="M954">
        <v>86.717495805861034</v>
      </c>
      <c r="N954">
        <v>85.838598228713295</v>
      </c>
      <c r="O954">
        <v>84.837894449772108</v>
      </c>
      <c r="P954">
        <v>83.69803983252406</v>
      </c>
      <c r="Q954">
        <v>82.399277917135251</v>
      </c>
      <c r="R954">
        <v>80.919097992830018</v>
      </c>
      <c r="S954">
        <v>79.231844932385115</v>
      </c>
      <c r="T954">
        <v>77.308274526219861</v>
      </c>
      <c r="U954">
        <v>75.115046608937703</v>
      </c>
      <c r="V954">
        <v>72.614147192966243</v>
      </c>
      <c r="W954">
        <v>69.762229593462848</v>
      </c>
      <c r="X954">
        <v>66.509863124573741</v>
      </c>
    </row>
    <row r="955" spans="1:24">
      <c r="A955">
        <v>90.548319837692148</v>
      </c>
      <c r="B955">
        <v>0.23183688802170443</v>
      </c>
      <c r="C955">
        <v>0.18433976557618895</v>
      </c>
      <c r="D955">
        <v>89.961304185060655</v>
      </c>
      <c r="E955">
        <v>89.834298229088702</v>
      </c>
      <c r="F955">
        <v>89.682960212619307</v>
      </c>
      <c r="G955">
        <v>89.502132916700106</v>
      </c>
      <c r="H955">
        <v>89.285654201907207</v>
      </c>
      <c r="I955">
        <v>89.026147018132733</v>
      </c>
      <c r="J955">
        <v>88.714768013272206</v>
      </c>
      <c r="K955">
        <v>88.340906174027651</v>
      </c>
      <c r="L955">
        <v>87.891821229263655</v>
      </c>
      <c r="M955">
        <v>87.352209493611554</v>
      </c>
      <c r="N955">
        <v>86.703682356364325</v>
      </c>
      <c r="O955">
        <v>85.924139643875122</v>
      </c>
      <c r="P955">
        <v>84.987016501226307</v>
      </c>
      <c r="Q955">
        <v>83.860378128790344</v>
      </c>
      <c r="R955">
        <v>82.505831524581666</v>
      </c>
      <c r="S955">
        <v>80.877217147315989</v>
      </c>
      <c r="T955">
        <v>78.919035915344907</v>
      </c>
      <c r="U955">
        <v>76.564557937545857</v>
      </c>
      <c r="V955">
        <v>73.733548526473243</v>
      </c>
      <c r="W955">
        <v>70.329534002018519</v>
      </c>
      <c r="X955">
        <v>66.236514111044812</v>
      </c>
    </row>
    <row r="956" spans="1:24">
      <c r="A956">
        <v>88.529171708579852</v>
      </c>
      <c r="B956">
        <v>7.7722526072648818E-2</v>
      </c>
      <c r="C956">
        <v>0.22039262930755033</v>
      </c>
      <c r="D956">
        <v>88.252059834788753</v>
      </c>
      <c r="E956">
        <v>88.18135761264864</v>
      </c>
      <c r="F956">
        <v>88.093692552595286</v>
      </c>
      <c r="G956">
        <v>87.984789243649814</v>
      </c>
      <c r="H956">
        <v>87.849336488826637</v>
      </c>
      <c r="I956">
        <v>87.680728278904596</v>
      </c>
      <c r="J956">
        <v>87.470741618412234</v>
      </c>
      <c r="K956">
        <v>87.209135491451832</v>
      </c>
      <c r="L956">
        <v>86.883151408989576</v>
      </c>
      <c r="M956">
        <v>86.476891179382889</v>
      </c>
      <c r="N956">
        <v>85.970541556112877</v>
      </c>
      <c r="O956">
        <v>85.339407948915834</v>
      </c>
      <c r="P956">
        <v>84.552710072559677</v>
      </c>
      <c r="Q956">
        <v>83.572080797248816</v>
      </c>
      <c r="R956">
        <v>82.349694989831121</v>
      </c>
      <c r="S956">
        <v>80.825937089691706</v>
      </c>
      <c r="T956">
        <v>78.92649366738226</v>
      </c>
      <c r="U956">
        <v>76.558729170534534</v>
      </c>
      <c r="V956">
        <v>73.607168102765172</v>
      </c>
      <c r="W956">
        <v>69.927863302158187</v>
      </c>
      <c r="X956">
        <v>65.341375661166524</v>
      </c>
    </row>
    <row r="957" spans="1:24">
      <c r="A957">
        <v>90.939437898855104</v>
      </c>
      <c r="B957">
        <v>0.31370285668943837</v>
      </c>
      <c r="C957">
        <v>0.17373252295474514</v>
      </c>
      <c r="D957">
        <v>90.223165409052484</v>
      </c>
      <c r="E957">
        <v>90.075792885967871</v>
      </c>
      <c r="F957">
        <v>89.902287342522371</v>
      </c>
      <c r="G957">
        <v>89.697398677306339</v>
      </c>
      <c r="H957">
        <v>89.454927167540248</v>
      </c>
      <c r="I957">
        <v>89.167535871764258</v>
      </c>
      <c r="J957">
        <v>88.826528621446158</v>
      </c>
      <c r="K957">
        <v>88.42158688375963</v>
      </c>
      <c r="L957">
        <v>87.940457533267676</v>
      </c>
      <c r="M957">
        <v>87.368582084799868</v>
      </c>
      <c r="N957">
        <v>86.688656168487</v>
      </c>
      <c r="O957">
        <v>85.880105917115358</v>
      </c>
      <c r="P957">
        <v>84.918465421814318</v>
      </c>
      <c r="Q957">
        <v>83.774636418518682</v>
      </c>
      <c r="R957">
        <v>82.414007804070948</v>
      </c>
      <c r="S957">
        <v>80.79540833941526</v>
      </c>
      <c r="T957">
        <v>78.869860849746217</v>
      </c>
      <c r="U957">
        <v>76.579100224975207</v>
      </c>
      <c r="V957">
        <v>73.85381037671425</v>
      </c>
      <c r="W957">
        <v>70.611526803888054</v>
      </c>
      <c r="X957">
        <v>66.754141300740642</v>
      </c>
    </row>
    <row r="958" spans="1:24">
      <c r="A958">
        <v>87.677897169883991</v>
      </c>
      <c r="B958">
        <v>1.4635188175087816E-2</v>
      </c>
      <c r="C958">
        <v>0.28210309647479309</v>
      </c>
      <c r="D958">
        <v>87.585789640026363</v>
      </c>
      <c r="E958">
        <v>87.555440076372548</v>
      </c>
      <c r="F958">
        <v>87.515280311388068</v>
      </c>
      <c r="G958">
        <v>87.462093092657469</v>
      </c>
      <c r="H958">
        <v>87.391617521044523</v>
      </c>
      <c r="I958">
        <v>87.29820770437108</v>
      </c>
      <c r="J958">
        <v>87.174380457453267</v>
      </c>
      <c r="K958">
        <v>87.010215814140849</v>
      </c>
      <c r="L958">
        <v>86.792562325578643</v>
      </c>
      <c r="M958">
        <v>86.503983480071895</v>
      </c>
      <c r="N958">
        <v>86.121360840844005</v>
      </c>
      <c r="O958">
        <v>85.614041997186348</v>
      </c>
      <c r="P958">
        <v>84.94138495889311</v>
      </c>
      <c r="Q958">
        <v>84.049502272139279</v>
      </c>
      <c r="R958">
        <v>82.866944023575599</v>
      </c>
      <c r="S958">
        <v>81.298973892332555</v>
      </c>
      <c r="T958">
        <v>79.219979696813454</v>
      </c>
      <c r="U958">
        <v>76.463410435042846</v>
      </c>
      <c r="V958">
        <v>72.808433661431366</v>
      </c>
      <c r="W958">
        <v>67.962244304587358</v>
      </c>
      <c r="X958">
        <v>61.536607661939378</v>
      </c>
    </row>
    <row r="959" spans="1:24">
      <c r="A959">
        <v>91.7313398342109</v>
      </c>
      <c r="B959">
        <v>0.6395095962493289</v>
      </c>
      <c r="C959">
        <v>0.14822179491465554</v>
      </c>
      <c r="D959">
        <v>90.601722626655814</v>
      </c>
      <c r="E959">
        <v>90.396182422113597</v>
      </c>
      <c r="F959">
        <v>90.161255466662666</v>
      </c>
      <c r="G959">
        <v>89.891771029227385</v>
      </c>
      <c r="H959">
        <v>89.58179777020321</v>
      </c>
      <c r="I959">
        <v>89.224513192955087</v>
      </c>
      <c r="J959">
        <v>88.812053480992162</v>
      </c>
      <c r="K959">
        <v>88.335340415742223</v>
      </c>
      <c r="L959">
        <v>87.783881565394225</v>
      </c>
      <c r="M959">
        <v>87.145539346974999</v>
      </c>
      <c r="N959">
        <v>86.406263878727358</v>
      </c>
      <c r="O959">
        <v>85.54978374288325</v>
      </c>
      <c r="P959">
        <v>84.55724785253544</v>
      </c>
      <c r="Q959">
        <v>83.406810540114421</v>
      </c>
      <c r="R959">
        <v>82.073150735288053</v>
      </c>
      <c r="S959">
        <v>80.526914649412149</v>
      </c>
      <c r="T959">
        <v>78.734069700043619</v>
      </c>
      <c r="U959">
        <v>76.655155455425373</v>
      </c>
      <c r="V959">
        <v>74.244415112266907</v>
      </c>
      <c r="W959">
        <v>71.448788390688037</v>
      </c>
      <c r="X959">
        <v>68.206743679991433</v>
      </c>
    </row>
    <row r="960" spans="1:24">
      <c r="A960">
        <v>100</v>
      </c>
      <c r="B960">
        <v>7.385479780844701</v>
      </c>
      <c r="C960">
        <v>7.1629459661103234E-2</v>
      </c>
      <c r="D960">
        <v>94.902133327937293</v>
      </c>
      <c r="E960">
        <v>94.245693612663928</v>
      </c>
      <c r="F960">
        <v>93.559717194571562</v>
      </c>
      <c r="G960">
        <v>92.840682974810377</v>
      </c>
      <c r="H960">
        <v>92.084900169707026</v>
      </c>
      <c r="I960">
        <v>91.28848936606947</v>
      </c>
      <c r="J960">
        <v>90.447362608261457</v>
      </c>
      <c r="K960">
        <v>89.557202414834109</v>
      </c>
      <c r="L960">
        <v>88.613439617007586</v>
      </c>
      <c r="M960">
        <v>87.611229905248379</v>
      </c>
      <c r="N960">
        <v>86.545428963556262</v>
      </c>
      <c r="O960">
        <v>85.410566063826053</v>
      </c>
      <c r="P960">
        <v>84.200815984744679</v>
      </c>
      <c r="Q960">
        <v>82.909969111083797</v>
      </c>
      <c r="R960">
        <v>81.531399559908863</v>
      </c>
      <c r="S960">
        <v>80.058031170096825</v>
      </c>
      <c r="T960">
        <v>78.48230118058774</v>
      </c>
      <c r="U960">
        <v>76.796121410932031</v>
      </c>
      <c r="V960">
        <v>74.99083674487359</v>
      </c>
      <c r="W960">
        <v>73.05718070386645</v>
      </c>
      <c r="X960">
        <v>70.985227882485034</v>
      </c>
    </row>
    <row r="961" spans="1:24">
      <c r="A961">
        <v>100</v>
      </c>
      <c r="B961">
        <v>5.853965482675167</v>
      </c>
      <c r="C961">
        <v>8.038513024849922E-2</v>
      </c>
      <c r="D961">
        <v>95.385615875787423</v>
      </c>
      <c r="E961">
        <v>94.770866609110257</v>
      </c>
      <c r="F961">
        <v>94.122309690637906</v>
      </c>
      <c r="G961">
        <v>93.435752038107935</v>
      </c>
      <c r="H961">
        <v>92.706754885032893</v>
      </c>
      <c r="I961">
        <v>91.930605082967602</v>
      </c>
      <c r="J961">
        <v>91.102284629828802</v>
      </c>
      <c r="K961">
        <v>90.2164382272599</v>
      </c>
      <c r="L961">
        <v>89.267338657291248</v>
      </c>
      <c r="M961">
        <v>88.248849754447264</v>
      </c>
      <c r="N961">
        <v>87.154386733905895</v>
      </c>
      <c r="O961">
        <v>85.976873619222275</v>
      </c>
      <c r="P961">
        <v>84.708697494375755</v>
      </c>
      <c r="Q961">
        <v>83.341659284368845</v>
      </c>
      <c r="R961">
        <v>81.866920746162052</v>
      </c>
      <c r="S961">
        <v>80.274947327227892</v>
      </c>
      <c r="T961">
        <v>78.555446522290396</v>
      </c>
      <c r="U961">
        <v>76.697301329710967</v>
      </c>
      <c r="V961">
        <v>74.688498377299666</v>
      </c>
      <c r="W961">
        <v>72.516050252867203</v>
      </c>
      <c r="X961">
        <v>70.165911537365361</v>
      </c>
    </row>
    <row r="962" spans="1:24">
      <c r="A962">
        <v>87.672206115008848</v>
      </c>
      <c r="B962">
        <v>2.9696446658087478E-2</v>
      </c>
      <c r="C962">
        <v>0.2527382217976224</v>
      </c>
      <c r="D962">
        <v>87.529342108784803</v>
      </c>
      <c r="E962">
        <v>87.487482056898486</v>
      </c>
      <c r="F962">
        <v>87.433759515152062</v>
      </c>
      <c r="G962">
        <v>87.364724564172576</v>
      </c>
      <c r="H962">
        <v>87.275943962213574</v>
      </c>
      <c r="I962">
        <v>87.161716454109481</v>
      </c>
      <c r="J962">
        <v>87.014706651765763</v>
      </c>
      <c r="K962">
        <v>86.825473974959834</v>
      </c>
      <c r="L962">
        <v>86.581866402277825</v>
      </c>
      <c r="M962">
        <v>86.268240100478181</v>
      </c>
      <c r="N962">
        <v>85.864454818945873</v>
      </c>
      <c r="O962">
        <v>85.344580536129683</v>
      </c>
      <c r="P962">
        <v>84.675232302221076</v>
      </c>
      <c r="Q962">
        <v>83.813426346081428</v>
      </c>
      <c r="R962">
        <v>82.703819771280962</v>
      </c>
      <c r="S962">
        <v>81.275156581838829</v>
      </c>
      <c r="T962">
        <v>79.435691810848041</v>
      </c>
      <c r="U962">
        <v>77.067299901642514</v>
      </c>
      <c r="V962">
        <v>74.017888997346091</v>
      </c>
      <c r="W962">
        <v>70.091634004565094</v>
      </c>
      <c r="X962">
        <v>65.036401224438151</v>
      </c>
    </row>
    <row r="963" spans="1:24">
      <c r="A963">
        <v>91.735769391288656</v>
      </c>
      <c r="B963">
        <v>0.59303828108960888</v>
      </c>
      <c r="C963">
        <v>0.15445963302353663</v>
      </c>
      <c r="D963">
        <v>90.618972257850373</v>
      </c>
      <c r="E963">
        <v>90.409533681288806</v>
      </c>
      <c r="F963">
        <v>90.168391110152385</v>
      </c>
      <c r="G963">
        <v>89.88977997128913</v>
      </c>
      <c r="H963">
        <v>89.567039996114488</v>
      </c>
      <c r="I963">
        <v>89.192456005233964</v>
      </c>
      <c r="J963">
        <v>88.757073475160411</v>
      </c>
      <c r="K963">
        <v>88.250484478202409</v>
      </c>
      <c r="L963">
        <v>87.660578878363694</v>
      </c>
      <c r="M963">
        <v>86.973254835529445</v>
      </c>
      <c r="N963">
        <v>86.17208169747029</v>
      </c>
      <c r="O963">
        <v>85.237907221013302</v>
      </c>
      <c r="P963">
        <v>84.148399732904423</v>
      </c>
      <c r="Q963">
        <v>82.877514285603951</v>
      </c>
      <c r="R963">
        <v>81.394870046336294</v>
      </c>
      <c r="S963">
        <v>79.665024035724798</v>
      </c>
      <c r="T963">
        <v>77.646623854552416</v>
      </c>
      <c r="U963">
        <v>75.291419144371361</v>
      </c>
      <c r="V963">
        <v>72.543108150681121</v>
      </c>
      <c r="W963">
        <v>69.335991815480895</v>
      </c>
      <c r="X963">
        <v>65.593403224944296</v>
      </c>
    </row>
    <row r="964" spans="1:24">
      <c r="A964">
        <v>87.905127845766913</v>
      </c>
      <c r="B964">
        <v>1.2301126239045664E-2</v>
      </c>
      <c r="C964">
        <v>0.28909555970660594</v>
      </c>
      <c r="D964">
        <v>87.822620078334609</v>
      </c>
      <c r="E964">
        <v>87.794694552341724</v>
      </c>
      <c r="F964">
        <v>87.757474966002491</v>
      </c>
      <c r="G964">
        <v>87.707828920827538</v>
      </c>
      <c r="H964">
        <v>87.641578208185166</v>
      </c>
      <c r="I964">
        <v>87.553147171475956</v>
      </c>
      <c r="J964">
        <v>87.435093459157372</v>
      </c>
      <c r="K964">
        <v>87.277481676817416</v>
      </c>
      <c r="L964">
        <v>87.067047224887162</v>
      </c>
      <c r="M964">
        <v>86.786079950617122</v>
      </c>
      <c r="N964">
        <v>86.410933662524428</v>
      </c>
      <c r="O964">
        <v>85.910036068122864</v>
      </c>
      <c r="P964">
        <v>85.241231651396205</v>
      </c>
      <c r="Q964">
        <v>84.348233866718914</v>
      </c>
      <c r="R964">
        <v>83.155888066044866</v>
      </c>
      <c r="S964">
        <v>81.563846487558223</v>
      </c>
      <c r="T964">
        <v>79.438122993153186</v>
      </c>
      <c r="U964">
        <v>76.599816801879825</v>
      </c>
      <c r="V964">
        <v>72.810056209337148</v>
      </c>
      <c r="W964">
        <v>67.749895157204875</v>
      </c>
      <c r="X964">
        <v>60.993470749230752</v>
      </c>
    </row>
    <row r="965" spans="1:24">
      <c r="A965">
        <v>91.470091827885824</v>
      </c>
      <c r="B965">
        <v>0.30295479473829451</v>
      </c>
      <c r="C965">
        <v>0.17676232694734978</v>
      </c>
      <c r="D965">
        <v>90.757508451005592</v>
      </c>
      <c r="E965">
        <v>90.608764355033003</v>
      </c>
      <c r="F965">
        <v>90.433038005637556</v>
      </c>
      <c r="G965">
        <v>90.224824536154799</v>
      </c>
      <c r="H965">
        <v>89.977601376741447</v>
      </c>
      <c r="I965">
        <v>89.683623926012359</v>
      </c>
      <c r="J965">
        <v>89.333682940879214</v>
      </c>
      <c r="K965">
        <v>88.916816044497523</v>
      </c>
      <c r="L965">
        <v>88.419964314916811</v>
      </c>
      <c r="M965">
        <v>87.827563196606604</v>
      </c>
      <c r="N965">
        <v>87.121054919605982</v>
      </c>
      <c r="O965">
        <v>86.27830715216399</v>
      </c>
      <c r="P965">
        <v>85.272919675375078</v>
      </c>
      <c r="Q965">
        <v>84.073397360450357</v>
      </c>
      <c r="R965">
        <v>82.642163541014057</v>
      </c>
      <c r="S965">
        <v>80.934382872971653</v>
      </c>
      <c r="T965">
        <v>78.896556806435783</v>
      </c>
      <c r="U965">
        <v>76.464847670959301</v>
      </c>
      <c r="V965">
        <v>73.563078873768774</v>
      </c>
      <c r="W965">
        <v>70.100348564490048</v>
      </c>
      <c r="X965">
        <v>65.96818201117182</v>
      </c>
    </row>
    <row r="966" spans="1:24">
      <c r="A966">
        <v>99.311305291322626</v>
      </c>
      <c r="B966">
        <v>5.6698432326315507</v>
      </c>
      <c r="C966">
        <v>8.1837455030372486E-2</v>
      </c>
      <c r="D966">
        <v>94.74730527107431</v>
      </c>
      <c r="E966">
        <v>94.135690624981422</v>
      </c>
      <c r="F966">
        <v>93.489393627200116</v>
      </c>
      <c r="G966">
        <v>92.804083371892688</v>
      </c>
      <c r="H966">
        <v>92.075167521178031</v>
      </c>
      <c r="I966">
        <v>91.29776153138053</v>
      </c>
      <c r="J966">
        <v>90.466655921176553</v>
      </c>
      <c r="K966">
        <v>89.576281362298488</v>
      </c>
      <c r="L966">
        <v>88.620671358865934</v>
      </c>
      <c r="M966">
        <v>87.59342226525365</v>
      </c>
      <c r="N966">
        <v>86.487650374572084</v>
      </c>
      <c r="O966">
        <v>85.295945790205664</v>
      </c>
      <c r="P966">
        <v>84.010322771296856</v>
      </c>
      <c r="Q966">
        <v>82.62216621943611</v>
      </c>
      <c r="R966">
        <v>81.122173947958856</v>
      </c>
      <c r="S966">
        <v>79.500294346990103</v>
      </c>
      <c r="T966">
        <v>77.745659026523384</v>
      </c>
      <c r="U966">
        <v>75.846509986167916</v>
      </c>
      <c r="V966">
        <v>73.790120823520766</v>
      </c>
      <c r="W966">
        <v>71.562711453172767</v>
      </c>
      <c r="X966">
        <v>69.149355764871018</v>
      </c>
    </row>
    <row r="967" spans="1:24">
      <c r="A967">
        <v>91.879025582089099</v>
      </c>
      <c r="B967">
        <v>0.50003240499885704</v>
      </c>
      <c r="C967">
        <v>0.15755443733518762</v>
      </c>
      <c r="D967">
        <v>90.907309471897605</v>
      </c>
      <c r="E967">
        <v>90.722331329827767</v>
      </c>
      <c r="F967">
        <v>90.508580657281968</v>
      </c>
      <c r="G967">
        <v>90.2607404504556</v>
      </c>
      <c r="H967">
        <v>89.972645735423896</v>
      </c>
      <c r="I967">
        <v>89.637130215689766</v>
      </c>
      <c r="J967">
        <v>89.245848012039389</v>
      </c>
      <c r="K967">
        <v>88.789066060521549</v>
      </c>
      <c r="L967">
        <v>88.255422004493454</v>
      </c>
      <c r="M967">
        <v>87.631641558347297</v>
      </c>
      <c r="N967">
        <v>86.902208312399267</v>
      </c>
      <c r="O967">
        <v>86.048977765405226</v>
      </c>
      <c r="P967">
        <v>85.050725983842213</v>
      </c>
      <c r="Q967">
        <v>83.882621660948288</v>
      </c>
      <c r="R967">
        <v>82.515608443098557</v>
      </c>
      <c r="S967">
        <v>80.915682159013812</v>
      </c>
      <c r="T967">
        <v>79.043044973027349</v>
      </c>
      <c r="U967">
        <v>76.851115422147686</v>
      </c>
      <c r="V967">
        <v>74.285369711793379</v>
      </c>
      <c r="W967">
        <v>71.281985447671047</v>
      </c>
      <c r="X967">
        <v>67.766254066907251</v>
      </c>
    </row>
    <row r="968" spans="1:24">
      <c r="A968">
        <v>92.520160352436761</v>
      </c>
      <c r="B968">
        <v>0.75237021689192751</v>
      </c>
      <c r="C968">
        <v>0.14438601167411269</v>
      </c>
      <c r="D968">
        <v>91.243127640132457</v>
      </c>
      <c r="E968">
        <v>91.015041954736645</v>
      </c>
      <c r="F968">
        <v>90.755524034296883</v>
      </c>
      <c r="G968">
        <v>90.459154219943926</v>
      </c>
      <c r="H968">
        <v>90.119743253956301</v>
      </c>
      <c r="I968">
        <v>89.730203026006137</v>
      </c>
      <c r="J968">
        <v>89.28239854815979</v>
      </c>
      <c r="K968">
        <v>88.766978067343928</v>
      </c>
      <c r="L968">
        <v>88.173177767420114</v>
      </c>
      <c r="M968">
        <v>87.488596982351083</v>
      </c>
      <c r="N968">
        <v>86.69893922610909</v>
      </c>
      <c r="O968">
        <v>85.787713631107621</v>
      </c>
      <c r="P968">
        <v>84.735890560127515</v>
      </c>
      <c r="Q968">
        <v>83.521504199687101</v>
      </c>
      <c r="R968">
        <v>82.119193835590181</v>
      </c>
      <c r="S968">
        <v>80.499674230850587</v>
      </c>
      <c r="T968">
        <v>78.629124045597521</v>
      </c>
      <c r="U968">
        <v>76.468479526989839</v>
      </c>
      <c r="V968">
        <v>73.972618718868461</v>
      </c>
      <c r="W968">
        <v>71.089419154537254</v>
      </c>
      <c r="X968">
        <v>67.758669353940462</v>
      </c>
    </row>
    <row r="969" spans="1:24">
      <c r="A969">
        <v>96.031592767945199</v>
      </c>
      <c r="B969">
        <v>1.2011548261019609</v>
      </c>
      <c r="C969">
        <v>0.13601366745078058</v>
      </c>
      <c r="D969">
        <v>94.165498734367873</v>
      </c>
      <c r="E969">
        <v>93.845430837738562</v>
      </c>
      <c r="F969">
        <v>93.484857174762681</v>
      </c>
      <c r="G969">
        <v>93.077096944562015</v>
      </c>
      <c r="H969">
        <v>92.614595061494583</v>
      </c>
      <c r="I969">
        <v>92.088782172599139</v>
      </c>
      <c r="J969">
        <v>91.489915882435824</v>
      </c>
      <c r="K969">
        <v>90.806900243496372</v>
      </c>
      <c r="L969">
        <v>90.02708016765591</v>
      </c>
      <c r="M969">
        <v>89.136006949469589</v>
      </c>
      <c r="N969">
        <v>88.117170556869382</v>
      </c>
      <c r="O969">
        <v>86.951693729075203</v>
      </c>
      <c r="P969">
        <v>85.617982213887913</v>
      </c>
      <c r="Q969">
        <v>84.091324663871887</v>
      </c>
      <c r="R969">
        <v>82.343434778201114</v>
      </c>
      <c r="S969">
        <v>80.341927206856312</v>
      </c>
      <c r="T969">
        <v>78.049717506592202</v>
      </c>
      <c r="U969">
        <v>75.424335030905695</v>
      </c>
      <c r="V969">
        <v>72.417136023055278</v>
      </c>
      <c r="W969">
        <v>68.972402332117809</v>
      </c>
      <c r="X969">
        <v>65.026309052864008</v>
      </c>
    </row>
    <row r="970" spans="1:24">
      <c r="A970">
        <v>95.229597411045617</v>
      </c>
      <c r="B970">
        <v>1.5871205323645936</v>
      </c>
      <c r="C970">
        <v>0.12312161998549695</v>
      </c>
      <c r="D970">
        <v>93.088258623459538</v>
      </c>
      <c r="E970">
        <v>92.743011504338099</v>
      </c>
      <c r="F970">
        <v>92.360022754502225</v>
      </c>
      <c r="G970">
        <v>91.933479335309201</v>
      </c>
      <c r="H970">
        <v>91.456907131319284</v>
      </c>
      <c r="I970">
        <v>90.923072685573189</v>
      </c>
      <c r="J970">
        <v>90.323873409513766</v>
      </c>
      <c r="K970">
        <v>89.650214601148093</v>
      </c>
      <c r="L970">
        <v>88.891871404819909</v>
      </c>
      <c r="M970">
        <v>88.037333617405579</v>
      </c>
      <c r="N970">
        <v>87.073630985387169</v>
      </c>
      <c r="O970">
        <v>85.98613634114578</v>
      </c>
      <c r="P970">
        <v>84.758343590459546</v>
      </c>
      <c r="Q970">
        <v>83.37161718147992</v>
      </c>
      <c r="R970">
        <v>81.80490925260338</v>
      </c>
      <c r="S970">
        <v>80.034440166082632</v>
      </c>
      <c r="T970">
        <v>78.033337578487036</v>
      </c>
      <c r="U970">
        <v>75.771228569790367</v>
      </c>
      <c r="V970">
        <v>73.213778640383453</v>
      </c>
      <c r="W970">
        <v>70.322170578865695</v>
      </c>
      <c r="X970">
        <v>67.052515290822839</v>
      </c>
    </row>
    <row r="971" spans="1:24">
      <c r="A971">
        <v>93.685837082239942</v>
      </c>
      <c r="B971">
        <v>0.87661822970562586</v>
      </c>
      <c r="C971">
        <v>0.14556745720077308</v>
      </c>
      <c r="D971">
        <v>92.179465273885981</v>
      </c>
      <c r="E971">
        <v>91.908874222140668</v>
      </c>
      <c r="F971">
        <v>91.600562995790369</v>
      </c>
      <c r="G971">
        <v>91.247986971111246</v>
      </c>
      <c r="H971">
        <v>90.843661900958324</v>
      </c>
      <c r="I971">
        <v>90.379005044191757</v>
      </c>
      <c r="J971">
        <v>89.844152977010069</v>
      </c>
      <c r="K971">
        <v>89.227752218811659</v>
      </c>
      <c r="L971">
        <v>88.51671822813087</v>
      </c>
      <c r="M971">
        <v>87.695957652776286</v>
      </c>
      <c r="N971">
        <v>86.748047938283534</v>
      </c>
      <c r="O971">
        <v>85.652867493625962</v>
      </c>
      <c r="P971">
        <v>84.387168563589327</v>
      </c>
      <c r="Q971">
        <v>82.924083741031723</v>
      </c>
      <c r="R971">
        <v>81.232555643602637</v>
      </c>
      <c r="S971">
        <v>79.276677648481197</v>
      </c>
      <c r="T971">
        <v>77.014931690693416</v>
      </c>
      <c r="U971">
        <v>74.399306945502573</v>
      </c>
      <c r="V971">
        <v>71.374280686854519</v>
      </c>
      <c r="W971">
        <v>67.875639688224922</v>
      </c>
      <c r="X971">
        <v>63.829117147357152</v>
      </c>
    </row>
    <row r="972" spans="1:24">
      <c r="A972">
        <v>93.270418986409979</v>
      </c>
      <c r="B972">
        <v>1.2515008037384348</v>
      </c>
      <c r="C972">
        <v>0.12897850103484682</v>
      </c>
      <c r="D972">
        <v>91.468712391974648</v>
      </c>
      <c r="E972">
        <v>91.169977844243931</v>
      </c>
      <c r="F972">
        <v>90.836253038833902</v>
      </c>
      <c r="G972">
        <v>90.461978611713448</v>
      </c>
      <c r="H972">
        <v>90.040919701840849</v>
      </c>
      <c r="I972">
        <v>89.566062087556233</v>
      </c>
      <c r="J972">
        <v>89.029495339973423</v>
      </c>
      <c r="K972">
        <v>88.422281046878311</v>
      </c>
      <c r="L972">
        <v>87.73430391193844</v>
      </c>
      <c r="M972">
        <v>86.954103248755217</v>
      </c>
      <c r="N972">
        <v>86.068682062698215</v>
      </c>
      <c r="O972">
        <v>85.063290540105442</v>
      </c>
      <c r="P972">
        <v>83.921180338098907</v>
      </c>
      <c r="Q972">
        <v>82.623325581844909</v>
      </c>
      <c r="R972">
        <v>81.148105921484557</v>
      </c>
      <c r="S972">
        <v>79.470946368929233</v>
      </c>
      <c r="T972">
        <v>77.563907914732255</v>
      </c>
      <c r="U972">
        <v>75.395222105316364</v>
      </c>
      <c r="V972">
        <v>72.928761827298729</v>
      </c>
      <c r="W972">
        <v>70.123439482959498</v>
      </c>
      <c r="X972">
        <v>66.932522531342713</v>
      </c>
    </row>
    <row r="973" spans="1:24">
      <c r="A973">
        <v>89.989544972687213</v>
      </c>
      <c r="B973">
        <v>0.16791054689946736</v>
      </c>
      <c r="C973">
        <v>0.19714191937277223</v>
      </c>
      <c r="D973">
        <v>89.508782453037028</v>
      </c>
      <c r="E973">
        <v>89.398365417423662</v>
      </c>
      <c r="F973">
        <v>89.264897715636621</v>
      </c>
      <c r="G973">
        <v>89.10317531209742</v>
      </c>
      <c r="H973">
        <v>88.906892492909847</v>
      </c>
      <c r="I973">
        <v>88.66839599993861</v>
      </c>
      <c r="J973">
        <v>88.378386622826881</v>
      </c>
      <c r="K973">
        <v>88.025556613734707</v>
      </c>
      <c r="L973">
        <v>87.596148787246563</v>
      </c>
      <c r="M973">
        <v>87.073420114323937</v>
      </c>
      <c r="N973">
        <v>86.436988895309469</v>
      </c>
      <c r="O973">
        <v>85.662040057622619</v>
      </c>
      <c r="P973">
        <v>84.718357591930584</v>
      </c>
      <c r="Q973">
        <v>83.569146400539324</v>
      </c>
      <c r="R973">
        <v>82.169597620726947</v>
      </c>
      <c r="S973">
        <v>80.465141483579742</v>
      </c>
      <c r="T973">
        <v>78.389319585597008</v>
      </c>
      <c r="U973">
        <v>75.861193610863751</v>
      </c>
      <c r="V973">
        <v>72.782189467346953</v>
      </c>
      <c r="W973">
        <v>69.032253787118577</v>
      </c>
      <c r="X973">
        <v>64.465172928708611</v>
      </c>
    </row>
    <row r="974" spans="1:24">
      <c r="A974">
        <v>93.985885223662137</v>
      </c>
      <c r="B974">
        <v>1.1780224278635858</v>
      </c>
      <c r="C974">
        <v>0.12856754093447403</v>
      </c>
      <c r="D974">
        <v>92.297586618672</v>
      </c>
      <c r="E974">
        <v>92.018207051096724</v>
      </c>
      <c r="F974">
        <v>91.706257698870928</v>
      </c>
      <c r="G974">
        <v>91.356575053365262</v>
      </c>
      <c r="H974">
        <v>90.963371029607828</v>
      </c>
      <c r="I974">
        <v>90.520137159620447</v>
      </c>
      <c r="J974">
        <v>90.019536861691464</v>
      </c>
      <c r="K974">
        <v>89.453284002383555</v>
      </c>
      <c r="L974">
        <v>88.812005741187292</v>
      </c>
      <c r="M974">
        <v>88.085087387570724</v>
      </c>
      <c r="N974">
        <v>87.260496702438104</v>
      </c>
      <c r="O974">
        <v>86.324584735765995</v>
      </c>
      <c r="P974">
        <v>85.261859903802858</v>
      </c>
      <c r="Q974">
        <v>84.054731566268998</v>
      </c>
      <c r="R974">
        <v>82.683218859145526</v>
      </c>
      <c r="S974">
        <v>81.124619963537825</v>
      </c>
      <c r="T974">
        <v>79.353136336221581</v>
      </c>
      <c r="U974">
        <v>77.339445681987115</v>
      </c>
      <c r="V974">
        <v>75.050216599452042</v>
      </c>
      <c r="W974">
        <v>72.447556866568334</v>
      </c>
      <c r="X974">
        <v>69.488386233628262</v>
      </c>
    </row>
    <row r="975" spans="1:24">
      <c r="A975">
        <v>93.127197001843797</v>
      </c>
      <c r="B975">
        <v>0.7133247477880168</v>
      </c>
      <c r="C975">
        <v>0.15201373122953057</v>
      </c>
      <c r="D975">
        <v>91.817037348608338</v>
      </c>
      <c r="E975">
        <v>91.574227963955039</v>
      </c>
      <c r="F975">
        <v>91.295463141022495</v>
      </c>
      <c r="G975">
        <v>90.974288719334339</v>
      </c>
      <c r="H975">
        <v>90.603268641368388</v>
      </c>
      <c r="I975">
        <v>90.173812787690068</v>
      </c>
      <c r="J975">
        <v>89.675978092427584</v>
      </c>
      <c r="K975">
        <v>89.098238334373661</v>
      </c>
      <c r="L975">
        <v>88.427217273754422</v>
      </c>
      <c r="M975">
        <v>87.647378956059171</v>
      </c>
      <c r="N975">
        <v>86.740668012625946</v>
      </c>
      <c r="O975">
        <v>85.686091629967621</v>
      </c>
      <c r="P975">
        <v>84.459233509296268</v>
      </c>
      <c r="Q975">
        <v>83.031688563093127</v>
      </c>
      <c r="R975">
        <v>81.370405260418579</v>
      </c>
      <c r="S975">
        <v>79.436920394475607</v>
      </c>
      <c r="T975">
        <v>77.186468555223726</v>
      </c>
      <c r="U975">
        <v>74.566945688923013</v>
      </c>
      <c r="V975">
        <v>71.517702748205181</v>
      </c>
      <c r="W975">
        <v>67.968141502404634</v>
      </c>
      <c r="X975">
        <v>63.836079997356123</v>
      </c>
    </row>
    <row r="976" spans="1:24">
      <c r="A976">
        <v>89.691244184809577</v>
      </c>
      <c r="B976">
        <v>0.19442065795181213</v>
      </c>
      <c r="C976">
        <v>0.19037828964359552</v>
      </c>
      <c r="D976">
        <v>89.169461285851796</v>
      </c>
      <c r="E976">
        <v>89.053327598889794</v>
      </c>
      <c r="F976">
        <v>88.914003415263124</v>
      </c>
      <c r="G976">
        <v>88.74642381412319</v>
      </c>
      <c r="H976">
        <v>88.544496691475388</v>
      </c>
      <c r="I976">
        <v>88.300881290914205</v>
      </c>
      <c r="J976">
        <v>88.006721341480599</v>
      </c>
      <c r="K976">
        <v>87.651323101270407</v>
      </c>
      <c r="L976">
        <v>87.221766602554084</v>
      </c>
      <c r="M976">
        <v>86.702435965809684</v>
      </c>
      <c r="N976">
        <v>86.074451707943211</v>
      </c>
      <c r="O976">
        <v>85.314984407116484</v>
      </c>
      <c r="P976">
        <v>84.396424773501522</v>
      </c>
      <c r="Q976">
        <v>83.285379955133322</v>
      </c>
      <c r="R976">
        <v>81.941459591072288</v>
      </c>
      <c r="S976">
        <v>80.31580748066736</v>
      </c>
      <c r="T976">
        <v>78.349325489967555</v>
      </c>
      <c r="U976">
        <v>75.970525128074527</v>
      </c>
      <c r="V976">
        <v>73.092928690730361</v>
      </c>
      <c r="W976">
        <v>69.611925493630224</v>
      </c>
      <c r="X976">
        <v>65.400968908556862</v>
      </c>
    </row>
    <row r="977" spans="1:24">
      <c r="A977">
        <v>92.97386127487205</v>
      </c>
      <c r="B977">
        <v>0.80405237771871607</v>
      </c>
      <c r="C977">
        <v>0.14333509252415952</v>
      </c>
      <c r="D977">
        <v>91.624027129146157</v>
      </c>
      <c r="E977">
        <v>91.384162553013184</v>
      </c>
      <c r="F977">
        <v>91.111581742826203</v>
      </c>
      <c r="G977">
        <v>90.800674945326875</v>
      </c>
      <c r="H977">
        <v>90.445043652787859</v>
      </c>
      <c r="I977">
        <v>90.037368920780466</v>
      </c>
      <c r="J977">
        <v>89.569260743219345</v>
      </c>
      <c r="K977">
        <v>89.031085384800377</v>
      </c>
      <c r="L977">
        <v>88.411767117307875</v>
      </c>
      <c r="M977">
        <v>87.698560279495084</v>
      </c>
      <c r="N977">
        <v>86.87678696949672</v>
      </c>
      <c r="O977">
        <v>85.929534971444724</v>
      </c>
      <c r="P977">
        <v>84.837309699572472</v>
      </c>
      <c r="Q977">
        <v>83.577632996765686</v>
      </c>
      <c r="R977">
        <v>82.124580530775276</v>
      </c>
      <c r="S977">
        <v>80.448248267637823</v>
      </c>
      <c r="T977">
        <v>78.514137042247995</v>
      </c>
      <c r="U977">
        <v>76.282442560454825</v>
      </c>
      <c r="V977">
        <v>73.707236220819865</v>
      </c>
      <c r="W977">
        <v>70.735519897228784</v>
      </c>
      <c r="X977">
        <v>67.306135229642763</v>
      </c>
    </row>
    <row r="978" spans="1:24">
      <c r="A978">
        <v>92.650098230635521</v>
      </c>
      <c r="B978">
        <v>0.8616637256104529</v>
      </c>
      <c r="C978">
        <v>0.13704139083977318</v>
      </c>
      <c r="D978">
        <v>91.296649112520271</v>
      </c>
      <c r="E978">
        <v>91.063353913845646</v>
      </c>
      <c r="F978">
        <v>90.800212446526544</v>
      </c>
      <c r="G978">
        <v>90.502275084563365</v>
      </c>
      <c r="H978">
        <v>90.163937699773456</v>
      </c>
      <c r="I978">
        <v>89.778836249524332</v>
      </c>
      <c r="J978">
        <v>89.33972707066377</v>
      </c>
      <c r="K978">
        <v>88.838350628005273</v>
      </c>
      <c r="L978">
        <v>88.265276154511412</v>
      </c>
      <c r="M978">
        <v>87.609724260895462</v>
      </c>
      <c r="N978">
        <v>86.859364177971585</v>
      </c>
      <c r="O978">
        <v>86.000081817932411</v>
      </c>
      <c r="P978">
        <v>85.015714291843778</v>
      </c>
      <c r="Q978">
        <v>83.88774588969639</v>
      </c>
      <c r="R978">
        <v>82.594959804474342</v>
      </c>
      <c r="S978">
        <v>81.113039049255974</v>
      </c>
      <c r="T978">
        <v>79.41410906069666</v>
      </c>
      <c r="U978">
        <v>77.466213385377827</v>
      </c>
      <c r="V978">
        <v>75.232712586811928</v>
      </c>
      <c r="W978">
        <v>72.671595066692774</v>
      </c>
      <c r="X978">
        <v>69.73468683710891</v>
      </c>
    </row>
    <row r="979" spans="1:24">
      <c r="A979">
        <v>91.355861281290245</v>
      </c>
      <c r="B979">
        <v>0.38447189385073632</v>
      </c>
      <c r="C979">
        <v>0.16862029867139502</v>
      </c>
      <c r="D979">
        <v>90.521183405959817</v>
      </c>
      <c r="E979">
        <v>90.353596802469781</v>
      </c>
      <c r="F979">
        <v>90.15744542308866</v>
      </c>
      <c r="G979">
        <v>89.927138906877644</v>
      </c>
      <c r="H979">
        <v>89.656113463379356</v>
      </c>
      <c r="I979">
        <v>89.336644803029628</v>
      </c>
      <c r="J979">
        <v>88.959627993068722</v>
      </c>
      <c r="K979">
        <v>88.514317964793435</v>
      </c>
      <c r="L979">
        <v>87.98802327654488</v>
      </c>
      <c r="M979">
        <v>87.365744404604314</v>
      </c>
      <c r="N979">
        <v>86.629746253201759</v>
      </c>
      <c r="O979">
        <v>85.75905270007074</v>
      </c>
      <c r="P979">
        <v>84.728848771977567</v>
      </c>
      <c r="Q979">
        <v>83.509773412085494</v>
      </c>
      <c r="R979">
        <v>82.067082682855528</v>
      </c>
      <c r="S979">
        <v>80.35965955556776</v>
      </c>
      <c r="T979">
        <v>78.338842065229016</v>
      </c>
      <c r="U979">
        <v>75.947036433003348</v>
      </c>
      <c r="V979">
        <v>73.116075629824707</v>
      </c>
      <c r="W979">
        <v>69.765276599864961</v>
      </c>
      <c r="X979">
        <v>65.799140774263748</v>
      </c>
    </row>
    <row r="980" spans="1:24">
      <c r="A980">
        <v>93.401203132746275</v>
      </c>
      <c r="B980">
        <v>1.5066203817903729</v>
      </c>
      <c r="C980">
        <v>0.12082502593645121</v>
      </c>
      <c r="D980">
        <v>91.420341914814202</v>
      </c>
      <c r="E980">
        <v>91.104433770319517</v>
      </c>
      <c r="F980">
        <v>90.754954998241985</v>
      </c>
      <c r="G980">
        <v>90.366797457600001</v>
      </c>
      <c r="H980">
        <v>89.934287660905653</v>
      </c>
      <c r="I980">
        <v>89.451103847886316</v>
      </c>
      <c r="J980">
        <v>88.910183583755853</v>
      </c>
      <c r="K980">
        <v>88.30362053144961</v>
      </c>
      <c r="L980">
        <v>87.62254888899912</v>
      </c>
      <c r="M980">
        <v>86.857013802930652</v>
      </c>
      <c r="N980">
        <v>85.995825863590625</v>
      </c>
      <c r="O980">
        <v>85.026397555635356</v>
      </c>
      <c r="P980">
        <v>83.934559273171004</v>
      </c>
      <c r="Q980">
        <v>82.704352210337092</v>
      </c>
      <c r="R980">
        <v>81.317795100127967</v>
      </c>
      <c r="S980">
        <v>79.754621392000644</v>
      </c>
      <c r="T980">
        <v>77.991983026737145</v>
      </c>
      <c r="U980">
        <v>76.004116478799574</v>
      </c>
      <c r="V980">
        <v>73.761966184901127</v>
      </c>
      <c r="W980">
        <v>71.232759854653139</v>
      </c>
      <c r="X980">
        <v>68.379529455835268</v>
      </c>
    </row>
    <row r="981" spans="1:24">
      <c r="A981">
        <v>96.890615516429136</v>
      </c>
      <c r="B981">
        <v>2.3651772356494902</v>
      </c>
      <c r="C981">
        <v>0.11034423997366925</v>
      </c>
      <c r="D981">
        <v>94.136179767583883</v>
      </c>
      <c r="E981">
        <v>93.717968893868274</v>
      </c>
      <c r="F981">
        <v>93.261089134988751</v>
      </c>
      <c r="G981">
        <v>92.759971944229733</v>
      </c>
      <c r="H981">
        <v>92.208509599739898</v>
      </c>
      <c r="I981">
        <v>91.599980762332066</v>
      </c>
      <c r="J981">
        <v>90.926968554385724</v>
      </c>
      <c r="K981">
        <v>90.181270161380709</v>
      </c>
      <c r="L981">
        <v>89.353796854266307</v>
      </c>
      <c r="M981">
        <v>88.434463214117699</v>
      </c>
      <c r="N981">
        <v>87.412064208926125</v>
      </c>
      <c r="O981">
        <v>86.274138624309174</v>
      </c>
      <c r="P981">
        <v>85.006817183605591</v>
      </c>
      <c r="Q981">
        <v>83.59465350621069</v>
      </c>
      <c r="R981">
        <v>82.020435843836609</v>
      </c>
      <c r="S981">
        <v>80.264977300099616</v>
      </c>
      <c r="T981">
        <v>78.30688197658634</v>
      </c>
      <c r="U981">
        <v>76.122284195138221</v>
      </c>
      <c r="V981">
        <v>73.684557617940214</v>
      </c>
      <c r="W981">
        <v>70.9639907201082</v>
      </c>
      <c r="X981">
        <v>67.927424659366821</v>
      </c>
    </row>
    <row r="982" spans="1:24">
      <c r="A982">
        <v>95.188374107322687</v>
      </c>
      <c r="B982">
        <v>2.1600489553447506</v>
      </c>
      <c r="C982">
        <v>0.11182195266538666</v>
      </c>
      <c r="D982">
        <v>92.628505958168134</v>
      </c>
      <c r="E982">
        <v>92.237163024736006</v>
      </c>
      <c r="F982">
        <v>91.808879239134967</v>
      </c>
      <c r="G982">
        <v>91.338293694412755</v>
      </c>
      <c r="H982">
        <v>90.819515984714286</v>
      </c>
      <c r="I982">
        <v>90.246052473987731</v>
      </c>
      <c r="J982">
        <v>89.610725013947089</v>
      </c>
      <c r="K982">
        <v>88.905581093869358</v>
      </c>
      <c r="L982">
        <v>88.121794297554359</v>
      </c>
      <c r="M982">
        <v>87.24955382144914</v>
      </c>
      <c r="N982">
        <v>86.277941671014545</v>
      </c>
      <c r="O982">
        <v>85.194795998178606</v>
      </c>
      <c r="P982">
        <v>83.986558869246323</v>
      </c>
      <c r="Q982">
        <v>82.63810655774887</v>
      </c>
      <c r="R982">
        <v>81.132560237976406</v>
      </c>
      <c r="S982">
        <v>79.451074709610893</v>
      </c>
      <c r="T982">
        <v>77.572602508886021</v>
      </c>
      <c r="U982">
        <v>75.473630453610284</v>
      </c>
      <c r="V982">
        <v>73.127885324338934</v>
      </c>
      <c r="W982">
        <v>70.506004997651601</v>
      </c>
      <c r="X982">
        <v>67.575170915050705</v>
      </c>
    </row>
    <row r="983" spans="1:24">
      <c r="A983">
        <v>100</v>
      </c>
      <c r="B983">
        <v>9.080308113660271</v>
      </c>
      <c r="C983">
        <v>6.492819989966539E-2</v>
      </c>
      <c r="D983">
        <v>94.386710363437146</v>
      </c>
      <c r="E983">
        <v>93.681262285784129</v>
      </c>
      <c r="F983">
        <v>92.949167128589949</v>
      </c>
      <c r="G983">
        <v>92.187337535048911</v>
      </c>
      <c r="H983">
        <v>91.392560753707443</v>
      </c>
      <c r="I983">
        <v>90.561485089801877</v>
      </c>
      <c r="J983">
        <v>89.690605770650933</v>
      </c>
      <c r="K983">
        <v>88.776250165495497</v>
      </c>
      <c r="L983">
        <v>87.814562297455112</v>
      </c>
      <c r="M983">
        <v>86.801486582286174</v>
      </c>
      <c r="N983">
        <v>85.732750725365221</v>
      </c>
      <c r="O983">
        <v>84.603847704771781</v>
      </c>
      <c r="P983">
        <v>83.410016764490209</v>
      </c>
      <c r="Q983">
        <v>82.14622333757643</v>
      </c>
      <c r="R983">
        <v>80.807137814622109</v>
      </c>
      <c r="S983">
        <v>79.387113067979826</v>
      </c>
      <c r="T983">
        <v>77.88016063696557</v>
      </c>
      <c r="U983">
        <v>76.279925473607733</v>
      </c>
      <c r="V983">
        <v>74.579659142441599</v>
      </c>
      <c r="W983">
        <v>72.772191361329078</v>
      </c>
      <c r="X983">
        <v>70.849899763286473</v>
      </c>
    </row>
    <row r="984" spans="1:24">
      <c r="A984">
        <v>100</v>
      </c>
      <c r="B984">
        <v>12.427110964093329</v>
      </c>
      <c r="C984">
        <v>5.2586106701772536E-2</v>
      </c>
      <c r="D984">
        <v>93.89652422942423</v>
      </c>
      <c r="E984">
        <v>93.159690267319093</v>
      </c>
      <c r="F984">
        <v>92.403936446844369</v>
      </c>
      <c r="G984">
        <v>91.627172401363978</v>
      </c>
      <c r="H984">
        <v>90.827249651305905</v>
      </c>
      <c r="I984">
        <v>90.001955661605336</v>
      </c>
      <c r="J984">
        <v>89.149007721974471</v>
      </c>
      <c r="K984">
        <v>88.266046633072207</v>
      </c>
      <c r="L984">
        <v>87.350630181109878</v>
      </c>
      <c r="M984">
        <v>86.400226382844437</v>
      </c>
      <c r="N984">
        <v>85.41220648227511</v>
      </c>
      <c r="O984">
        <v>84.383837679672666</v>
      </c>
      <c r="P984">
        <v>83.3122755728306</v>
      </c>
      <c r="Q984">
        <v>82.194556289630867</v>
      </c>
      <c r="R984">
        <v>81.027588290163465</v>
      </c>
      <c r="S984">
        <v>79.808143815725302</v>
      </c>
      <c r="T984">
        <v>78.532849961046324</v>
      </c>
      <c r="U984">
        <v>77.198179345049809</v>
      </c>
      <c r="V984">
        <v>75.800440354342271</v>
      </c>
      <c r="W984">
        <v>74.335766932447427</v>
      </c>
      <c r="X984">
        <v>72.800107886541738</v>
      </c>
    </row>
    <row r="985" spans="1:24">
      <c r="A985">
        <v>99.882000248342237</v>
      </c>
      <c r="B985">
        <v>10.824254783882497</v>
      </c>
      <c r="C985">
        <v>5.7723523582542201E-2</v>
      </c>
      <c r="D985">
        <v>94.002288750982814</v>
      </c>
      <c r="E985">
        <v>93.281051555360165</v>
      </c>
      <c r="F985">
        <v>92.537813856735795</v>
      </c>
      <c r="G985">
        <v>91.770098495540651</v>
      </c>
      <c r="H985">
        <v>90.975346729858373</v>
      </c>
      <c r="I985">
        <v>90.15090970731643</v>
      </c>
      <c r="J985">
        <v>89.294039636645266</v>
      </c>
      <c r="K985">
        <v>88.40188062948117</v>
      </c>
      <c r="L985">
        <v>87.471459181888861</v>
      </c>
      <c r="M985">
        <v>86.499674263879655</v>
      </c>
      <c r="N985">
        <v>85.483286983894175</v>
      </c>
      <c r="O985">
        <v>84.41890979380193</v>
      </c>
      <c r="P985">
        <v>83.302995198439021</v>
      </c>
      <c r="Q985">
        <v>82.131823932053393</v>
      </c>
      <c r="R985">
        <v>80.901492562250667</v>
      </c>
      <c r="S985">
        <v>79.607900480125465</v>
      </c>
      <c r="T985">
        <v>78.246736233217021</v>
      </c>
      <c r="U985">
        <v>76.813463155737907</v>
      </c>
      <c r="V985">
        <v>75.303304248182442</v>
      </c>
      <c r="W985">
        <v>73.711226255919513</v>
      </c>
      <c r="X985">
        <v>72.031922893704845</v>
      </c>
    </row>
    <row r="986" spans="1:24">
      <c r="A986">
        <v>90.421235156595614</v>
      </c>
      <c r="B986">
        <v>0.11088580303229538</v>
      </c>
      <c r="C986">
        <v>0.21316444881008778</v>
      </c>
      <c r="D986">
        <v>90.051776480000413</v>
      </c>
      <c r="E986">
        <v>89.96050052467848</v>
      </c>
      <c r="F986">
        <v>89.848209816735192</v>
      </c>
      <c r="G986">
        <v>89.709782619522969</v>
      </c>
      <c r="H986">
        <v>89.538905074469099</v>
      </c>
      <c r="I986">
        <v>89.327783217132662</v>
      </c>
      <c r="J986">
        <v>89.066787483557462</v>
      </c>
      <c r="K986">
        <v>88.744013492356999</v>
      </c>
      <c r="L986">
        <v>88.344739069186673</v>
      </c>
      <c r="M986">
        <v>87.850752747727924</v>
      </c>
      <c r="N986">
        <v>87.239523119172617</v>
      </c>
      <c r="O986">
        <v>86.483171143072923</v>
      </c>
      <c r="P986">
        <v>85.54719854521349</v>
      </c>
      <c r="Q986">
        <v>84.388914302949573</v>
      </c>
      <c r="R986">
        <v>82.955487447801374</v>
      </c>
      <c r="S986">
        <v>81.181537370899974</v>
      </c>
      <c r="T986">
        <v>78.986151721737698</v>
      </c>
      <c r="U986">
        <v>76.269195882403082</v>
      </c>
      <c r="V986">
        <v>72.906745687245362</v>
      </c>
      <c r="W986">
        <v>68.745435067907977</v>
      </c>
      <c r="X986">
        <v>63.59546081189508</v>
      </c>
    </row>
    <row r="987" spans="1:24">
      <c r="A987">
        <v>91.208049047493688</v>
      </c>
      <c r="B987">
        <v>0.35340275095323731</v>
      </c>
      <c r="C987">
        <v>0.16814196139848694</v>
      </c>
      <c r="D987">
        <v>90.444450824094659</v>
      </c>
      <c r="E987">
        <v>90.2914868533787</v>
      </c>
      <c r="F987">
        <v>90.112548986210697</v>
      </c>
      <c r="G987">
        <v>89.902566411615666</v>
      </c>
      <c r="H987">
        <v>89.655588561607829</v>
      </c>
      <c r="I987">
        <v>89.364616481677359</v>
      </c>
      <c r="J987">
        <v>89.021404491691371</v>
      </c>
      <c r="K987">
        <v>88.616226516598744</v>
      </c>
      <c r="L987">
        <v>88.137600465127022</v>
      </c>
      <c r="M987">
        <v>87.571962845807747</v>
      </c>
      <c r="N987">
        <v>86.903284399472355</v>
      </c>
      <c r="O987">
        <v>86.112615855862543</v>
      </c>
      <c r="P987">
        <v>85.177550941829068</v>
      </c>
      <c r="Q987">
        <v>84.071591423636136</v>
      </c>
      <c r="R987">
        <v>82.763396189692884</v>
      </c>
      <c r="S987">
        <v>81.215893093926042</v>
      </c>
      <c r="T987">
        <v>79.385228390865009</v>
      </c>
      <c r="U987">
        <v>77.219523991122031</v>
      </c>
      <c r="V987">
        <v>74.657407319888975</v>
      </c>
      <c r="W987">
        <v>71.626272117008028</v>
      </c>
      <c r="X987">
        <v>68.04022089249186</v>
      </c>
    </row>
    <row r="988" spans="1:24">
      <c r="A988">
        <v>90.38936139431118</v>
      </c>
      <c r="B988">
        <v>0.17862923662078031</v>
      </c>
      <c r="C988">
        <v>0.19694106756714264</v>
      </c>
      <c r="D988">
        <v>89.878887521906407</v>
      </c>
      <c r="E988">
        <v>89.761755358478439</v>
      </c>
      <c r="F988">
        <v>89.62020222347445</v>
      </c>
      <c r="G988">
        <v>89.448720099302122</v>
      </c>
      <c r="H988">
        <v>89.24063639226236</v>
      </c>
      <c r="I988">
        <v>88.98785429320273</v>
      </c>
      <c r="J988">
        <v>88.680537720085141</v>
      </c>
      <c r="K988">
        <v>88.306728583171036</v>
      </c>
      <c r="L988">
        <v>87.851881480112084</v>
      </c>
      <c r="M988">
        <v>87.298297715323741</v>
      </c>
      <c r="N988">
        <v>86.624436620595404</v>
      </c>
      <c r="O988">
        <v>85.804077379521601</v>
      </c>
      <c r="P988">
        <v>84.805298741246631</v>
      </c>
      <c r="Q988">
        <v>83.589236922850233</v>
      </c>
      <c r="R988">
        <v>82.108573368731967</v>
      </c>
      <c r="S988">
        <v>80.305693523734192</v>
      </c>
      <c r="T988">
        <v>78.110444975458236</v>
      </c>
      <c r="U988">
        <v>75.437407732159429</v>
      </c>
      <c r="V988">
        <v>72.182570419164506</v>
      </c>
      <c r="W988">
        <v>68.219283060267088</v>
      </c>
      <c r="X988">
        <v>63.393328961533165</v>
      </c>
    </row>
    <row r="989" spans="1:24">
      <c r="A989">
        <v>92.443878681089998</v>
      </c>
      <c r="B989">
        <v>0.78985202932905274</v>
      </c>
      <c r="C989">
        <v>0.14429377036864272</v>
      </c>
      <c r="D989">
        <v>91.104517664143671</v>
      </c>
      <c r="E989">
        <v>90.865406616038243</v>
      </c>
      <c r="F989">
        <v>90.593373624918087</v>
      </c>
      <c r="G989">
        <v>90.282744941573412</v>
      </c>
      <c r="H989">
        <v>89.927041832526299</v>
      </c>
      <c r="I989">
        <v>89.518845454107918</v>
      </c>
      <c r="J989">
        <v>89.049642118805764</v>
      </c>
      <c r="K989">
        <v>88.509645726625322</v>
      </c>
      <c r="L989">
        <v>87.887593657945274</v>
      </c>
      <c r="M989">
        <v>87.170511870835682</v>
      </c>
      <c r="N989">
        <v>86.343444303510694</v>
      </c>
      <c r="O989">
        <v>85.389140938105783</v>
      </c>
      <c r="P989">
        <v>84.287698019774609</v>
      </c>
      <c r="Q989">
        <v>83.016142927211959</v>
      </c>
      <c r="R989">
        <v>81.547955036312871</v>
      </c>
      <c r="S989">
        <v>79.852512583696623</v>
      </c>
      <c r="T989">
        <v>77.894453993415453</v>
      </c>
      <c r="U989">
        <v>75.632940346139719</v>
      </c>
      <c r="V989">
        <v>73.020803608255733</v>
      </c>
      <c r="W989">
        <v>70.003562855624722</v>
      </c>
      <c r="X989">
        <v>66.518287973536957</v>
      </c>
    </row>
    <row r="990" spans="1:24">
      <c r="A990">
        <v>90.147683381986141</v>
      </c>
      <c r="B990">
        <v>0.14922852096067837</v>
      </c>
      <c r="C990">
        <v>0.20327290574935003</v>
      </c>
      <c r="D990">
        <v>89.694775085025029</v>
      </c>
      <c r="E990">
        <v>89.587784206828914</v>
      </c>
      <c r="F990">
        <v>89.457578594194956</v>
      </c>
      <c r="G990">
        <v>89.298759616702327</v>
      </c>
      <c r="H990">
        <v>89.10474226663932</v>
      </c>
      <c r="I990">
        <v>88.86748212912218</v>
      </c>
      <c r="J990">
        <v>88.577141841765794</v>
      </c>
      <c r="K990">
        <v>88.22168321454123</v>
      </c>
      <c r="L990">
        <v>87.786368098151641</v>
      </c>
      <c r="M990">
        <v>87.253147305757409</v>
      </c>
      <c r="N990">
        <v>86.599912251310542</v>
      </c>
      <c r="O990">
        <v>85.799578275666462</v>
      </c>
      <c r="P990">
        <v>84.818961653021432</v>
      </c>
      <c r="Q990">
        <v>83.617403715725828</v>
      </c>
      <c r="R990">
        <v>82.145085050457297</v>
      </c>
      <c r="S990">
        <v>80.340959868369211</v>
      </c>
      <c r="T990">
        <v>78.130224903350239</v>
      </c>
      <c r="U990">
        <v>75.421217892974425</v>
      </c>
      <c r="V990">
        <v>72.101617045879195</v>
      </c>
      <c r="W990">
        <v>68.033783916565369</v>
      </c>
      <c r="X990">
        <v>63.049056592273487</v>
      </c>
    </row>
    <row r="991" spans="1:24">
      <c r="A991">
        <v>88.716197394879018</v>
      </c>
      <c r="B991">
        <v>0.17431567811573415</v>
      </c>
      <c r="C991">
        <v>0.1865940951483416</v>
      </c>
      <c r="D991">
        <v>88.265107040280668</v>
      </c>
      <c r="E991">
        <v>88.166469986769584</v>
      </c>
      <c r="F991">
        <v>88.04863727986357</v>
      </c>
      <c r="G991">
        <v>87.907494378852107</v>
      </c>
      <c r="H991">
        <v>87.738112786143475</v>
      </c>
      <c r="I991">
        <v>87.534577951549423</v>
      </c>
      <c r="J991">
        <v>87.289782745097838</v>
      </c>
      <c r="K991">
        <v>86.995179286754976</v>
      </c>
      <c r="L991">
        <v>86.640480467324764</v>
      </c>
      <c r="M991">
        <v>86.213300738084428</v>
      </c>
      <c r="N991">
        <v>85.698723626071441</v>
      </c>
      <c r="O991">
        <v>85.078780873306542</v>
      </c>
      <c r="P991">
        <v>84.331825012279069</v>
      </c>
      <c r="Q991">
        <v>83.43177346897491</v>
      </c>
      <c r="R991">
        <v>82.34719779866316</v>
      </c>
      <c r="S991">
        <v>81.040226251926242</v>
      </c>
      <c r="T991">
        <v>79.465221350191854</v>
      </c>
      <c r="U991">
        <v>77.567186293695229</v>
      </c>
      <c r="V991">
        <v>75.279844556037119</v>
      </c>
      <c r="W991">
        <v>72.523325607671154</v>
      </c>
      <c r="X991">
        <v>69.20137595726905</v>
      </c>
    </row>
    <row r="992" spans="1:24">
      <c r="A992">
        <v>88.876050076260739</v>
      </c>
      <c r="B992">
        <v>4.6022998034327543E-2</v>
      </c>
      <c r="C992">
        <v>0.24625022202261176</v>
      </c>
      <c r="D992">
        <v>88.667476853945132</v>
      </c>
      <c r="E992">
        <v>88.607991085062579</v>
      </c>
      <c r="F992">
        <v>88.532168134556485</v>
      </c>
      <c r="G992">
        <v>88.4353868803816</v>
      </c>
      <c r="H992">
        <v>88.311748871155459</v>
      </c>
      <c r="I992">
        <v>88.15371883785663</v>
      </c>
      <c r="J992">
        <v>87.951665447678664</v>
      </c>
      <c r="K992">
        <v>87.693274310724675</v>
      </c>
      <c r="L992">
        <v>87.36279746452017</v>
      </c>
      <c r="M992">
        <v>86.940093595264443</v>
      </c>
      <c r="N992">
        <v>86.399400500935712</v>
      </c>
      <c r="O992">
        <v>85.707764982519208</v>
      </c>
      <c r="P992">
        <v>84.823034471167446</v>
      </c>
      <c r="Q992">
        <v>83.691287988564241</v>
      </c>
      <c r="R992">
        <v>82.243549867243829</v>
      </c>
      <c r="S992">
        <v>80.391585944548041</v>
      </c>
      <c r="T992">
        <v>78.022526024144</v>
      </c>
      <c r="U992">
        <v>74.991984864470794</v>
      </c>
      <c r="V992">
        <v>71.115262444380377</v>
      </c>
      <c r="W992">
        <v>66.156087195446702</v>
      </c>
      <c r="X992">
        <v>59.812216143529142</v>
      </c>
    </row>
    <row r="993" spans="1:24">
      <c r="A993">
        <v>91.624741593090377</v>
      </c>
      <c r="B993">
        <v>0.37006168526524758</v>
      </c>
      <c r="C993">
        <v>0.16883306173309903</v>
      </c>
      <c r="D993">
        <v>90.819652658058217</v>
      </c>
      <c r="E993">
        <v>90.657841970090985</v>
      </c>
      <c r="F993">
        <v>90.468404662090606</v>
      </c>
      <c r="G993">
        <v>90.245928059976194</v>
      </c>
      <c r="H993">
        <v>89.984055478517291</v>
      </c>
      <c r="I993">
        <v>89.67530459573031</v>
      </c>
      <c r="J993">
        <v>89.310853665158078</v>
      </c>
      <c r="K993">
        <v>88.880289457608896</v>
      </c>
      <c r="L993">
        <v>88.371309730451927</v>
      </c>
      <c r="M993">
        <v>87.769371723309263</v>
      </c>
      <c r="N993">
        <v>87.057276636831673</v>
      </c>
      <c r="O993">
        <v>86.21467822212874</v>
      </c>
      <c r="P993">
        <v>85.217501440085968</v>
      </c>
      <c r="Q993">
        <v>84.037254580283673</v>
      </c>
      <c r="R993">
        <v>82.640215185120837</v>
      </c>
      <c r="S993">
        <v>80.986466519061082</v>
      </c>
      <c r="T993">
        <v>79.02875705263763</v>
      </c>
      <c r="U993">
        <v>76.71115037396487</v>
      </c>
      <c r="V993">
        <v>73.967426952519702</v>
      </c>
      <c r="W993">
        <v>70.719192089786134</v>
      </c>
      <c r="X993">
        <v>66.87363599641624</v>
      </c>
    </row>
    <row r="994" spans="1:24">
      <c r="A994">
        <v>88.833249345070755</v>
      </c>
      <c r="B994">
        <v>5.0997807197191838E-2</v>
      </c>
      <c r="C994">
        <v>0.2361168530707998</v>
      </c>
      <c r="D994">
        <v>88.62278385810346</v>
      </c>
      <c r="E994">
        <v>88.565280740305226</v>
      </c>
      <c r="F994">
        <v>88.492768522434517</v>
      </c>
      <c r="G994">
        <v>88.401185746861088</v>
      </c>
      <c r="H994">
        <v>88.285402801312969</v>
      </c>
      <c r="I994">
        <v>88.138934605875932</v>
      </c>
      <c r="J994">
        <v>87.953577379347053</v>
      </c>
      <c r="K994">
        <v>87.718949139984247</v>
      </c>
      <c r="L994">
        <v>87.421908203792441</v>
      </c>
      <c r="M994">
        <v>87.045817110048134</v>
      </c>
      <c r="N994">
        <v>86.569610746040411</v>
      </c>
      <c r="O994">
        <v>85.96661647607452</v>
      </c>
      <c r="P994">
        <v>85.203060189377453</v>
      </c>
      <c r="Q994">
        <v>84.236174589653317</v>
      </c>
      <c r="R994">
        <v>83.011803770326466</v>
      </c>
      <c r="S994">
        <v>81.461369906135758</v>
      </c>
      <c r="T994">
        <v>79.498032163455335</v>
      </c>
      <c r="U994">
        <v>77.011822687350403</v>
      </c>
      <c r="V994">
        <v>73.863487228762054</v>
      </c>
      <c r="W994">
        <v>69.876685421246961</v>
      </c>
      <c r="X994">
        <v>64.828113839575707</v>
      </c>
    </row>
    <row r="995" spans="1:24">
      <c r="A995">
        <v>88.471453233613971</v>
      </c>
      <c r="B995">
        <v>6.2866198240436752E-2</v>
      </c>
      <c r="C995">
        <v>0.22789453800863235</v>
      </c>
      <c r="D995">
        <v>88.231069596993578</v>
      </c>
      <c r="E995">
        <v>88.167684297195109</v>
      </c>
      <c r="F995">
        <v>88.088454079090312</v>
      </c>
      <c r="G995">
        <v>87.989246208278928</v>
      </c>
      <c r="H995">
        <v>87.864885894254456</v>
      </c>
      <c r="I995">
        <v>87.708886367699748</v>
      </c>
      <c r="J995">
        <v>87.513110523540036</v>
      </c>
      <c r="K995">
        <v>87.267346480686911</v>
      </c>
      <c r="L995">
        <v>86.958774919207428</v>
      </c>
      <c r="M995">
        <v>86.57130041064552</v>
      </c>
      <c r="N995">
        <v>86.084711862957619</v>
      </c>
      <c r="O995">
        <v>85.473628287956387</v>
      </c>
      <c r="P995">
        <v>84.706174901345648</v>
      </c>
      <c r="Q995">
        <v>83.742320499283011</v>
      </c>
      <c r="R995">
        <v>82.531789387222716</v>
      </c>
      <c r="S995">
        <v>81.011438944974586</v>
      </c>
      <c r="T995">
        <v>79.101966038918633</v>
      </c>
      <c r="U995">
        <v>76.703770484252217</v>
      </c>
      <c r="V995">
        <v>73.691759790958827</v>
      </c>
      <c r="W995">
        <v>69.90882420339436</v>
      </c>
      <c r="X995">
        <v>65.157641684454731</v>
      </c>
    </row>
    <row r="996" spans="1:24">
      <c r="A996">
        <v>87.276626253703085</v>
      </c>
      <c r="B996">
        <v>3.068202636037418E-3</v>
      </c>
      <c r="C996">
        <v>0.33695804275552754</v>
      </c>
      <c r="D996">
        <v>87.244865154552102</v>
      </c>
      <c r="E996">
        <v>87.23208833929759</v>
      </c>
      <c r="F996">
        <v>87.214206628912535</v>
      </c>
      <c r="G996">
        <v>87.189170438060756</v>
      </c>
      <c r="H996">
        <v>87.154110141379846</v>
      </c>
      <c r="I996">
        <v>87.105007159639285</v>
      </c>
      <c r="J996">
        <v>87.036233353853902</v>
      </c>
      <c r="K996">
        <v>86.939905933126397</v>
      </c>
      <c r="L996">
        <v>86.80498393634366</v>
      </c>
      <c r="M996">
        <v>86.616002727283472</v>
      </c>
      <c r="N996">
        <v>86.351301452114427</v>
      </c>
      <c r="O996">
        <v>85.980540292084456</v>
      </c>
      <c r="P996">
        <v>85.461222941165516</v>
      </c>
      <c r="Q996">
        <v>84.733825718213239</v>
      </c>
      <c r="R996">
        <v>83.714975016919837</v>
      </c>
      <c r="S996">
        <v>82.287891099095987</v>
      </c>
      <c r="T996">
        <v>80.289002907582713</v>
      </c>
      <c r="U996">
        <v>77.489199700856901</v>
      </c>
      <c r="V996">
        <v>73.567570588787063</v>
      </c>
      <c r="W996">
        <v>68.074622019077623</v>
      </c>
      <c r="X996">
        <v>60.380757236243241</v>
      </c>
    </row>
    <row r="997" spans="1:24">
      <c r="A997">
        <v>92.704309905766934</v>
      </c>
      <c r="B997">
        <v>0.55622365914465888</v>
      </c>
      <c r="C997">
        <v>0.15994479788201757</v>
      </c>
      <c r="D997">
        <v>91.596992661225812</v>
      </c>
      <c r="E997">
        <v>91.383754008359517</v>
      </c>
      <c r="F997">
        <v>91.136660365765195</v>
      </c>
      <c r="G997">
        <v>90.84937701277839</v>
      </c>
      <c r="H997">
        <v>90.514538888227875</v>
      </c>
      <c r="I997">
        <v>90.123561772930302</v>
      </c>
      <c r="J997">
        <v>89.666422216724825</v>
      </c>
      <c r="K997">
        <v>89.131400568054104</v>
      </c>
      <c r="L997">
        <v>88.504780518160899</v>
      </c>
      <c r="M997">
        <v>87.770497457137992</v>
      </c>
      <c r="N997">
        <v>86.90972662676262</v>
      </c>
      <c r="O997">
        <v>85.900400511621143</v>
      </c>
      <c r="P997">
        <v>84.716643095917945</v>
      </c>
      <c r="Q997">
        <v>83.328106482053386</v>
      </c>
      <c r="R997">
        <v>81.699192863912899</v>
      </c>
      <c r="S997">
        <v>79.788141908656158</v>
      </c>
      <c r="T997">
        <v>77.545960150283747</v>
      </c>
      <c r="U997">
        <v>74.915164947926684</v>
      </c>
      <c r="V997">
        <v>71.828310807814375</v>
      </c>
      <c r="W997">
        <v>68.206260288350748</v>
      </c>
      <c r="X997">
        <v>63.956155159625517</v>
      </c>
    </row>
    <row r="998" spans="1:24">
      <c r="A998">
        <v>90.97043140176217</v>
      </c>
      <c r="B998">
        <v>0.73326017709059743</v>
      </c>
      <c r="C998">
        <v>0.14114875236874677</v>
      </c>
      <c r="D998">
        <v>89.767399813257683</v>
      </c>
      <c r="E998">
        <v>89.555872655835358</v>
      </c>
      <c r="F998">
        <v>89.316116466005667</v>
      </c>
      <c r="G998">
        <v>89.043346652621651</v>
      </c>
      <c r="H998">
        <v>88.732119802375877</v>
      </c>
      <c r="I998">
        <v>88.376225050666946</v>
      </c>
      <c r="J998">
        <v>87.968560137155009</v>
      </c>
      <c r="K998">
        <v>87.500989672561943</v>
      </c>
      <c r="L998">
        <v>86.964182788278904</v>
      </c>
      <c r="M998">
        <v>86.347426928905435</v>
      </c>
      <c r="N998">
        <v>85.638414071751214</v>
      </c>
      <c r="O998">
        <v>84.822995107081837</v>
      </c>
      <c r="P998">
        <v>83.88489747750404</v>
      </c>
      <c r="Q998">
        <v>82.805400441682139</v>
      </c>
      <c r="R998">
        <v>81.562961481925967</v>
      </c>
      <c r="S998">
        <v>80.132786400214314</v>
      </c>
      <c r="T998">
        <v>78.486334523460187</v>
      </c>
      <c r="U998">
        <v>76.590749143859881</v>
      </c>
      <c r="V998">
        <v>74.408201828154048</v>
      </c>
      <c r="W998">
        <v>71.895137510790931</v>
      </c>
      <c r="X998">
        <v>69.00140530601837</v>
      </c>
    </row>
    <row r="999" spans="1:24">
      <c r="A999">
        <v>98.596522137546643</v>
      </c>
      <c r="B999">
        <v>6.9903202943128093</v>
      </c>
      <c r="C999">
        <v>7.0670811964642713E-2</v>
      </c>
      <c r="D999">
        <v>93.844521581428737</v>
      </c>
      <c r="E999">
        <v>93.234802075408837</v>
      </c>
      <c r="F999">
        <v>92.598293042599252</v>
      </c>
      <c r="G999">
        <v>91.931814202122055</v>
      </c>
      <c r="H999">
        <v>91.232035530674139</v>
      </c>
      <c r="I999">
        <v>90.495460624256722</v>
      </c>
      <c r="J999">
        <v>89.718409228593288</v>
      </c>
      <c r="K999">
        <v>88.896998850950212</v>
      </c>
      <c r="L999">
        <v>88.027125361484408</v>
      </c>
      <c r="M999">
        <v>87.104442487194007</v>
      </c>
      <c r="N999">
        <v>86.124340096014549</v>
      </c>
      <c r="O999">
        <v>85.081921162558473</v>
      </c>
      <c r="P999">
        <v>83.971977300408696</v>
      </c>
      <c r="Q999">
        <v>82.788962738714545</v>
      </c>
      <c r="R999">
        <v>81.526966613065753</v>
      </c>
      <c r="S999">
        <v>80.179683432197407</v>
      </c>
      <c r="T999">
        <v>78.74038157296458</v>
      </c>
      <c r="U999">
        <v>77.201869646173179</v>
      </c>
      <c r="V999">
        <v>75.55646056521644</v>
      </c>
      <c r="W999">
        <v>73.795933137987447</v>
      </c>
      <c r="X999">
        <v>71.91149099016431</v>
      </c>
    </row>
    <row r="1000" spans="1:24">
      <c r="A1000">
        <v>98.747089887701947</v>
      </c>
      <c r="B1000">
        <v>5.5586683766223226</v>
      </c>
      <c r="C1000">
        <v>7.9957094586188007E-2</v>
      </c>
      <c r="D1000">
        <v>94.39270758182434</v>
      </c>
      <c r="E1000">
        <v>93.813592536915095</v>
      </c>
      <c r="F1000">
        <v>93.202920160522439</v>
      </c>
      <c r="G1000">
        <v>92.556784260093835</v>
      </c>
      <c r="H1000">
        <v>91.8710517990949</v>
      </c>
      <c r="I1000">
        <v>91.141336459860497</v>
      </c>
      <c r="J1000">
        <v>90.362970586322007</v>
      </c>
      <c r="K1000">
        <v>89.530975327141334</v>
      </c>
      <c r="L1000">
        <v>88.640028788270541</v>
      </c>
      <c r="M1000">
        <v>87.684431991223988</v>
      </c>
      <c r="N1000">
        <v>86.658072419313257</v>
      </c>
      <c r="O1000">
        <v>85.554384918666983</v>
      </c>
      <c r="P1000">
        <v>84.366309703937048</v>
      </c>
      <c r="Q1000">
        <v>83.086247200073018</v>
      </c>
      <c r="R1000">
        <v>81.70600943130809</v>
      </c>
      <c r="S1000">
        <v>80.216767646414084</v>
      </c>
      <c r="T1000">
        <v>78.608995845208341</v>
      </c>
      <c r="U1000">
        <v>76.872409845077016</v>
      </c>
      <c r="V1000">
        <v>74.995901497751476</v>
      </c>
      <c r="W1000">
        <v>72.967467635552168</v>
      </c>
      <c r="X1000">
        <v>70.77413329260196</v>
      </c>
    </row>
  </sheetData>
  <phoneticPr fontId="2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AX1000"/>
  <sheetViews>
    <sheetView workbookViewId="0">
      <selection activeCell="Z7" sqref="Z7"/>
    </sheetView>
  </sheetViews>
  <sheetFormatPr defaultRowHeight="12.5"/>
  <sheetData>
    <row r="1" spans="1:50">
      <c r="A1">
        <v>99.960312549254013</v>
      </c>
      <c r="B1">
        <v>5.9494824663363728</v>
      </c>
      <c r="C1">
        <v>9.1217117563326205E-2</v>
      </c>
      <c r="D1">
        <v>94.508636957622414</v>
      </c>
      <c r="E1">
        <v>93.748841432350588</v>
      </c>
      <c r="F1">
        <v>92.937327127342257</v>
      </c>
      <c r="G1">
        <v>92.067337103894204</v>
      </c>
      <c r="H1">
        <v>91.131627534972736</v>
      </c>
      <c r="I1">
        <v>90.122407390694335</v>
      </c>
      <c r="J1">
        <v>89.031273567612942</v>
      </c>
      <c r="K1">
        <v>87.849140921678625</v>
      </c>
      <c r="L1">
        <v>86.566166622298795</v>
      </c>
      <c r="M1">
        <v>85.171668197648629</v>
      </c>
      <c r="N1">
        <v>83.654034588848489</v>
      </c>
      <c r="O1">
        <v>82.000629472416065</v>
      </c>
      <c r="P1">
        <v>80.197686046023449</v>
      </c>
      <c r="Q1">
        <v>78.230192401510379</v>
      </c>
      <c r="R1">
        <v>76.08176653073123</v>
      </c>
      <c r="S1">
        <v>73.734519923492542</v>
      </c>
      <c r="T1">
        <v>71.168908621852282</v>
      </c>
      <c r="U1">
        <v>68.363570490609021</v>
      </c>
      <c r="V1">
        <v>65.295147349041059</v>
      </c>
      <c r="W1">
        <v>61.938090482904961</v>
      </c>
      <c r="X1">
        <v>58.264447917321561</v>
      </c>
      <c r="AA1" s="5" t="s">
        <v>145</v>
      </c>
      <c r="AB1" s="5" t="s">
        <v>142</v>
      </c>
      <c r="AC1" s="5" t="s">
        <v>143</v>
      </c>
      <c r="AD1" s="5" t="s">
        <v>238</v>
      </c>
      <c r="AE1" s="5" t="s">
        <v>248</v>
      </c>
      <c r="AF1" s="5" t="s">
        <v>239</v>
      </c>
      <c r="AG1" s="5" t="s">
        <v>249</v>
      </c>
      <c r="AH1" s="5" t="s">
        <v>240</v>
      </c>
      <c r="AI1" s="5" t="s">
        <v>250</v>
      </c>
      <c r="AJ1" s="5" t="s">
        <v>241</v>
      </c>
      <c r="AK1" s="5" t="s">
        <v>251</v>
      </c>
      <c r="AL1" s="5" t="s">
        <v>242</v>
      </c>
      <c r="AM1" s="5" t="s">
        <v>252</v>
      </c>
      <c r="AN1" s="5" t="s">
        <v>243</v>
      </c>
      <c r="AO1" s="5" t="s">
        <v>253</v>
      </c>
      <c r="AP1" s="5" t="s">
        <v>244</v>
      </c>
      <c r="AQ1" s="5" t="s">
        <v>254</v>
      </c>
      <c r="AR1" s="5" t="s">
        <v>245</v>
      </c>
      <c r="AS1" s="5" t="s">
        <v>255</v>
      </c>
      <c r="AT1" s="5" t="s">
        <v>246</v>
      </c>
      <c r="AU1" s="5" t="s">
        <v>256</v>
      </c>
      <c r="AV1" s="5" t="s">
        <v>247</v>
      </c>
      <c r="AW1" s="5" t="s">
        <v>257</v>
      </c>
      <c r="AX1" s="5" t="s">
        <v>258</v>
      </c>
    </row>
    <row r="2" spans="1:50">
      <c r="A2">
        <v>100</v>
      </c>
      <c r="B2">
        <v>7.8402336208660959</v>
      </c>
      <c r="C2">
        <v>8.2859837109375459E-2</v>
      </c>
      <c r="D2">
        <v>93.596042821325312</v>
      </c>
      <c r="E2">
        <v>92.734276291755805</v>
      </c>
      <c r="F2">
        <v>91.822596552858684</v>
      </c>
      <c r="G2">
        <v>90.854740654998849</v>
      </c>
      <c r="H2">
        <v>89.82405973620898</v>
      </c>
      <c r="I2">
        <v>88.723473346624004</v>
      </c>
      <c r="J2">
        <v>87.54542080804417</v>
      </c>
      <c r="K2">
        <v>86.281809274482185</v>
      </c>
      <c r="L2">
        <v>84.923958136887109</v>
      </c>
      <c r="M2">
        <v>83.462539390123013</v>
      </c>
      <c r="N2">
        <v>81.887513552542714</v>
      </c>
      <c r="O2">
        <v>80.188060697944195</v>
      </c>
      <c r="P2">
        <v>78.352506126121341</v>
      </c>
      <c r="Q2">
        <v>76.36824016138948</v>
      </c>
      <c r="R2">
        <v>74.221631528126764</v>
      </c>
      <c r="S2">
        <v>71.897933708249212</v>
      </c>
      <c r="T2">
        <v>69.381183637325151</v>
      </c>
      <c r="U2">
        <v>66.65409204340321</v>
      </c>
      <c r="V2">
        <v>63.69792467521691</v>
      </c>
      <c r="W2">
        <v>60.49237360384128</v>
      </c>
      <c r="X2">
        <v>57.015417713684663</v>
      </c>
      <c r="Z2" t="s">
        <v>69</v>
      </c>
      <c r="AA2">
        <f t="shared" ref="AA2:AX2" si="0">AVERAGE(A:A)</f>
        <v>97.034076194436565</v>
      </c>
      <c r="AB2">
        <f t="shared" si="0"/>
        <v>5.2299287649716621</v>
      </c>
      <c r="AC2">
        <f t="shared" si="0"/>
        <v>0.10513972759396868</v>
      </c>
      <c r="AD2">
        <f t="shared" si="0"/>
        <v>92.52146824485223</v>
      </c>
      <c r="AE2">
        <f t="shared" si="0"/>
        <v>91.886993845619671</v>
      </c>
      <c r="AF2">
        <f t="shared" si="0"/>
        <v>91.206826077357775</v>
      </c>
      <c r="AG2">
        <f t="shared" si="0"/>
        <v>90.474442745988668</v>
      </c>
      <c r="AH2">
        <f t="shared" si="0"/>
        <v>89.682680566972337</v>
      </c>
      <c r="AI2">
        <f t="shared" si="0"/>
        <v>88.823635113565103</v>
      </c>
      <c r="AJ2">
        <f t="shared" si="0"/>
        <v>87.888547230578368</v>
      </c>
      <c r="AK2">
        <f t="shared" si="0"/>
        <v>86.867673514795001</v>
      </c>
      <c r="AL2">
        <f t="shared" si="0"/>
        <v>85.750138050377913</v>
      </c>
      <c r="AM2">
        <f t="shared" si="0"/>
        <v>84.523762092776579</v>
      </c>
      <c r="AN2">
        <f t="shared" si="0"/>
        <v>83.174867801366219</v>
      </c>
      <c r="AO2">
        <f t="shared" si="0"/>
        <v>81.688051409414811</v>
      </c>
      <c r="AP2">
        <f t="shared" si="0"/>
        <v>80.045920365572698</v>
      </c>
      <c r="AQ2">
        <f t="shared" si="0"/>
        <v>78.228787954365529</v>
      </c>
      <c r="AR2">
        <f t="shared" si="0"/>
        <v>76.214317667952585</v>
      </c>
      <c r="AS2">
        <f t="shared" si="0"/>
        <v>73.97710811367206</v>
      </c>
      <c r="AT2">
        <f t="shared" si="0"/>
        <v>71.488207447712512</v>
      </c>
      <c r="AU2">
        <f t="shared" si="0"/>
        <v>68.714544158818114</v>
      </c>
      <c r="AV2">
        <f t="shared" si="0"/>
        <v>65.618258406590627</v>
      </c>
      <c r="AW2">
        <f t="shared" si="0"/>
        <v>62.1559149478907</v>
      </c>
      <c r="AX2">
        <f t="shared" si="0"/>
        <v>58.277574840841552</v>
      </c>
    </row>
    <row r="3" spans="1:50">
      <c r="A3">
        <v>99.882928591795036</v>
      </c>
      <c r="B3">
        <v>7.8815152293683024</v>
      </c>
      <c r="C3">
        <v>8.0081772169773288E-2</v>
      </c>
      <c r="D3">
        <v>93.697706315731907</v>
      </c>
      <c r="E3">
        <v>92.874685810935347</v>
      </c>
      <c r="F3">
        <v>92.006696788244909</v>
      </c>
      <c r="G3">
        <v>91.08816978023215</v>
      </c>
      <c r="H3">
        <v>90.113211041562153</v>
      </c>
      <c r="I3">
        <v>89.075564731668791</v>
      </c>
      <c r="J3">
        <v>87.968572774039444</v>
      </c>
      <c r="K3">
        <v>86.785132134545364</v>
      </c>
      <c r="L3">
        <v>85.517649244693359</v>
      </c>
      <c r="M3">
        <v>84.157991277354739</v>
      </c>
      <c r="N3">
        <v>82.697433962331473</v>
      </c>
      <c r="O3">
        <v>81.126605606916897</v>
      </c>
      <c r="P3">
        <v>79.435426962258305</v>
      </c>
      <c r="Q3">
        <v>77.613046549672362</v>
      </c>
      <c r="R3">
        <v>75.647771031933843</v>
      </c>
      <c r="S3">
        <v>73.526990182763626</v>
      </c>
      <c r="T3">
        <v>71.23709597308121</v>
      </c>
      <c r="U3">
        <v>68.763395254837505</v>
      </c>
      <c r="V3">
        <v>66.090015482161789</v>
      </c>
      <c r="W3">
        <v>63.199802864881008</v>
      </c>
      <c r="X3">
        <v>60.074212300911626</v>
      </c>
      <c r="Z3" t="s">
        <v>4</v>
      </c>
      <c r="AA3">
        <f t="shared" ref="AA3:AX3" si="1">STDEV(A:A)</f>
        <v>3.400748759849495</v>
      </c>
      <c r="AB3">
        <f t="shared" si="1"/>
        <v>3.2744637323721464</v>
      </c>
      <c r="AC3">
        <f t="shared" si="1"/>
        <v>3.4567236276585103E-2</v>
      </c>
      <c r="AD3">
        <f t="shared" si="1"/>
        <v>1.6012407579091028</v>
      </c>
      <c r="AE3">
        <f t="shared" si="1"/>
        <v>1.4137203452136611</v>
      </c>
      <c r="AF3">
        <f t="shared" si="1"/>
        <v>1.2348552362680285</v>
      </c>
      <c r="AG3">
        <f t="shared" si="1"/>
        <v>1.06939198812451</v>
      </c>
      <c r="AH3">
        <f t="shared" si="1"/>
        <v>0.9243532107171234</v>
      </c>
      <c r="AI3">
        <f t="shared" si="1"/>
        <v>0.80939931762786443</v>
      </c>
      <c r="AJ3">
        <f t="shared" si="1"/>
        <v>0.73544027591271244</v>
      </c>
      <c r="AK3">
        <f t="shared" si="1"/>
        <v>0.70955579753400355</v>
      </c>
      <c r="AL3">
        <f t="shared" si="1"/>
        <v>0.72843853095797062</v>
      </c>
      <c r="AM3">
        <f t="shared" si="1"/>
        <v>0.778100311852574</v>
      </c>
      <c r="AN3">
        <f t="shared" si="1"/>
        <v>0.84052726090909635</v>
      </c>
      <c r="AO3">
        <f t="shared" si="1"/>
        <v>0.89939795026546798</v>
      </c>
      <c r="AP3">
        <f t="shared" si="1"/>
        <v>0.942110882468146</v>
      </c>
      <c r="AQ3">
        <f t="shared" si="1"/>
        <v>0.96096077739140628</v>
      </c>
      <c r="AR3">
        <f t="shared" si="1"/>
        <v>0.95695359609396424</v>
      </c>
      <c r="AS3">
        <f t="shared" si="1"/>
        <v>0.95038153455657015</v>
      </c>
      <c r="AT3">
        <f t="shared" si="1"/>
        <v>0.99999404368745015</v>
      </c>
      <c r="AU3">
        <f t="shared" si="1"/>
        <v>1.2062046962916124</v>
      </c>
      <c r="AV3">
        <f t="shared" si="1"/>
        <v>1.657610279797741</v>
      </c>
      <c r="AW3">
        <f t="shared" si="1"/>
        <v>2.3962445082961015</v>
      </c>
      <c r="AX3">
        <f t="shared" si="1"/>
        <v>3.4537726739410255</v>
      </c>
    </row>
    <row r="4" spans="1:50">
      <c r="A4">
        <v>99.002631805319936</v>
      </c>
      <c r="B4">
        <v>10.130025151231004</v>
      </c>
      <c r="C4">
        <v>6.9095580687516006E-2</v>
      </c>
      <c r="D4">
        <v>92.289238150050025</v>
      </c>
      <c r="E4">
        <v>91.432843060182705</v>
      </c>
      <c r="F4">
        <v>90.540293909952396</v>
      </c>
      <c r="G4">
        <v>89.607327796266162</v>
      </c>
      <c r="H4">
        <v>88.629488780612832</v>
      </c>
      <c r="I4">
        <v>87.602106607059596</v>
      </c>
      <c r="J4">
        <v>86.520274396647324</v>
      </c>
      <c r="K4">
        <v>85.378825211650948</v>
      </c>
      <c r="L4">
        <v>84.172307377773492</v>
      </c>
      <c r="M4">
        <v>82.894958446409873</v>
      </c>
      <c r="N4">
        <v>81.540677672622024</v>
      </c>
      <c r="O4">
        <v>80.102996877377166</v>
      </c>
      <c r="P4">
        <v>78.575049554884416</v>
      </c>
      <c r="Q4">
        <v>76.949538077483524</v>
      </c>
      <c r="R4">
        <v>75.218698841452749</v>
      </c>
      <c r="S4">
        <v>73.374265187268918</v>
      </c>
      <c r="T4">
        <v>71.407427917223345</v>
      </c>
      <c r="U4">
        <v>69.308793221821546</v>
      </c>
      <c r="V4">
        <v>67.068337814019202</v>
      </c>
      <c r="W4">
        <v>64.675361057011031</v>
      </c>
      <c r="X4">
        <v>62.118433856930203</v>
      </c>
      <c r="Z4" t="s">
        <v>235</v>
      </c>
      <c r="AA4">
        <f t="shared" ref="AA4:AX4" si="2">PERCENTILE(A:A,0.025)</f>
        <v>89.98355655062521</v>
      </c>
      <c r="AB4">
        <f t="shared" si="2"/>
        <v>0.25146488100859055</v>
      </c>
      <c r="AC4">
        <f t="shared" si="2"/>
        <v>6.6606208026764965E-2</v>
      </c>
      <c r="AD4">
        <f t="shared" si="2"/>
        <v>89.090661689092684</v>
      </c>
      <c r="AE4">
        <f t="shared" si="2"/>
        <v>88.83086597395868</v>
      </c>
      <c r="AF4">
        <f t="shared" si="2"/>
        <v>88.527887399775892</v>
      </c>
      <c r="AG4">
        <f t="shared" si="2"/>
        <v>88.190164412474601</v>
      </c>
      <c r="AH4">
        <f t="shared" si="2"/>
        <v>87.732445271486668</v>
      </c>
      <c r="AI4">
        <f t="shared" si="2"/>
        <v>87.278405755353191</v>
      </c>
      <c r="AJ4">
        <f t="shared" si="2"/>
        <v>86.531563828221181</v>
      </c>
      <c r="AK4">
        <f t="shared" si="2"/>
        <v>85.544547236064901</v>
      </c>
      <c r="AL4">
        <f t="shared" si="2"/>
        <v>84.349279862024801</v>
      </c>
      <c r="AM4">
        <f t="shared" si="2"/>
        <v>83.018640883962718</v>
      </c>
      <c r="AN4">
        <f t="shared" si="2"/>
        <v>81.59138467375729</v>
      </c>
      <c r="AO4">
        <f t="shared" si="2"/>
        <v>80.083668744378173</v>
      </c>
      <c r="AP4">
        <f t="shared" si="2"/>
        <v>78.433502278293503</v>
      </c>
      <c r="AQ4">
        <f t="shared" si="2"/>
        <v>76.569175553498923</v>
      </c>
      <c r="AR4">
        <f t="shared" si="2"/>
        <v>74.564181202531714</v>
      </c>
      <c r="AS4">
        <f t="shared" si="2"/>
        <v>72.240165597633009</v>
      </c>
      <c r="AT4">
        <f t="shared" si="2"/>
        <v>69.5877588415471</v>
      </c>
      <c r="AU4">
        <f t="shared" si="2"/>
        <v>66.538372331347276</v>
      </c>
      <c r="AV4">
        <f t="shared" si="2"/>
        <v>62.394991515317791</v>
      </c>
      <c r="AW4">
        <f t="shared" si="2"/>
        <v>56.895636625221691</v>
      </c>
      <c r="AX4">
        <f t="shared" si="2"/>
        <v>50.482192544278718</v>
      </c>
    </row>
    <row r="5" spans="1:50">
      <c r="A5">
        <v>100</v>
      </c>
      <c r="B5">
        <v>6.5264360174410152</v>
      </c>
      <c r="C5">
        <v>8.9165030120021846E-2</v>
      </c>
      <c r="D5">
        <v>94.182122063052546</v>
      </c>
      <c r="E5">
        <v>93.378365925973071</v>
      </c>
      <c r="F5">
        <v>92.521930244063697</v>
      </c>
      <c r="G5">
        <v>91.606001496463151</v>
      </c>
      <c r="H5">
        <v>90.623292855028907</v>
      </c>
      <c r="I5">
        <v>89.565986212726898</v>
      </c>
      <c r="J5">
        <v>88.425669985340988</v>
      </c>
      <c r="K5">
        <v>87.193272191672989</v>
      </c>
      <c r="L5">
        <v>85.858988279841299</v>
      </c>
      <c r="M5">
        <v>84.412203125487892</v>
      </c>
      <c r="N5">
        <v>82.84140658133704</v>
      </c>
      <c r="O5">
        <v>81.134101906245832</v>
      </c>
      <c r="P5">
        <v>79.27670634523804</v>
      </c>
      <c r="Q5">
        <v>77.254443069568794</v>
      </c>
      <c r="R5">
        <v>75.051223617130802</v>
      </c>
      <c r="S5">
        <v>72.649519897936443</v>
      </c>
      <c r="T5">
        <v>70.030224746393458</v>
      </c>
      <c r="U5">
        <v>67.172499910974238</v>
      </c>
      <c r="V5">
        <v>64.053610271934076</v>
      </c>
      <c r="W5">
        <v>60.648742968169053</v>
      </c>
      <c r="X5">
        <v>56.930809994246822</v>
      </c>
      <c r="Z5" t="s">
        <v>236</v>
      </c>
      <c r="AA5">
        <f t="shared" ref="AA5:AX5" si="3">PERCENTILE(A:A,0.975)</f>
        <v>100</v>
      </c>
      <c r="AB5">
        <f t="shared" si="3"/>
        <v>11.058485123345243</v>
      </c>
      <c r="AC5">
        <f t="shared" si="3"/>
        <v>0.19591060974032959</v>
      </c>
      <c r="AD5">
        <f t="shared" si="3"/>
        <v>94.574591915127812</v>
      </c>
      <c r="AE5">
        <f t="shared" si="3"/>
        <v>93.816331209659566</v>
      </c>
      <c r="AF5">
        <f t="shared" si="3"/>
        <v>93.011908949521612</v>
      </c>
      <c r="AG5">
        <f t="shared" si="3"/>
        <v>92.160174455283624</v>
      </c>
      <c r="AH5">
        <f t="shared" si="3"/>
        <v>91.279059023998599</v>
      </c>
      <c r="AI5">
        <f t="shared" si="3"/>
        <v>90.326797979838744</v>
      </c>
      <c r="AJ5">
        <f t="shared" si="3"/>
        <v>89.282088129923878</v>
      </c>
      <c r="AK5">
        <f t="shared" si="3"/>
        <v>88.248644754037144</v>
      </c>
      <c r="AL5">
        <f t="shared" si="3"/>
        <v>87.15336408046231</v>
      </c>
      <c r="AM5">
        <f t="shared" si="3"/>
        <v>86.055658362345241</v>
      </c>
      <c r="AN5">
        <f t="shared" si="3"/>
        <v>84.896113677581639</v>
      </c>
      <c r="AO5">
        <f t="shared" si="3"/>
        <v>83.636449804520026</v>
      </c>
      <c r="AP5">
        <f t="shared" si="3"/>
        <v>82.138023890556468</v>
      </c>
      <c r="AQ5">
        <f t="shared" si="3"/>
        <v>80.37346883935237</v>
      </c>
      <c r="AR5">
        <f t="shared" si="3"/>
        <v>78.409297639393827</v>
      </c>
      <c r="AS5">
        <f t="shared" si="3"/>
        <v>75.97946710334611</v>
      </c>
      <c r="AT5">
        <f t="shared" si="3"/>
        <v>73.56087634727848</v>
      </c>
      <c r="AU5">
        <f t="shared" si="3"/>
        <v>71.258953413202192</v>
      </c>
      <c r="AV5">
        <f t="shared" si="3"/>
        <v>68.816717538628083</v>
      </c>
      <c r="AW5">
        <f t="shared" si="3"/>
        <v>66.285474517840257</v>
      </c>
      <c r="AX5">
        <f t="shared" si="3"/>
        <v>63.80107784296812</v>
      </c>
    </row>
    <row r="6" spans="1:50">
      <c r="A6">
        <v>93.396874335950784</v>
      </c>
      <c r="B6">
        <v>1.0053656555244972</v>
      </c>
      <c r="C6">
        <v>0.15076087874791974</v>
      </c>
      <c r="D6">
        <v>91.573914962931497</v>
      </c>
      <c r="E6">
        <v>91.238112735645572</v>
      </c>
      <c r="F6">
        <v>90.853151350643358</v>
      </c>
      <c r="G6">
        <v>90.410264496055404</v>
      </c>
      <c r="H6">
        <v>89.899366785550939</v>
      </c>
      <c r="I6">
        <v>89.30882409467452</v>
      </c>
      <c r="J6">
        <v>88.625188629434021</v>
      </c>
      <c r="K6">
        <v>87.832892694141563</v>
      </c>
      <c r="L6">
        <v>86.913894185011586</v>
      </c>
      <c r="M6">
        <v>85.84726573672269</v>
      </c>
      <c r="N6">
        <v>84.608718166019656</v>
      </c>
      <c r="O6">
        <v>83.170047360248901</v>
      </c>
      <c r="P6">
        <v>81.498492015414271</v>
      </c>
      <c r="Q6">
        <v>79.555987598212695</v>
      </c>
      <c r="R6">
        <v>77.298299543328454</v>
      </c>
      <c r="S6">
        <v>74.674015947219885</v>
      </c>
      <c r="T6">
        <v>71.623376820096937</v>
      </c>
      <c r="U6">
        <v>68.076913235902879</v>
      </c>
      <c r="V6">
        <v>63.953865391125447</v>
      </c>
      <c r="W6">
        <v>59.160343548590923</v>
      </c>
      <c r="X6">
        <v>53.587189987391035</v>
      </c>
    </row>
    <row r="7" spans="1:50">
      <c r="A7">
        <v>99.654876847569838</v>
      </c>
      <c r="B7">
        <v>6.5569981159025978</v>
      </c>
      <c r="C7">
        <v>8.7975573675874733E-2</v>
      </c>
      <c r="D7">
        <v>93.903456018311886</v>
      </c>
      <c r="E7">
        <v>93.112872475390461</v>
      </c>
      <c r="F7">
        <v>92.271623105444291</v>
      </c>
      <c r="G7">
        <v>91.373192688880522</v>
      </c>
      <c r="H7">
        <v>90.410623156353779</v>
      </c>
      <c r="I7">
        <v>89.376459700642926</v>
      </c>
      <c r="J7">
        <v>88.262693041444663</v>
      </c>
      <c r="K7">
        <v>87.060697395942213</v>
      </c>
      <c r="L7">
        <v>85.761163674750279</v>
      </c>
      <c r="M7">
        <v>84.35402738585924</v>
      </c>
      <c r="N7">
        <v>82.828390688216558</v>
      </c>
      <c r="O7">
        <v>81.172437991274151</v>
      </c>
      <c r="P7">
        <v>79.373344446846147</v>
      </c>
      <c r="Q7">
        <v>77.41717662457431</v>
      </c>
      <c r="R7">
        <v>75.288784601762742</v>
      </c>
      <c r="S7">
        <v>72.971684631850962</v>
      </c>
      <c r="T7">
        <v>70.447931482828153</v>
      </c>
      <c r="U7">
        <v>67.697979456888731</v>
      </c>
      <c r="V7">
        <v>64.700531014968831</v>
      </c>
      <c r="W7">
        <v>61.432371833806911</v>
      </c>
      <c r="X7">
        <v>57.868191018096056</v>
      </c>
    </row>
    <row r="8" spans="1:50">
      <c r="A8">
        <v>99.414883439879276</v>
      </c>
      <c r="B8">
        <v>6.3023442855519329</v>
      </c>
      <c r="C8">
        <v>8.8271213441303051E-2</v>
      </c>
      <c r="D8">
        <v>93.864504874711955</v>
      </c>
      <c r="E8">
        <v>93.100603218236685</v>
      </c>
      <c r="F8">
        <v>92.287469953674872</v>
      </c>
      <c r="G8">
        <v>91.418765188465869</v>
      </c>
      <c r="H8">
        <v>90.487715746405513</v>
      </c>
      <c r="I8">
        <v>89.487062358086703</v>
      </c>
      <c r="J8">
        <v>88.409003061335625</v>
      </c>
      <c r="K8">
        <v>87.245132370344137</v>
      </c>
      <c r="L8">
        <v>85.986375739208185</v>
      </c>
      <c r="M8">
        <v>84.622918808893132</v>
      </c>
      <c r="N8">
        <v>83.144130885973965</v>
      </c>
      <c r="O8">
        <v>81.538482056523989</v>
      </c>
      <c r="P8">
        <v>79.793453288900452</v>
      </c>
      <c r="Q8">
        <v>77.895438824509867</v>
      </c>
      <c r="R8">
        <v>75.829640095507031</v>
      </c>
      <c r="S8">
        <v>73.579950342318085</v>
      </c>
      <c r="T8">
        <v>71.128829031365569</v>
      </c>
      <c r="U8">
        <v>68.457165093847095</v>
      </c>
      <c r="V8">
        <v>65.544127919258528</v>
      </c>
      <c r="W8">
        <v>62.36700494187793</v>
      </c>
      <c r="X8">
        <v>58.901024553893365</v>
      </c>
    </row>
    <row r="9" spans="1:50">
      <c r="A9">
        <v>94.444597343063236</v>
      </c>
      <c r="B9">
        <v>2.0161582004383187</v>
      </c>
      <c r="C9">
        <v>0.12419076633441781</v>
      </c>
      <c r="D9">
        <v>91.691695387964813</v>
      </c>
      <c r="E9">
        <v>91.245580087214833</v>
      </c>
      <c r="F9">
        <v>90.750061787357325</v>
      </c>
      <c r="G9">
        <v>90.197488110124908</v>
      </c>
      <c r="H9">
        <v>89.579325560790963</v>
      </c>
      <c r="I9">
        <v>88.886027743875061</v>
      </c>
      <c r="J9">
        <v>88.106887936439804</v>
      </c>
      <c r="K9">
        <v>87.229873742241921</v>
      </c>
      <c r="L9">
        <v>86.241441273272073</v>
      </c>
      <c r="M9">
        <v>85.126325989055161</v>
      </c>
      <c r="N9">
        <v>83.867306963605159</v>
      </c>
      <c r="O9">
        <v>82.444940939566436</v>
      </c>
      <c r="P9">
        <v>80.837262062491746</v>
      </c>
      <c r="Q9">
        <v>79.019442658199537</v>
      </c>
      <c r="R9">
        <v>76.963409814534174</v>
      </c>
      <c r="S9">
        <v>74.637411846332014</v>
      </c>
      <c r="T9">
        <v>72.005527948434192</v>
      </c>
      <c r="U9">
        <v>69.027113464228989</v>
      </c>
      <c r="V9">
        <v>65.656172202906262</v>
      </c>
      <c r="W9">
        <v>61.840646112006183</v>
      </c>
      <c r="X9">
        <v>57.52161133554808</v>
      </c>
    </row>
    <row r="10" spans="1:50">
      <c r="A10">
        <v>97.087993404459212</v>
      </c>
      <c r="B10">
        <v>3.8971082518532021</v>
      </c>
      <c r="C10">
        <v>0.10570325588157846</v>
      </c>
      <c r="D10">
        <v>92.795480910878027</v>
      </c>
      <c r="E10">
        <v>92.157502355028498</v>
      </c>
      <c r="F10">
        <v>91.464383230943724</v>
      </c>
      <c r="G10">
        <v>90.708371981634059</v>
      </c>
      <c r="H10">
        <v>89.881013690649723</v>
      </c>
      <c r="I10">
        <v>88.97305552579985</v>
      </c>
      <c r="J10">
        <v>87.974343259312462</v>
      </c>
      <c r="K10">
        <v>86.873707707159923</v>
      </c>
      <c r="L10">
        <v>85.658839817534414</v>
      </c>
      <c r="M10">
        <v>84.31615301151443</v>
      </c>
      <c r="N10">
        <v>82.830631236397807</v>
      </c>
      <c r="O10">
        <v>81.185661032392304</v>
      </c>
      <c r="P10">
        <v>79.362845734567458</v>
      </c>
      <c r="Q10">
        <v>77.341799732179396</v>
      </c>
      <c r="R10">
        <v>75.099920484449925</v>
      </c>
      <c r="S10">
        <v>72.612135743119154</v>
      </c>
      <c r="T10">
        <v>69.850623154813192</v>
      </c>
      <c r="U10">
        <v>66.78449910737632</v>
      </c>
      <c r="V10">
        <v>63.37947334035367</v>
      </c>
      <c r="W10">
        <v>59.597465456931431</v>
      </c>
      <c r="X10">
        <v>55.396179048562992</v>
      </c>
    </row>
    <row r="11" spans="1:50">
      <c r="A11">
        <v>100</v>
      </c>
      <c r="B11">
        <v>7.820046733557132</v>
      </c>
      <c r="C11">
        <v>8.0534286494800572E-2</v>
      </c>
      <c r="D11">
        <v>93.822481294676408</v>
      </c>
      <c r="E11">
        <v>92.998990345581333</v>
      </c>
      <c r="F11">
        <v>92.130067902093955</v>
      </c>
      <c r="G11">
        <v>91.210075285356908</v>
      </c>
      <c r="H11">
        <v>90.233042407986858</v>
      </c>
      <c r="I11">
        <v>89.192629032520898</v>
      </c>
      <c r="J11">
        <v>88.082083627856164</v>
      </c>
      <c r="K11">
        <v>86.894199556691063</v>
      </c>
      <c r="L11">
        <v>85.62126830965596</v>
      </c>
      <c r="M11">
        <v>84.25502948265688</v>
      </c>
      <c r="N11">
        <v>82.786617172821053</v>
      </c>
      <c r="O11">
        <v>81.206502445192953</v>
      </c>
      <c r="P11">
        <v>79.50443149683116</v>
      </c>
      <c r="Q11">
        <v>77.669359117035668</v>
      </c>
      <c r="R11">
        <v>75.689377011910693</v>
      </c>
      <c r="S11">
        <v>73.551636528141046</v>
      </c>
      <c r="T11">
        <v>71.242265274515361</v>
      </c>
      <c r="U11">
        <v>68.746277100130015</v>
      </c>
      <c r="V11">
        <v>66.047474845097341</v>
      </c>
      <c r="W11">
        <v>63.128345232680445</v>
      </c>
      <c r="X11">
        <v>59.969945220780637</v>
      </c>
    </row>
    <row r="12" spans="1:50">
      <c r="A12">
        <v>100</v>
      </c>
      <c r="B12">
        <v>8.4433161126479508</v>
      </c>
      <c r="C12">
        <v>7.7437957506563793E-2</v>
      </c>
      <c r="D12">
        <v>93.627420193755185</v>
      </c>
      <c r="E12">
        <v>92.788326646974781</v>
      </c>
      <c r="F12">
        <v>91.905965695942484</v>
      </c>
      <c r="G12">
        <v>90.975043497454976</v>
      </c>
      <c r="H12">
        <v>89.989974858573348</v>
      </c>
      <c r="I12">
        <v>88.944849727506863</v>
      </c>
      <c r="J12">
        <v>87.833397735462299</v>
      </c>
      <c r="K12">
        <v>86.648950576723038</v>
      </c>
      <c r="L12">
        <v>85.384402001252013</v>
      </c>
      <c r="M12">
        <v>84.032165179788848</v>
      </c>
      <c r="N12">
        <v>82.584127185647247</v>
      </c>
      <c r="O12">
        <v>81.031600320120205</v>
      </c>
      <c r="P12">
        <v>79.365269989463002</v>
      </c>
      <c r="Q12">
        <v>77.57513882073539</v>
      </c>
      <c r="R12">
        <v>75.65046668121785</v>
      </c>
      <c r="S12">
        <v>73.579706241540833</v>
      </c>
      <c r="T12">
        <v>71.350433695929127</v>
      </c>
      <c r="U12">
        <v>68.949274223908077</v>
      </c>
      <c r="V12">
        <v>66.3618217462692</v>
      </c>
      <c r="W12">
        <v>63.572552493860428</v>
      </c>
      <c r="X12">
        <v>60.564731870645097</v>
      </c>
    </row>
    <row r="13" spans="1:50">
      <c r="A13">
        <v>95.234872539989468</v>
      </c>
      <c r="B13">
        <v>2.3906259765146802</v>
      </c>
      <c r="C13">
        <v>0.12276089552896713</v>
      </c>
      <c r="D13">
        <v>92.022463443412065</v>
      </c>
      <c r="E13">
        <v>91.505416292884178</v>
      </c>
      <c r="F13">
        <v>90.932094731900989</v>
      </c>
      <c r="G13">
        <v>90.293847812252395</v>
      </c>
      <c r="H13">
        <v>89.581044915760188</v>
      </c>
      <c r="I13">
        <v>88.782930436214485</v>
      </c>
      <c r="J13">
        <v>87.887461486170992</v>
      </c>
      <c r="K13">
        <v>86.881126179739141</v>
      </c>
      <c r="L13">
        <v>85.748739749398553</v>
      </c>
      <c r="M13">
        <v>84.473215420415102</v>
      </c>
      <c r="N13">
        <v>83.035306585541278</v>
      </c>
      <c r="O13">
        <v>81.413316389629927</v>
      </c>
      <c r="P13">
        <v>79.582770342033797</v>
      </c>
      <c r="Q13">
        <v>77.516047016782352</v>
      </c>
      <c r="R13">
        <v>75.18196126810723</v>
      </c>
      <c r="S13">
        <v>72.545293672383139</v>
      </c>
      <c r="T13">
        <v>69.566259096152336</v>
      </c>
      <c r="U13">
        <v>66.199906371363582</v>
      </c>
      <c r="V13">
        <v>62.395440019421549</v>
      </c>
      <c r="W13">
        <v>58.095453789423409</v>
      </c>
      <c r="X13">
        <v>53.235064445308439</v>
      </c>
    </row>
    <row r="14" spans="1:50">
      <c r="A14">
        <v>91.976569964130348</v>
      </c>
      <c r="B14">
        <v>1.2667359533532858</v>
      </c>
      <c r="C14">
        <v>0.13686325941046854</v>
      </c>
      <c r="D14">
        <v>89.990636868145771</v>
      </c>
      <c r="E14">
        <v>89.648614257015893</v>
      </c>
      <c r="F14">
        <v>89.262917312825138</v>
      </c>
      <c r="G14">
        <v>88.826310048759098</v>
      </c>
      <c r="H14">
        <v>88.330601359201239</v>
      </c>
      <c r="I14">
        <v>87.7664913479625</v>
      </c>
      <c r="J14">
        <v>87.12339685470242</v>
      </c>
      <c r="K14">
        <v>86.389252906276369</v>
      </c>
      <c r="L14">
        <v>85.550286368075206</v>
      </c>
      <c r="M14">
        <v>84.590757548873555</v>
      </c>
      <c r="N14">
        <v>83.492664911484411</v>
      </c>
      <c r="O14">
        <v>82.235407349353011</v>
      </c>
      <c r="P14">
        <v>80.795397693125537</v>
      </c>
      <c r="Q14">
        <v>79.145620196263195</v>
      </c>
      <c r="R14">
        <v>77.255123697773499</v>
      </c>
      <c r="S14">
        <v>75.088440953381465</v>
      </c>
      <c r="T14">
        <v>72.604923241323803</v>
      </c>
      <c r="U14">
        <v>69.757977759431824</v>
      </c>
      <c r="V14">
        <v>66.494193506455645</v>
      </c>
      <c r="W14">
        <v>62.752339248455684</v>
      </c>
      <c r="X14">
        <v>58.462214771299955</v>
      </c>
    </row>
    <row r="15" spans="1:50">
      <c r="A15">
        <v>100</v>
      </c>
      <c r="B15">
        <v>7.2210085829516926</v>
      </c>
      <c r="C15">
        <v>8.5155808518681431E-2</v>
      </c>
      <c r="D15">
        <v>93.907894611122757</v>
      </c>
      <c r="E15">
        <v>93.080304027944891</v>
      </c>
      <c r="F15">
        <v>92.202504858614262</v>
      </c>
      <c r="G15">
        <v>91.268127884685981</v>
      </c>
      <c r="H15">
        <v>90.270393365115922</v>
      </c>
      <c r="I15">
        <v>89.202061843172814</v>
      </c>
      <c r="J15">
        <v>88.05538161770157</v>
      </c>
      <c r="K15">
        <v>86.822032497595131</v>
      </c>
      <c r="L15">
        <v>85.493065431362922</v>
      </c>
      <c r="M15">
        <v>84.058837573754388</v>
      </c>
      <c r="N15">
        <v>82.508942318288248</v>
      </c>
      <c r="O15">
        <v>80.832133788010367</v>
      </c>
      <c r="P15">
        <v>79.016245236593406</v>
      </c>
      <c r="Q15">
        <v>77.048100767705236</v>
      </c>
      <c r="R15">
        <v>74.913419732091</v>
      </c>
      <c r="S15">
        <v>72.596713108684156</v>
      </c>
      <c r="T15">
        <v>70.08117111789872</v>
      </c>
      <c r="U15">
        <v>67.348541251636775</v>
      </c>
      <c r="V15">
        <v>64.378995835009448</v>
      </c>
      <c r="W15">
        <v>61.150988158813369</v>
      </c>
      <c r="X15">
        <v>57.641096138875128</v>
      </c>
    </row>
    <row r="16" spans="1:50">
      <c r="A16">
        <v>91.486834716631947</v>
      </c>
      <c r="B16">
        <v>0.89463087797909646</v>
      </c>
      <c r="C16">
        <v>0.15218073502241866</v>
      </c>
      <c r="D16">
        <v>89.840857170607904</v>
      </c>
      <c r="E16">
        <v>89.535564557131707</v>
      </c>
      <c r="F16">
        <v>89.184995245568373</v>
      </c>
      <c r="G16">
        <v>88.781014728863113</v>
      </c>
      <c r="H16">
        <v>88.314249162087862</v>
      </c>
      <c r="I16">
        <v>87.773867854504331</v>
      </c>
      <c r="J16">
        <v>87.147331957406095</v>
      </c>
      <c r="K16">
        <v>86.420103516366083</v>
      </c>
      <c r="L16">
        <v>85.575308136823921</v>
      </c>
      <c r="M16">
        <v>84.593343435604368</v>
      </c>
      <c r="N16">
        <v>83.451424192991482</v>
      </c>
      <c r="O16">
        <v>82.123053651201161</v>
      </c>
      <c r="P16">
        <v>80.577408691417361</v>
      </c>
      <c r="Q16">
        <v>78.778624623221205</v>
      </c>
      <c r="R16">
        <v>76.684962990877565</v>
      </c>
      <c r="S16">
        <v>74.247843086501007</v>
      </c>
      <c r="T16">
        <v>71.410714697618175</v>
      </c>
      <c r="U16">
        <v>68.107745932693007</v>
      </c>
      <c r="V16">
        <v>64.262295677304365</v>
      </c>
      <c r="W16">
        <v>59.785135236299752</v>
      </c>
      <c r="X16">
        <v>54.572377897432752</v>
      </c>
    </row>
    <row r="17" spans="1:24">
      <c r="A17">
        <v>96.616787132651382</v>
      </c>
      <c r="B17">
        <v>4.9258622887648711</v>
      </c>
      <c r="C17">
        <v>8.9491264697695777E-2</v>
      </c>
      <c r="D17">
        <v>92.206318725517278</v>
      </c>
      <c r="E17">
        <v>91.59615439784811</v>
      </c>
      <c r="F17">
        <v>90.945754554736226</v>
      </c>
      <c r="G17">
        <v>90.249906870502059</v>
      </c>
      <c r="H17">
        <v>89.503034798976302</v>
      </c>
      <c r="I17">
        <v>88.699152882875978</v>
      </c>
      <c r="J17">
        <v>87.831818786153462</v>
      </c>
      <c r="K17">
        <v>86.894081664904007</v>
      </c>
      <c r="L17">
        <v>85.878426463074675</v>
      </c>
      <c r="M17">
        <v>84.776713686558622</v>
      </c>
      <c r="N17">
        <v>83.580114173022267</v>
      </c>
      <c r="O17">
        <v>82.279038334708659</v>
      </c>
      <c r="P17">
        <v>80.863059307166708</v>
      </c>
      <c r="Q17">
        <v>79.320829388017358</v>
      </c>
      <c r="R17">
        <v>77.639989096094411</v>
      </c>
      <c r="S17">
        <v>75.807068122157048</v>
      </c>
      <c r="T17">
        <v>73.807377377389656</v>
      </c>
      <c r="U17">
        <v>71.624891274562188</v>
      </c>
      <c r="V17">
        <v>69.24211929844833</v>
      </c>
      <c r="W17">
        <v>66.639965836262689</v>
      </c>
      <c r="X17">
        <v>63.79757714479355</v>
      </c>
    </row>
    <row r="18" spans="1:24">
      <c r="A18">
        <v>100</v>
      </c>
      <c r="B18">
        <v>7.6582673510673791</v>
      </c>
      <c r="C18">
        <v>8.2737646629316597E-2</v>
      </c>
      <c r="D18">
        <v>93.755544639296787</v>
      </c>
      <c r="E18">
        <v>92.915661398568915</v>
      </c>
      <c r="F18">
        <v>92.027254517907892</v>
      </c>
      <c r="G18">
        <v>91.084238921766541</v>
      </c>
      <c r="H18">
        <v>90.080155496342911</v>
      </c>
      <c r="I18">
        <v>89.00812684837004</v>
      </c>
      <c r="J18">
        <v>87.860810198932512</v>
      </c>
      <c r="K18">
        <v>86.630347089659182</v>
      </c>
      <c r="L18">
        <v>85.308309556808524</v>
      </c>
      <c r="M18">
        <v>83.885642404570291</v>
      </c>
      <c r="N18">
        <v>82.35260118218855</v>
      </c>
      <c r="O18">
        <v>80.698685440085342</v>
      </c>
      <c r="P18">
        <v>78.912566807827687</v>
      </c>
      <c r="Q18">
        <v>76.982011401313542</v>
      </c>
      <c r="R18">
        <v>74.893796027710522</v>
      </c>
      <c r="S18">
        <v>72.633617614199508</v>
      </c>
      <c r="T18">
        <v>70.1859952401622</v>
      </c>
      <c r="U18">
        <v>67.534164101789486</v>
      </c>
      <c r="V18">
        <v>64.659960682829393</v>
      </c>
      <c r="W18">
        <v>61.543698344959985</v>
      </c>
      <c r="X18">
        <v>58.164032485653451</v>
      </c>
    </row>
    <row r="19" spans="1:24">
      <c r="A19">
        <v>95.572682683367205</v>
      </c>
      <c r="B19">
        <v>3.4082670701233</v>
      </c>
      <c r="C19">
        <v>0.10739985801579836</v>
      </c>
      <c r="D19">
        <v>91.740746342083213</v>
      </c>
      <c r="E19">
        <v>91.166780894574302</v>
      </c>
      <c r="F19">
        <v>90.541945692503234</v>
      </c>
      <c r="G19">
        <v>89.859026500307152</v>
      </c>
      <c r="H19">
        <v>89.110138455054894</v>
      </c>
      <c r="I19">
        <v>88.286635029228876</v>
      </c>
      <c r="J19">
        <v>87.379008199463868</v>
      </c>
      <c r="K19">
        <v>86.376778668608537</v>
      </c>
      <c r="L19">
        <v>85.26837487363369</v>
      </c>
      <c r="M19">
        <v>84.040999382433711</v>
      </c>
      <c r="N19">
        <v>82.680481136962797</v>
      </c>
      <c r="O19">
        <v>81.171111836731725</v>
      </c>
      <c r="P19">
        <v>79.495464573577976</v>
      </c>
      <c r="Q19">
        <v>77.63419262369888</v>
      </c>
      <c r="R19">
        <v>75.565806073836598</v>
      </c>
      <c r="S19">
        <v>73.266423702580568</v>
      </c>
      <c r="T19">
        <v>70.70949725205368</v>
      </c>
      <c r="U19">
        <v>67.865504906471756</v>
      </c>
      <c r="V19">
        <v>64.701610438535212</v>
      </c>
      <c r="W19">
        <v>61.181284088217659</v>
      </c>
      <c r="X19">
        <v>57.263880796685775</v>
      </c>
    </row>
    <row r="20" spans="1:24">
      <c r="A20">
        <v>100</v>
      </c>
      <c r="B20">
        <v>6.6485494449372986</v>
      </c>
      <c r="C20">
        <v>8.6106777638021728E-2</v>
      </c>
      <c r="D20">
        <v>94.316202538082962</v>
      </c>
      <c r="E20">
        <v>93.54101769495071</v>
      </c>
      <c r="F20">
        <v>92.717913924526158</v>
      </c>
      <c r="G20">
        <v>91.84078465337933</v>
      </c>
      <c r="H20">
        <v>90.903122495085384</v>
      </c>
      <c r="I20">
        <v>89.897970972189228</v>
      </c>
      <c r="J20">
        <v>88.817872906381851</v>
      </c>
      <c r="K20">
        <v>87.654815093997513</v>
      </c>
      <c r="L20">
        <v>86.400168856381228</v>
      </c>
      <c r="M20">
        <v>85.044626024072485</v>
      </c>
      <c r="N20">
        <v>83.578129879874197</v>
      </c>
      <c r="O20">
        <v>81.989800548476381</v>
      </c>
      <c r="P20">
        <v>80.267854279103318</v>
      </c>
      <c r="Q20">
        <v>78.399516022345338</v>
      </c>
      <c r="R20">
        <v>76.370924652586268</v>
      </c>
      <c r="S20">
        <v>74.167030132875638</v>
      </c>
      <c r="T20">
        <v>71.77148185931614</v>
      </c>
      <c r="U20">
        <v>69.166507356597478</v>
      </c>
      <c r="V20">
        <v>66.332780424724291</v>
      </c>
      <c r="W20">
        <v>63.249277758723558</v>
      </c>
      <c r="X20">
        <v>59.893122977599091</v>
      </c>
    </row>
    <row r="21" spans="1:24">
      <c r="A21">
        <v>92.69675517252665</v>
      </c>
      <c r="B21">
        <v>1.2248363763010393</v>
      </c>
      <c r="C21">
        <v>0.14243416837728631</v>
      </c>
      <c r="D21">
        <v>90.659852601336425</v>
      </c>
      <c r="E21">
        <v>90.299471910036473</v>
      </c>
      <c r="F21">
        <v>89.890374074044232</v>
      </c>
      <c r="G21">
        <v>89.424245483207272</v>
      </c>
      <c r="H21">
        <v>88.891613558977866</v>
      </c>
      <c r="I21">
        <v>88.281654254433249</v>
      </c>
      <c r="J21">
        <v>87.581972090006659</v>
      </c>
      <c r="K21">
        <v>86.778348254856539</v>
      </c>
      <c r="L21">
        <v>85.854451654836552</v>
      </c>
      <c r="M21">
        <v>84.791507035037057</v>
      </c>
      <c r="N21">
        <v>83.567913432546007</v>
      </c>
      <c r="O21">
        <v>82.158805205697377</v>
      </c>
      <c r="P21">
        <v>80.535546719124824</v>
      </c>
      <c r="Q21">
        <v>78.665150415704559</v>
      </c>
      <c r="R21">
        <v>76.509606449553345</v>
      </c>
      <c r="S21">
        <v>74.025110257008379</v>
      </c>
      <c r="T21">
        <v>71.161172368429817</v>
      </c>
      <c r="U21">
        <v>67.859592370587066</v>
      </c>
      <c r="V21">
        <v>64.053276168683482</v>
      </c>
      <c r="W21">
        <v>59.664872512637658</v>
      </c>
      <c r="X21">
        <v>54.605201079362736</v>
      </c>
    </row>
    <row r="22" spans="1:24">
      <c r="A22">
        <v>89.386422008598615</v>
      </c>
      <c r="B22">
        <v>0.19345632899264534</v>
      </c>
      <c r="C22">
        <v>0.20806535447410707</v>
      </c>
      <c r="D22">
        <v>88.772064116310901</v>
      </c>
      <c r="E22">
        <v>88.623734620475716</v>
      </c>
      <c r="F22">
        <v>88.442268192232802</v>
      </c>
      <c r="G22">
        <v>88.219780551783373</v>
      </c>
      <c r="H22">
        <v>87.946605146332772</v>
      </c>
      <c r="I22">
        <v>87.610873161623857</v>
      </c>
      <c r="J22">
        <v>87.197997850507491</v>
      </c>
      <c r="K22">
        <v>86.690040773866457</v>
      </c>
      <c r="L22">
        <v>86.064932418585954</v>
      </c>
      <c r="M22">
        <v>85.295513330295805</v>
      </c>
      <c r="N22">
        <v>84.348354100408784</v>
      </c>
      <c r="O22">
        <v>83.182302938730246</v>
      </c>
      <c r="P22">
        <v>81.746697727162768</v>
      </c>
      <c r="Q22">
        <v>79.979164872539982</v>
      </c>
      <c r="R22">
        <v>77.802909324040058</v>
      </c>
      <c r="S22">
        <v>75.123378012954092</v>
      </c>
      <c r="T22">
        <v>71.824151749293392</v>
      </c>
      <c r="U22">
        <v>67.761887088024991</v>
      </c>
      <c r="V22">
        <v>62.760088401190416</v>
      </c>
      <c r="W22">
        <v>56.60143956742224</v>
      </c>
      <c r="X22">
        <v>49.018362109213726</v>
      </c>
    </row>
    <row r="23" spans="1:24">
      <c r="A23">
        <v>100</v>
      </c>
      <c r="B23">
        <v>6.9418472898713466</v>
      </c>
      <c r="C23">
        <v>8.7499800267899427E-2</v>
      </c>
      <c r="D23">
        <v>93.950495178802399</v>
      </c>
      <c r="E23">
        <v>93.120602781917711</v>
      </c>
      <c r="F23">
        <v>92.238006627464827</v>
      </c>
      <c r="G23">
        <v>91.295945057077432</v>
      </c>
      <c r="H23">
        <v>90.287200841826021</v>
      </c>
      <c r="I23">
        <v>89.204045890297394</v>
      </c>
      <c r="J23">
        <v>88.038182042905134</v>
      </c>
      <c r="K23">
        <v>86.780677498850025</v>
      </c>
      <c r="L23">
        <v>85.421898388691204</v>
      </c>
      <c r="M23">
        <v>83.951434968298457</v>
      </c>
      <c r="N23">
        <v>82.358021868749987</v>
      </c>
      <c r="O23">
        <v>80.629451791202243</v>
      </c>
      <c r="P23">
        <v>78.752481985539376</v>
      </c>
      <c r="Q23">
        <v>76.71273279632581</v>
      </c>
      <c r="R23">
        <v>74.494577498812234</v>
      </c>
      <c r="S23">
        <v>72.081022581017479</v>
      </c>
      <c r="T23">
        <v>69.453577554715224</v>
      </c>
      <c r="U23">
        <v>66.592113297934475</v>
      </c>
      <c r="V23">
        <v>63.474707843721056</v>
      </c>
      <c r="W23">
        <v>60.077478433732551</v>
      </c>
      <c r="X23">
        <v>56.374398550012337</v>
      </c>
    </row>
    <row r="24" spans="1:24">
      <c r="A24">
        <v>100</v>
      </c>
      <c r="B24">
        <v>8.3397019892309352</v>
      </c>
      <c r="C24">
        <v>7.5615565338307725E-2</v>
      </c>
      <c r="D24">
        <v>93.876154162803758</v>
      </c>
      <c r="E24">
        <v>93.075528896556335</v>
      </c>
      <c r="F24">
        <v>92.23529261855947</v>
      </c>
      <c r="G24">
        <v>91.350638808779678</v>
      </c>
      <c r="H24">
        <v>90.416506859420352</v>
      </c>
      <c r="I24">
        <v>89.427553126025671</v>
      </c>
      <c r="J24">
        <v>88.378120359490524</v>
      </c>
      <c r="K24">
        <v>87.262205344114477</v>
      </c>
      <c r="L24">
        <v>86.073424556574949</v>
      </c>
      <c r="M24">
        <v>84.804977649373996</v>
      </c>
      <c r="N24">
        <v>83.449608549868088</v>
      </c>
      <c r="O24">
        <v>81.999563952350087</v>
      </c>
      <c r="P24">
        <v>80.446548965739993</v>
      </c>
      <c r="Q24">
        <v>78.781679663169953</v>
      </c>
      <c r="R24">
        <v>76.995432262026071</v>
      </c>
      <c r="S24">
        <v>75.077588643734799</v>
      </c>
      <c r="T24">
        <v>73.017177901643066</v>
      </c>
      <c r="U24">
        <v>70.80241358262046</v>
      </c>
      <c r="V24">
        <v>68.420626263377827</v>
      </c>
      <c r="W24">
        <v>65.858191075809316</v>
      </c>
      <c r="X24">
        <v>63.100449766771014</v>
      </c>
    </row>
    <row r="25" spans="1:24">
      <c r="A25">
        <v>91.78213566848197</v>
      </c>
      <c r="B25">
        <v>0.54918836023616235</v>
      </c>
      <c r="C25">
        <v>0.17254786145770815</v>
      </c>
      <c r="D25">
        <v>90.542707673761171</v>
      </c>
      <c r="E25">
        <v>90.289134129383797</v>
      </c>
      <c r="F25">
        <v>89.990999407061153</v>
      </c>
      <c r="G25">
        <v>89.639405167397612</v>
      </c>
      <c r="H25">
        <v>89.223857480502332</v>
      </c>
      <c r="I25">
        <v>88.731953616749422</v>
      </c>
      <c r="J25">
        <v>88.149011866153558</v>
      </c>
      <c r="K25">
        <v>87.457633337689018</v>
      </c>
      <c r="L25">
        <v>86.637182659705019</v>
      </c>
      <c r="M25">
        <v>85.66317208205561</v>
      </c>
      <c r="N25">
        <v>84.506530597421218</v>
      </c>
      <c r="O25">
        <v>83.132736267501116</v>
      </c>
      <c r="P25">
        <v>81.500785856871445</v>
      </c>
      <c r="Q25">
        <v>79.561971021473923</v>
      </c>
      <c r="R25">
        <v>77.258424524992591</v>
      </c>
      <c r="S25">
        <v>74.521393092466354</v>
      </c>
      <c r="T25">
        <v>71.269185351506991</v>
      </c>
      <c r="U25">
        <v>67.404733613927533</v>
      </c>
      <c r="V25">
        <v>62.812696724993899</v>
      </c>
      <c r="W25">
        <v>57.35601750989396</v>
      </c>
      <c r="X25">
        <v>50.871832068540023</v>
      </c>
    </row>
    <row r="26" spans="1:24">
      <c r="A26">
        <v>100</v>
      </c>
      <c r="B26">
        <v>9.1252468259145409</v>
      </c>
      <c r="C26">
        <v>7.2824383729960279E-2</v>
      </c>
      <c r="D26">
        <v>93.581639161838623</v>
      </c>
      <c r="E26">
        <v>92.751435091728183</v>
      </c>
      <c r="F26">
        <v>91.882772056289809</v>
      </c>
      <c r="G26">
        <v>90.971041159557984</v>
      </c>
      <c r="H26">
        <v>90.01140499890343</v>
      </c>
      <c r="I26">
        <v>88.998771999056132</v>
      </c>
      <c r="J26">
        <v>87.927769397555664</v>
      </c>
      <c r="K26">
        <v>86.792714738296795</v>
      </c>
      <c r="L26">
        <v>85.587585721922608</v>
      </c>
      <c r="M26">
        <v>84.305988253099315</v>
      </c>
      <c r="N26">
        <v>82.941122515140279</v>
      </c>
      <c r="O26">
        <v>81.485746891979673</v>
      </c>
      <c r="P26">
        <v>79.932139546076115</v>
      </c>
      <c r="Q26">
        <v>78.272057448387898</v>
      </c>
      <c r="R26">
        <v>76.496692643044554</v>
      </c>
      <c r="S26">
        <v>74.59662551466603</v>
      </c>
      <c r="T26">
        <v>72.561774810378736</v>
      </c>
      <c r="U26">
        <v>70.381344151358135</v>
      </c>
      <c r="V26">
        <v>68.043764750102682</v>
      </c>
      <c r="W26">
        <v>65.536634029511674</v>
      </c>
      <c r="X26">
        <v>62.846649818096559</v>
      </c>
    </row>
    <row r="27" spans="1:24">
      <c r="A27">
        <v>99.882867082780081</v>
      </c>
      <c r="B27">
        <v>7.8885665890250891</v>
      </c>
      <c r="C27">
        <v>8.034148778360771E-2</v>
      </c>
      <c r="D27">
        <v>93.668654964276172</v>
      </c>
      <c r="E27">
        <v>92.840914505411817</v>
      </c>
      <c r="F27">
        <v>91.967695515501248</v>
      </c>
      <c r="G27">
        <v>91.0433585477424</v>
      </c>
      <c r="H27">
        <v>90.061934023808305</v>
      </c>
      <c r="I27">
        <v>89.017083680952808</v>
      </c>
      <c r="J27">
        <v>87.902059638068494</v>
      </c>
      <c r="K27">
        <v>86.709660816336026</v>
      </c>
      <c r="L27">
        <v>85.432186433019695</v>
      </c>
      <c r="M27">
        <v>84.061386268061327</v>
      </c>
      <c r="N27">
        <v>82.588407382283151</v>
      </c>
      <c r="O27">
        <v>81.003736943093458</v>
      </c>
      <c r="P27">
        <v>79.297140788450548</v>
      </c>
      <c r="Q27">
        <v>77.457597332317107</v>
      </c>
      <c r="R27">
        <v>75.473226384751271</v>
      </c>
      <c r="S27">
        <v>73.331212426938549</v>
      </c>
      <c r="T27">
        <v>71.017721845657107</v>
      </c>
      <c r="U27">
        <v>68.517813592657902</v>
      </c>
      <c r="V27">
        <v>65.815342691977548</v>
      </c>
      <c r="W27">
        <v>62.892855972012384</v>
      </c>
      <c r="X27">
        <v>59.731479348967291</v>
      </c>
    </row>
    <row r="28" spans="1:24">
      <c r="A28">
        <v>91.008295935531379</v>
      </c>
      <c r="B28">
        <v>0.86059485372882472</v>
      </c>
      <c r="C28">
        <v>0.15212881590748026</v>
      </c>
      <c r="D28">
        <v>89.425781131637535</v>
      </c>
      <c r="E28">
        <v>89.132333230353609</v>
      </c>
      <c r="F28">
        <v>88.795385796708743</v>
      </c>
      <c r="G28">
        <v>88.407125745851459</v>
      </c>
      <c r="H28">
        <v>87.958550163917792</v>
      </c>
      <c r="I28">
        <v>87.439257549860415</v>
      </c>
      <c r="J28">
        <v>86.837206627054982</v>
      </c>
      <c r="K28">
        <v>86.138437132044672</v>
      </c>
      <c r="L28">
        <v>85.326746106115422</v>
      </c>
      <c r="M28">
        <v>84.383312183601504</v>
      </c>
      <c r="N28">
        <v>83.286259164976371</v>
      </c>
      <c r="O28">
        <v>82.010148754929759</v>
      </c>
      <c r="P28">
        <v>80.525390703119939</v>
      </c>
      <c r="Q28">
        <v>78.797556670036442</v>
      </c>
      <c r="R28">
        <v>76.786581908001168</v>
      </c>
      <c r="S28">
        <v>74.44583624601087</v>
      </c>
      <c r="T28">
        <v>71.721042836561352</v>
      </c>
      <c r="U28">
        <v>68.549019592522598</v>
      </c>
      <c r="V28">
        <v>64.856214130698035</v>
      </c>
      <c r="W28">
        <v>60.556998250566437</v>
      </c>
      <c r="X28">
        <v>55.55168240084393</v>
      </c>
    </row>
    <row r="29" spans="1:24">
      <c r="A29">
        <v>95.875379144351129</v>
      </c>
      <c r="B29">
        <v>2.7598503317474501</v>
      </c>
      <c r="C29">
        <v>0.11186320526464733</v>
      </c>
      <c r="D29">
        <v>92.603098920237343</v>
      </c>
      <c r="E29">
        <v>92.102749190282154</v>
      </c>
      <c r="F29">
        <v>91.555141872075509</v>
      </c>
      <c r="G29">
        <v>90.953417400411595</v>
      </c>
      <c r="H29">
        <v>90.290038315303889</v>
      </c>
      <c r="I29">
        <v>89.556694844513856</v>
      </c>
      <c r="J29">
        <v>88.744200811763562</v>
      </c>
      <c r="K29">
        <v>87.842378566733728</v>
      </c>
      <c r="L29">
        <v>86.839931495430804</v>
      </c>
      <c r="M29">
        <v>85.724302513932912</v>
      </c>
      <c r="N29">
        <v>84.481516772946321</v>
      </c>
      <c r="O29">
        <v>83.096006602822186</v>
      </c>
      <c r="P29">
        <v>81.550416506219094</v>
      </c>
      <c r="Q29">
        <v>79.825385755665749</v>
      </c>
      <c r="R29">
        <v>77.899305872747036</v>
      </c>
      <c r="S29">
        <v>75.748049950993277</v>
      </c>
      <c r="T29">
        <v>73.344670431854752</v>
      </c>
      <c r="U29">
        <v>70.659061547972811</v>
      </c>
      <c r="V29">
        <v>67.65758220536685</v>
      </c>
      <c r="W29">
        <v>64.302634580596703</v>
      </c>
      <c r="X29">
        <v>60.552193154227105</v>
      </c>
    </row>
    <row r="30" spans="1:24">
      <c r="A30">
        <v>95.721861270103091</v>
      </c>
      <c r="B30">
        <v>4.0323038921212095</v>
      </c>
      <c r="C30">
        <v>9.8375579794332313E-2</v>
      </c>
      <c r="D30">
        <v>91.66667698165304</v>
      </c>
      <c r="E30">
        <v>91.08354632280097</v>
      </c>
      <c r="F30">
        <v>90.455490976350902</v>
      </c>
      <c r="G30">
        <v>89.776427873224037</v>
      </c>
      <c r="H30">
        <v>89.039779905545245</v>
      </c>
      <c r="I30">
        <v>88.238412223656027</v>
      </c>
      <c r="J30">
        <v>87.364563131084935</v>
      </c>
      <c r="K30">
        <v>86.409768908154106</v>
      </c>
      <c r="L30">
        <v>85.364781836096512</v>
      </c>
      <c r="M30">
        <v>84.219480627701273</v>
      </c>
      <c r="N30">
        <v>82.962772396957547</v>
      </c>
      <c r="O30">
        <v>81.582485218217897</v>
      </c>
      <c r="P30">
        <v>80.065250234256155</v>
      </c>
      <c r="Q30">
        <v>78.396372171370189</v>
      </c>
      <c r="R30">
        <v>76.559687007395482</v>
      </c>
      <c r="S30">
        <v>74.537405414064096</v>
      </c>
      <c r="T30">
        <v>72.309940457360625</v>
      </c>
      <c r="U30">
        <v>69.855717887055718</v>
      </c>
      <c r="V30">
        <v>67.150967177965271</v>
      </c>
      <c r="W30">
        <v>64.169491299051671</v>
      </c>
      <c r="X30">
        <v>60.882412980452287</v>
      </c>
    </row>
    <row r="31" spans="1:24">
      <c r="A31">
        <v>91.495774105998635</v>
      </c>
      <c r="B31">
        <v>0.63509326556022083</v>
      </c>
      <c r="C31">
        <v>0.16554419508840129</v>
      </c>
      <c r="D31">
        <v>90.158507063278364</v>
      </c>
      <c r="E31">
        <v>89.893946451719572</v>
      </c>
      <c r="F31">
        <v>89.585387601663825</v>
      </c>
      <c r="G31">
        <v>89.224355165692302</v>
      </c>
      <c r="H31">
        <v>88.800932476939749</v>
      </c>
      <c r="I31">
        <v>88.30348916281585</v>
      </c>
      <c r="J31">
        <v>87.718361687474498</v>
      </c>
      <c r="K31">
        <v>87.029478048323867</v>
      </c>
      <c r="L31">
        <v>86.217916317920015</v>
      </c>
      <c r="M31">
        <v>85.261384905482899</v>
      </c>
      <c r="N31">
        <v>84.133610262106203</v>
      </c>
      <c r="O31">
        <v>82.803615211439165</v>
      </c>
      <c r="P31">
        <v>81.234868083371879</v>
      </c>
      <c r="Q31">
        <v>79.384279279533573</v>
      </c>
      <c r="R31">
        <v>77.201017708743137</v>
      </c>
      <c r="S31">
        <v>74.625114582825205</v>
      </c>
      <c r="T31">
        <v>71.585816222520705</v>
      </c>
      <c r="U31">
        <v>67.999640629149667</v>
      </c>
      <c r="V31">
        <v>63.768084440863127</v>
      </c>
      <c r="W31">
        <v>58.774917289251512</v>
      </c>
      <c r="X31">
        <v>52.882989238986305</v>
      </c>
    </row>
    <row r="32" spans="1:24">
      <c r="A32">
        <v>96.494969841227913</v>
      </c>
      <c r="B32">
        <v>2.7211710095147845</v>
      </c>
      <c r="C32">
        <v>0.11668330942186118</v>
      </c>
      <c r="D32">
        <v>93.082357652420669</v>
      </c>
      <c r="E32">
        <v>92.548654675881394</v>
      </c>
      <c r="F32">
        <v>91.961161651545979</v>
      </c>
      <c r="G32">
        <v>91.311870785679034</v>
      </c>
      <c r="H32">
        <v>90.591931952214821</v>
      </c>
      <c r="I32">
        <v>89.791532061564709</v>
      </c>
      <c r="J32">
        <v>88.899761303799679</v>
      </c>
      <c r="K32">
        <v>87.904464443041789</v>
      </c>
      <c r="L32">
        <v>86.792075136140966</v>
      </c>
      <c r="M32">
        <v>85.547431017325806</v>
      </c>
      <c r="N32">
        <v>84.15356702834957</v>
      </c>
      <c r="O32">
        <v>82.591484177127981</v>
      </c>
      <c r="P32">
        <v>80.839890572945734</v>
      </c>
      <c r="Q32">
        <v>78.874911208424891</v>
      </c>
      <c r="R32">
        <v>76.669762532453205</v>
      </c>
      <c r="S32">
        <v>74.194387378355401</v>
      </c>
      <c r="T32">
        <v>71.415045271214098</v>
      </c>
      <c r="U32">
        <v>68.293852530045669</v>
      </c>
      <c r="V32">
        <v>64.788265896216672</v>
      </c>
      <c r="W32">
        <v>60.850502649724632</v>
      </c>
      <c r="X32">
        <v>56.426889309267658</v>
      </c>
    </row>
    <row r="33" spans="1:24">
      <c r="A33">
        <v>96.106816602024466</v>
      </c>
      <c r="B33">
        <v>2.4183932641071837</v>
      </c>
      <c r="C33">
        <v>0.11900523024504685</v>
      </c>
      <c r="D33">
        <v>92.992187069849521</v>
      </c>
      <c r="E33">
        <v>92.499725271602216</v>
      </c>
      <c r="F33">
        <v>91.956118645077893</v>
      </c>
      <c r="G33">
        <v>91.353659409958027</v>
      </c>
      <c r="H33">
        <v>90.683805316739722</v>
      </c>
      <c r="I33">
        <v>89.937058526463574</v>
      </c>
      <c r="J33">
        <v>89.10283094117014</v>
      </c>
      <c r="K33">
        <v>88.169294075610424</v>
      </c>
      <c r="L33">
        <v>87.123211341545939</v>
      </c>
      <c r="M33">
        <v>85.949750366603425</v>
      </c>
      <c r="N33">
        <v>84.632272686559077</v>
      </c>
      <c r="O33">
        <v>83.152097829106481</v>
      </c>
      <c r="P33">
        <v>81.488238444059661</v>
      </c>
      <c r="Q33">
        <v>79.617102724411211</v>
      </c>
      <c r="R33">
        <v>77.512159898883709</v>
      </c>
      <c r="S33">
        <v>75.143564053003999</v>
      </c>
      <c r="T33">
        <v>72.477730944872405</v>
      </c>
      <c r="U33">
        <v>69.476861815311224</v>
      </c>
      <c r="V33">
        <v>66.09840744051273</v>
      </c>
      <c r="W33">
        <v>62.294464828006596</v>
      </c>
      <c r="X33">
        <v>58.011098001719503</v>
      </c>
    </row>
    <row r="34" spans="1:24">
      <c r="A34">
        <v>100</v>
      </c>
      <c r="B34">
        <v>6.6642420692005571</v>
      </c>
      <c r="C34">
        <v>8.4241739586349937E-2</v>
      </c>
      <c r="D34">
        <v>94.449158065316922</v>
      </c>
      <c r="E34">
        <v>93.697942300890531</v>
      </c>
      <c r="F34">
        <v>92.901976452984201</v>
      </c>
      <c r="G34">
        <v>92.05560847272092</v>
      </c>
      <c r="H34">
        <v>91.152828412305908</v>
      </c>
      <c r="I34">
        <v>90.187225749177074</v>
      </c>
      <c r="J34">
        <v>89.151943865726892</v>
      </c>
      <c r="K34">
        <v>88.039631361361813</v>
      </c>
      <c r="L34">
        <v>86.842389851172882</v>
      </c>
      <c r="M34">
        <v>85.551717880542483</v>
      </c>
      <c r="N34">
        <v>84.158450557432388</v>
      </c>
      <c r="O34">
        <v>82.65269447368992</v>
      </c>
      <c r="P34">
        <v>81.023757453256849</v>
      </c>
      <c r="Q34">
        <v>79.260072628432482</v>
      </c>
      <c r="R34">
        <v>77.349116305066161</v>
      </c>
      <c r="S34">
        <v>75.277319033451164</v>
      </c>
      <c r="T34">
        <v>73.029969253445543</v>
      </c>
      <c r="U34">
        <v>70.591108829617113</v>
      </c>
      <c r="V34">
        <v>67.943419734620988</v>
      </c>
      <c r="W34">
        <v>65.068101076163401</v>
      </c>
      <c r="X34">
        <v>61.944735594336457</v>
      </c>
    </row>
    <row r="35" spans="1:24">
      <c r="A35">
        <v>95.824596397612737</v>
      </c>
      <c r="B35">
        <v>2.1045456364714283</v>
      </c>
      <c r="C35">
        <v>0.12564699017321235</v>
      </c>
      <c r="D35">
        <v>92.904078997506232</v>
      </c>
      <c r="E35">
        <v>92.42750068289061</v>
      </c>
      <c r="F35">
        <v>91.897221260541258</v>
      </c>
      <c r="G35">
        <v>91.304858101654062</v>
      </c>
      <c r="H35">
        <v>90.641047161031537</v>
      </c>
      <c r="I35">
        <v>89.89529495075611</v>
      </c>
      <c r="J35">
        <v>89.055812659693302</v>
      </c>
      <c r="K35">
        <v>88.109329796594494</v>
      </c>
      <c r="L35">
        <v>87.040884410879627</v>
      </c>
      <c r="M35">
        <v>85.833586574921057</v>
      </c>
      <c r="N35">
        <v>84.468351388969097</v>
      </c>
      <c r="O35">
        <v>82.923597288075513</v>
      </c>
      <c r="P35">
        <v>81.174904881866723</v>
      </c>
      <c r="Q35">
        <v>79.194630934124234</v>
      </c>
      <c r="R35">
        <v>76.951471379981911</v>
      </c>
      <c r="S35">
        <v>74.409966472939573</v>
      </c>
      <c r="T35">
        <v>71.52994023908299</v>
      </c>
      <c r="U35">
        <v>68.265865377432632</v>
      </c>
      <c r="V35">
        <v>64.566143566800037</v>
      </c>
      <c r="W35">
        <v>60.372289802280335</v>
      </c>
      <c r="X35">
        <v>55.618007867416672</v>
      </c>
    </row>
    <row r="36" spans="1:24">
      <c r="A36">
        <v>94.740970031856818</v>
      </c>
      <c r="B36">
        <v>2.7609136216115164</v>
      </c>
      <c r="C36">
        <v>0.11278339689679029</v>
      </c>
      <c r="D36">
        <v>91.431850996279891</v>
      </c>
      <c r="E36">
        <v>90.923696686847009</v>
      </c>
      <c r="F36">
        <v>90.366934807638103</v>
      </c>
      <c r="G36">
        <v>89.754475784644086</v>
      </c>
      <c r="H36">
        <v>89.07852081961174</v>
      </c>
      <c r="I36">
        <v>88.3304625833931</v>
      </c>
      <c r="J36">
        <v>87.500775613799021</v>
      </c>
      <c r="K36">
        <v>86.57889502232878</v>
      </c>
      <c r="L36">
        <v>85.553081965277698</v>
      </c>
      <c r="M36">
        <v>84.410274166187918</v>
      </c>
      <c r="N36">
        <v>83.13591958625733</v>
      </c>
      <c r="O36">
        <v>81.713791124734968</v>
      </c>
      <c r="P36">
        <v>80.12577998977487</v>
      </c>
      <c r="Q36">
        <v>78.351665108618775</v>
      </c>
      <c r="R36">
        <v>76.368855640872894</v>
      </c>
      <c r="S36">
        <v>74.152103316150203</v>
      </c>
      <c r="T36">
        <v>71.673180933105243</v>
      </c>
      <c r="U36">
        <v>68.90052292600231</v>
      </c>
      <c r="V36">
        <v>65.798823421940909</v>
      </c>
      <c r="W36">
        <v>62.328586670566864</v>
      </c>
      <c r="X36">
        <v>58.445624121628164</v>
      </c>
    </row>
    <row r="37" spans="1:24">
      <c r="A37">
        <v>100</v>
      </c>
      <c r="B37">
        <v>5.9905758414254766</v>
      </c>
      <c r="C37">
        <v>9.0978701958826694E-2</v>
      </c>
      <c r="D37">
        <v>94.528091472476646</v>
      </c>
      <c r="E37">
        <v>93.766256157478665</v>
      </c>
      <c r="F37">
        <v>92.952787770690819</v>
      </c>
      <c r="G37">
        <v>92.080948487673268</v>
      </c>
      <c r="H37">
        <v>91.14351700748287</v>
      </c>
      <c r="I37">
        <v>90.132728739828877</v>
      </c>
      <c r="J37">
        <v>89.040211492252524</v>
      </c>
      <c r="K37">
        <v>87.856916124638218</v>
      </c>
      <c r="L37">
        <v>86.573041596678848</v>
      </c>
      <c r="M37">
        <v>85.177953787475971</v>
      </c>
      <c r="N37">
        <v>83.660097414870847</v>
      </c>
      <c r="O37">
        <v>82.006900324948688</v>
      </c>
      <c r="P37">
        <v>80.204669358962022</v>
      </c>
      <c r="Q37">
        <v>78.238476935155887</v>
      </c>
      <c r="R37">
        <v>76.092037406070958</v>
      </c>
      <c r="S37">
        <v>73.747572167212468</v>
      </c>
      <c r="T37">
        <v>71.185662399802368</v>
      </c>
      <c r="U37">
        <v>68.385088227907062</v>
      </c>
      <c r="V37">
        <v>65.322652957706083</v>
      </c>
      <c r="W37">
        <v>61.972990943104143</v>
      </c>
      <c r="X37">
        <v>58.308357486269415</v>
      </c>
    </row>
    <row r="38" spans="1:24">
      <c r="A38">
        <v>99.263299823486449</v>
      </c>
      <c r="B38">
        <v>6.3616822771821617</v>
      </c>
      <c r="C38">
        <v>8.7049700211806566E-2</v>
      </c>
      <c r="D38">
        <v>93.753520064323013</v>
      </c>
      <c r="E38">
        <v>92.999097390895713</v>
      </c>
      <c r="F38">
        <v>92.197176799791947</v>
      </c>
      <c r="G38">
        <v>91.341677778986551</v>
      </c>
      <c r="H38">
        <v>90.426113561409068</v>
      </c>
      <c r="I38">
        <v>89.443541939443776</v>
      </c>
      <c r="J38">
        <v>88.386512626080673</v>
      </c>
      <c r="K38">
        <v>87.247010763586829</v>
      </c>
      <c r="L38">
        <v>86.016396151355778</v>
      </c>
      <c r="M38">
        <v>84.685337732134471</v>
      </c>
      <c r="N38">
        <v>83.243742839873406</v>
      </c>
      <c r="O38">
        <v>81.680680672726311</v>
      </c>
      <c r="P38">
        <v>79.984299410938434</v>
      </c>
      <c r="Q38">
        <v>78.14173635117487</v>
      </c>
      <c r="R38">
        <v>76.139020375888208</v>
      </c>
      <c r="S38">
        <v>73.960966018205852</v>
      </c>
      <c r="T38">
        <v>71.591058319090408</v>
      </c>
      <c r="U38">
        <v>69.0113276037102</v>
      </c>
      <c r="V38">
        <v>66.202213227519493</v>
      </c>
      <c r="W38">
        <v>63.14241525891164</v>
      </c>
      <c r="X38">
        <v>59.808732973838637</v>
      </c>
    </row>
    <row r="39" spans="1:24">
      <c r="A39">
        <v>90.15336304139764</v>
      </c>
      <c r="B39">
        <v>0.16547407205573403</v>
      </c>
      <c r="C39">
        <v>0.21477601623111794</v>
      </c>
      <c r="D39">
        <v>89.593615175944322</v>
      </c>
      <c r="E39">
        <v>89.454325611994207</v>
      </c>
      <c r="F39">
        <v>89.282666188949079</v>
      </c>
      <c r="G39">
        <v>89.070687988621458</v>
      </c>
      <c r="H39">
        <v>88.808575078148237</v>
      </c>
      <c r="I39">
        <v>88.484189970147298</v>
      </c>
      <c r="J39">
        <v>88.082511580200517</v>
      </c>
      <c r="K39">
        <v>87.58493965553572</v>
      </c>
      <c r="L39">
        <v>86.96843346555174</v>
      </c>
      <c r="M39">
        <v>86.204444870103856</v>
      </c>
      <c r="N39">
        <v>85.25759635985618</v>
      </c>
      <c r="O39">
        <v>84.084042853598675</v>
      </c>
      <c r="P39">
        <v>82.62944139337209</v>
      </c>
      <c r="Q39">
        <v>80.826434721429635</v>
      </c>
      <c r="R39">
        <v>78.591532212715705</v>
      </c>
      <c r="S39">
        <v>75.821243730285957</v>
      </c>
      <c r="T39">
        <v>72.387287376695525</v>
      </c>
      <c r="U39">
        <v>68.130649229901593</v>
      </c>
      <c r="V39">
        <v>62.854219991840026</v>
      </c>
      <c r="W39">
        <v>56.313667579883059</v>
      </c>
      <c r="X39">
        <v>48.206123004369672</v>
      </c>
    </row>
    <row r="40" spans="1:24">
      <c r="A40">
        <v>90.800642993345164</v>
      </c>
      <c r="B40">
        <v>0.3588128498951681</v>
      </c>
      <c r="C40">
        <v>0.18589197255378798</v>
      </c>
      <c r="D40">
        <v>89.878386658821185</v>
      </c>
      <c r="E40">
        <v>89.67738650189979</v>
      </c>
      <c r="F40">
        <v>89.43745938702962</v>
      </c>
      <c r="G40">
        <v>89.150290532339881</v>
      </c>
      <c r="H40">
        <v>88.80592797225917</v>
      </c>
      <c r="I40">
        <v>88.392437667681108</v>
      </c>
      <c r="J40">
        <v>87.895489926481858</v>
      </c>
      <c r="K40">
        <v>87.297862801606797</v>
      </c>
      <c r="L40">
        <v>86.578845256764367</v>
      </c>
      <c r="M40">
        <v>85.713519416166037</v>
      </c>
      <c r="N40">
        <v>84.67189702435499</v>
      </c>
      <c r="O40">
        <v>83.417880189751401</v>
      </c>
      <c r="P40">
        <v>81.908010396015115</v>
      </c>
      <c r="Q40">
        <v>80.089962427653006</v>
      </c>
      <c r="R40">
        <v>77.900731016186981</v>
      </c>
      <c r="S40">
        <v>75.264447364291286</v>
      </c>
      <c r="T40">
        <v>72.089749878563197</v>
      </c>
      <c r="U40">
        <v>68.266617992490794</v>
      </c>
      <c r="V40">
        <v>63.662559354331421</v>
      </c>
      <c r="W40">
        <v>58.118018245185333</v>
      </c>
      <c r="X40">
        <v>51.440846103931563</v>
      </c>
    </row>
    <row r="41" spans="1:24">
      <c r="A41">
        <v>95.409774956892335</v>
      </c>
      <c r="B41">
        <v>4.8809105235873149</v>
      </c>
      <c r="C41">
        <v>9.1170318261035194E-2</v>
      </c>
      <c r="D41">
        <v>90.940049414949783</v>
      </c>
      <c r="E41">
        <v>90.317232647350579</v>
      </c>
      <c r="F41">
        <v>89.652057202574184</v>
      </c>
      <c r="G41">
        <v>88.938990293611923</v>
      </c>
      <c r="H41">
        <v>88.172100782504288</v>
      </c>
      <c r="I41">
        <v>87.345009846404636</v>
      </c>
      <c r="J41">
        <v>86.450837919895775</v>
      </c>
      <c r="K41">
        <v>85.482147472236903</v>
      </c>
      <c r="L41">
        <v>84.430881143574567</v>
      </c>
      <c r="M41">
        <v>83.288294725547544</v>
      </c>
      <c r="N41">
        <v>82.04488442883283</v>
      </c>
      <c r="O41">
        <v>80.690307832659855</v>
      </c>
      <c r="P41">
        <v>79.213297858767604</v>
      </c>
      <c r="Q41">
        <v>77.601569054258746</v>
      </c>
      <c r="R41">
        <v>75.841715403831358</v>
      </c>
      <c r="S41">
        <v>73.919098821412447</v>
      </c>
      <c r="T41">
        <v>71.817727393690348</v>
      </c>
      <c r="U41">
        <v>69.520122362801914</v>
      </c>
      <c r="V41">
        <v>67.007172741764919</v>
      </c>
      <c r="W41">
        <v>64.257976353377899</v>
      </c>
      <c r="X41">
        <v>61.249665970383049</v>
      </c>
    </row>
    <row r="42" spans="1:24">
      <c r="A42">
        <v>91.448776214962123</v>
      </c>
      <c r="B42">
        <v>0.50818778504617246</v>
      </c>
      <c r="C42">
        <v>0.17595770076910625</v>
      </c>
      <c r="D42">
        <v>90.26283660849721</v>
      </c>
      <c r="E42">
        <v>90.01623000404382</v>
      </c>
      <c r="F42">
        <v>89.725155621652618</v>
      </c>
      <c r="G42">
        <v>89.380578198865123</v>
      </c>
      <c r="H42">
        <v>88.971801681200091</v>
      </c>
      <c r="I42">
        <v>88.486137205097521</v>
      </c>
      <c r="J42">
        <v>87.90850922192169</v>
      </c>
      <c r="K42">
        <v>87.220987536687801</v>
      </c>
      <c r="L42">
        <v>86.402230735490036</v>
      </c>
      <c r="M42">
        <v>85.426823725018849</v>
      </c>
      <c r="N42">
        <v>84.264488820680157</v>
      </c>
      <c r="O42">
        <v>82.879145894641752</v>
      </c>
      <c r="P42">
        <v>81.227792409789458</v>
      </c>
      <c r="Q42">
        <v>79.259168574640412</v>
      </c>
      <c r="R42">
        <v>76.912166184183633</v>
      </c>
      <c r="S42">
        <v>74.113931755353178</v>
      </c>
      <c r="T42">
        <v>70.777605076415014</v>
      </c>
      <c r="U42">
        <v>66.799622972403981</v>
      </c>
      <c r="V42">
        <v>62.056504592584844</v>
      </c>
      <c r="W42">
        <v>56.401018431796352</v>
      </c>
      <c r="X42">
        <v>49.657612105890962</v>
      </c>
    </row>
    <row r="43" spans="1:24">
      <c r="A43">
        <v>93.76891514908921</v>
      </c>
      <c r="B43">
        <v>1.0800273232069355</v>
      </c>
      <c r="C43">
        <v>0.14830856026054384</v>
      </c>
      <c r="D43">
        <v>91.859463590912753</v>
      </c>
      <c r="E43">
        <v>91.511882080086821</v>
      </c>
      <c r="F43">
        <v>91.114565095950482</v>
      </c>
      <c r="G43">
        <v>90.658757450761158</v>
      </c>
      <c r="H43">
        <v>90.1344150697185</v>
      </c>
      <c r="I43">
        <v>89.529983661989974</v>
      </c>
      <c r="J43">
        <v>88.832144112955632</v>
      </c>
      <c r="K43">
        <v>88.025518987192584</v>
      </c>
      <c r="L43">
        <v>87.09233367476493</v>
      </c>
      <c r="M43">
        <v>86.012024713915153</v>
      </c>
      <c r="N43">
        <v>84.760786659243607</v>
      </c>
      <c r="O43">
        <v>83.311047510265325</v>
      </c>
      <c r="P43">
        <v>81.630861141005795</v>
      </c>
      <c r="Q43">
        <v>79.683203342350609</v>
      </c>
      <c r="R43">
        <v>77.425155964896831</v>
      </c>
      <c r="S43">
        <v>74.80696118426107</v>
      </c>
      <c r="T43">
        <v>71.770925048847204</v>
      </c>
      <c r="U43">
        <v>68.250146148899219</v>
      </c>
      <c r="V43">
        <v>64.167041392075589</v>
      </c>
      <c r="W43">
        <v>59.431636399867848</v>
      </c>
      <c r="X43">
        <v>53.93958285242261</v>
      </c>
    </row>
    <row r="44" spans="1:24">
      <c r="A44">
        <v>94.948820926931475</v>
      </c>
      <c r="B44">
        <v>2.7447611022134675</v>
      </c>
      <c r="C44">
        <v>0.11363755869811262</v>
      </c>
      <c r="D44">
        <v>91.626027844739269</v>
      </c>
      <c r="E44">
        <v>91.113736556166685</v>
      </c>
      <c r="F44">
        <v>90.551867608411868</v>
      </c>
      <c r="G44">
        <v>89.933157498379785</v>
      </c>
      <c r="H44">
        <v>89.249607914689932</v>
      </c>
      <c r="I44">
        <v>88.492382340327822</v>
      </c>
      <c r="J44">
        <v>87.651691819479083</v>
      </c>
      <c r="K44">
        <v>86.716668411808925</v>
      </c>
      <c r="L44">
        <v>85.675224698280033</v>
      </c>
      <c r="M44">
        <v>84.51389752228485</v>
      </c>
      <c r="N44">
        <v>83.21767394607177</v>
      </c>
      <c r="O44">
        <v>81.769797172534709</v>
      </c>
      <c r="P44">
        <v>80.151549923440271</v>
      </c>
      <c r="Q44">
        <v>78.34201247373629</v>
      </c>
      <c r="R44">
        <v>76.317792213955613</v>
      </c>
      <c r="S44">
        <v>74.052721244660603</v>
      </c>
      <c r="T44">
        <v>71.517518093611585</v>
      </c>
      <c r="U44">
        <v>68.679409182542955</v>
      </c>
      <c r="V44">
        <v>65.501705150097337</v>
      </c>
      <c r="W44">
        <v>61.943326553876211</v>
      </c>
      <c r="X44">
        <v>57.958272820168609</v>
      </c>
    </row>
    <row r="45" spans="1:24">
      <c r="A45">
        <v>90.382388949637928</v>
      </c>
      <c r="B45">
        <v>0.17948691504710651</v>
      </c>
      <c r="C45">
        <v>0.20893189070991927</v>
      </c>
      <c r="D45">
        <v>89.80771576769871</v>
      </c>
      <c r="E45">
        <v>89.668422394135078</v>
      </c>
      <c r="F45">
        <v>89.497849030906266</v>
      </c>
      <c r="G45">
        <v>89.288522592616559</v>
      </c>
      <c r="H45">
        <v>89.031272161138375</v>
      </c>
      <c r="I45">
        <v>88.714827193368563</v>
      </c>
      <c r="J45">
        <v>88.325323741135946</v>
      </c>
      <c r="K45">
        <v>87.845697049983215</v>
      </c>
      <c r="L45">
        <v>87.254933925627299</v>
      </c>
      <c r="M45">
        <v>86.527152113105416</v>
      </c>
      <c r="N45">
        <v>85.630466354769638</v>
      </c>
      <c r="O45">
        <v>84.525591447360142</v>
      </c>
      <c r="P45">
        <v>83.164121095905941</v>
      </c>
      <c r="Q45">
        <v>81.486407158355121</v>
      </c>
      <c r="R45">
        <v>79.418946367330179</v>
      </c>
      <c r="S45">
        <v>76.871160037207829</v>
      </c>
      <c r="T45">
        <v>73.731425670461988</v>
      </c>
      <c r="U45">
        <v>69.862186601747055</v>
      </c>
      <c r="V45">
        <v>65.093925425592644</v>
      </c>
      <c r="W45">
        <v>59.217737174165862</v>
      </c>
      <c r="X45">
        <v>51.976176864422904</v>
      </c>
    </row>
    <row r="46" spans="1:24">
      <c r="A46">
        <v>89.713892628024425</v>
      </c>
      <c r="B46">
        <v>0.19439954345264268</v>
      </c>
      <c r="C46">
        <v>0.20676868730321557</v>
      </c>
      <c r="D46">
        <v>89.104050771977029</v>
      </c>
      <c r="E46">
        <v>88.95767498477133</v>
      </c>
      <c r="F46">
        <v>88.778853053731922</v>
      </c>
      <c r="G46">
        <v>88.559912475913549</v>
      </c>
      <c r="H46">
        <v>88.291459424628485</v>
      </c>
      <c r="I46">
        <v>87.961975699538073</v>
      </c>
      <c r="J46">
        <v>87.557324528734782</v>
      </c>
      <c r="K46">
        <v>87.060144018843729</v>
      </c>
      <c r="L46">
        <v>86.449102228618671</v>
      </c>
      <c r="M46">
        <v>85.697981904348424</v>
      </c>
      <c r="N46">
        <v>84.774555606888839</v>
      </c>
      <c r="O46">
        <v>83.639202966714649</v>
      </c>
      <c r="P46">
        <v>82.243210739175055</v>
      </c>
      <c r="Q46">
        <v>80.52668272241651</v>
      </c>
      <c r="R46">
        <v>78.415969861271904</v>
      </c>
      <c r="S46">
        <v>75.820510273596085</v>
      </c>
      <c r="T46">
        <v>72.628943617763071</v>
      </c>
      <c r="U46">
        <v>68.704333085046073</v>
      </c>
      <c r="V46">
        <v>63.878290012509311</v>
      </c>
      <c r="W46">
        <v>57.943749028065582</v>
      </c>
      <c r="X46">
        <v>50.646083739318208</v>
      </c>
    </row>
    <row r="47" spans="1:24">
      <c r="A47">
        <v>93.875627925443553</v>
      </c>
      <c r="B47">
        <v>1.8294966713760787</v>
      </c>
      <c r="C47">
        <v>0.12720931611682437</v>
      </c>
      <c r="D47">
        <v>91.292547410521422</v>
      </c>
      <c r="E47">
        <v>90.867871917804507</v>
      </c>
      <c r="F47">
        <v>90.394458614774791</v>
      </c>
      <c r="G47">
        <v>89.864636291498996</v>
      </c>
      <c r="H47">
        <v>89.269819683804883</v>
      </c>
      <c r="I47">
        <v>88.600370357283822</v>
      </c>
      <c r="J47">
        <v>87.845440525676835</v>
      </c>
      <c r="K47">
        <v>86.992797272870121</v>
      </c>
      <c r="L47">
        <v>86.028624330185508</v>
      </c>
      <c r="M47">
        <v>84.93729819695676</v>
      </c>
      <c r="N47">
        <v>83.701134976639196</v>
      </c>
      <c r="O47">
        <v>82.300103826174251</v>
      </c>
      <c r="P47">
        <v>80.711502375329644</v>
      </c>
      <c r="Q47">
        <v>78.909588856496171</v>
      </c>
      <c r="R47">
        <v>76.86516498395585</v>
      </c>
      <c r="S47">
        <v>74.545102823579143</v>
      </c>
      <c r="T47">
        <v>71.91180798632675</v>
      </c>
      <c r="U47">
        <v>68.922610447120277</v>
      </c>
      <c r="V47">
        <v>65.529073117883641</v>
      </c>
      <c r="W47">
        <v>61.676206970842763</v>
      </c>
      <c r="X47">
        <v>57.301579993906806</v>
      </c>
    </row>
    <row r="48" spans="1:24">
      <c r="A48">
        <v>97.498445790879984</v>
      </c>
      <c r="B48">
        <v>3.9936968264333945</v>
      </c>
      <c r="C48">
        <v>0.10311763659815783</v>
      </c>
      <c r="D48">
        <v>93.236625354289842</v>
      </c>
      <c r="E48">
        <v>92.610608937197981</v>
      </c>
      <c r="F48">
        <v>91.932572873338643</v>
      </c>
      <c r="G48">
        <v>91.195301046954825</v>
      </c>
      <c r="H48">
        <v>90.390946915469868</v>
      </c>
      <c r="I48">
        <v>89.510950001304792</v>
      </c>
      <c r="J48">
        <v>88.545944785519026</v>
      </c>
      <c r="K48">
        <v>87.485661033659909</v>
      </c>
      <c r="L48">
        <v>86.318814493020909</v>
      </c>
      <c r="M48">
        <v>85.032986798036077</v>
      </c>
      <c r="N48">
        <v>83.614493305682487</v>
      </c>
      <c r="O48">
        <v>82.048237454306545</v>
      </c>
      <c r="P48">
        <v>80.317550095862813</v>
      </c>
      <c r="Q48">
        <v>78.404012091630804</v>
      </c>
      <c r="R48">
        <v>76.287258283354163</v>
      </c>
      <c r="S48">
        <v>73.944760753531469</v>
      </c>
      <c r="T48">
        <v>71.351589068168522</v>
      </c>
      <c r="U48">
        <v>68.480144950334662</v>
      </c>
      <c r="V48">
        <v>65.299868560740265</v>
      </c>
      <c r="W48">
        <v>61.776913259376265</v>
      </c>
      <c r="X48">
        <v>57.873785386809956</v>
      </c>
    </row>
    <row r="49" spans="1:24">
      <c r="A49">
        <v>98.574474788740417</v>
      </c>
      <c r="B49">
        <v>4.1387838923638265</v>
      </c>
      <c r="C49">
        <v>0.10179862503277108</v>
      </c>
      <c r="D49">
        <v>94.229370445641294</v>
      </c>
      <c r="E49">
        <v>93.594909275367939</v>
      </c>
      <c r="F49">
        <v>92.908800487821807</v>
      </c>
      <c r="G49">
        <v>92.163927822764606</v>
      </c>
      <c r="H49">
        <v>91.35256552616849</v>
      </c>
      <c r="I49">
        <v>90.466298219372092</v>
      </c>
      <c r="J49">
        <v>89.495933615510253</v>
      </c>
      <c r="K49">
        <v>88.431407177919908</v>
      </c>
      <c r="L49">
        <v>87.261677731647623</v>
      </c>
      <c r="M49">
        <v>85.974612945350088</v>
      </c>
      <c r="N49">
        <v>84.556863495816401</v>
      </c>
      <c r="O49">
        <v>82.993724609957084</v>
      </c>
      <c r="P49">
        <v>81.268983548185872</v>
      </c>
      <c r="Q49">
        <v>79.364751447305011</v>
      </c>
      <c r="R49">
        <v>77.261277778783295</v>
      </c>
      <c r="S49">
        <v>74.936745498004399</v>
      </c>
      <c r="T49">
        <v>72.367044759791327</v>
      </c>
      <c r="U49">
        <v>69.525522853204492</v>
      </c>
      <c r="V49">
        <v>66.382707761958642</v>
      </c>
      <c r="W49">
        <v>62.906002483251775</v>
      </c>
      <c r="X49">
        <v>59.05934693450795</v>
      </c>
    </row>
    <row r="50" spans="1:24">
      <c r="A50">
        <v>100</v>
      </c>
      <c r="B50">
        <v>8.8591511411614299</v>
      </c>
      <c r="C50">
        <v>7.5607936478738189E-2</v>
      </c>
      <c r="D50">
        <v>93.495477111759385</v>
      </c>
      <c r="E50">
        <v>92.645107666217172</v>
      </c>
      <c r="F50">
        <v>91.752673503860919</v>
      </c>
      <c r="G50">
        <v>90.813070540414301</v>
      </c>
      <c r="H50">
        <v>89.820924919839555</v>
      </c>
      <c r="I50">
        <v>88.770562279729504</v>
      </c>
      <c r="J50">
        <v>87.655975298018319</v>
      </c>
      <c r="K50">
        <v>86.470789335401662</v>
      </c>
      <c r="L50">
        <v>85.208225976965082</v>
      </c>
      <c r="M50">
        <v>83.861064264505188</v>
      </c>
      <c r="N50">
        <v>82.421599397820245</v>
      </c>
      <c r="O50">
        <v>80.88159866877082</v>
      </c>
      <c r="P50">
        <v>79.23225437608528</v>
      </c>
      <c r="Q50">
        <v>77.464133451616334</v>
      </c>
      <c r="R50">
        <v>75.567123509946825</v>
      </c>
      <c r="S50">
        <v>73.530375012787346</v>
      </c>
      <c r="T50">
        <v>71.342239217387345</v>
      </c>
      <c r="U50">
        <v>68.990201554068932</v>
      </c>
      <c r="V50">
        <v>66.460810051850984</v>
      </c>
      <c r="W50">
        <v>63.739598402808902</v>
      </c>
      <c r="X50">
        <v>60.811003225153648</v>
      </c>
    </row>
    <row r="51" spans="1:24">
      <c r="A51">
        <v>99.94270496489996</v>
      </c>
      <c r="B51">
        <v>5.9607473643211604</v>
      </c>
      <c r="C51">
        <v>9.3368493410647846E-2</v>
      </c>
      <c r="D51">
        <v>94.3231324465916</v>
      </c>
      <c r="E51">
        <v>93.532626258341338</v>
      </c>
      <c r="F51">
        <v>92.686198475777417</v>
      </c>
      <c r="G51">
        <v>91.776464853988131</v>
      </c>
      <c r="H51">
        <v>90.795488867252018</v>
      </c>
      <c r="I51">
        <v>89.734712470703656</v>
      </c>
      <c r="J51">
        <v>88.584881439859871</v>
      </c>
      <c r="K51">
        <v>87.335964636667654</v>
      </c>
      <c r="L51">
        <v>85.977066497749874</v>
      </c>
      <c r="M51">
        <v>84.496331981395372</v>
      </c>
      <c r="N51">
        <v>82.880843144049862</v>
      </c>
      <c r="O51">
        <v>81.11650644403997</v>
      </c>
      <c r="P51">
        <v>79.18792978936699</v>
      </c>
      <c r="Q51">
        <v>77.078288256933575</v>
      </c>
      <c r="R51">
        <v>74.769177311737181</v>
      </c>
      <c r="S51">
        <v>72.240452245512316</v>
      </c>
      <c r="T51">
        <v>69.470052434082916</v>
      </c>
      <c r="U51">
        <v>66.433808880244186</v>
      </c>
      <c r="V51">
        <v>63.105233363175763</v>
      </c>
      <c r="W51">
        <v>59.45528735492357</v>
      </c>
      <c r="X51">
        <v>55.452128687975517</v>
      </c>
    </row>
    <row r="52" spans="1:24">
      <c r="A52">
        <v>91.699725414112621</v>
      </c>
      <c r="B52">
        <v>0.85811483906475783</v>
      </c>
      <c r="C52">
        <v>0.15378905170076093</v>
      </c>
      <c r="D52">
        <v>90.094754957909771</v>
      </c>
      <c r="E52">
        <v>89.794741811315177</v>
      </c>
      <c r="F52">
        <v>89.449584889794224</v>
      </c>
      <c r="G52">
        <v>89.051104760013956</v>
      </c>
      <c r="H52">
        <v>88.589858349989413</v>
      </c>
      <c r="I52">
        <v>88.05491516977348</v>
      </c>
      <c r="J52">
        <v>87.433598283727136</v>
      </c>
      <c r="K52">
        <v>86.711183896002268</v>
      </c>
      <c r="L52">
        <v>85.870552430096936</v>
      </c>
      <c r="M52">
        <v>84.891782833862891</v>
      </c>
      <c r="N52">
        <v>83.751680495917526</v>
      </c>
      <c r="O52">
        <v>82.4232275861537</v>
      </c>
      <c r="P52">
        <v>80.874942794669039</v>
      </c>
      <c r="Q52">
        <v>79.070135296384478</v>
      </c>
      <c r="R52">
        <v>76.96603526201207</v>
      </c>
      <c r="S52">
        <v>74.512780310461096</v>
      </c>
      <c r="T52">
        <v>71.65223388391172</v>
      </c>
      <c r="U52">
        <v>68.316607543735458</v>
      </c>
      <c r="V52">
        <v>64.426854538811568</v>
      </c>
      <c r="W52">
        <v>59.89079657746575</v>
      </c>
      <c r="X52">
        <v>54.600939411789916</v>
      </c>
    </row>
    <row r="53" spans="1:24">
      <c r="A53">
        <v>94.69077475617182</v>
      </c>
      <c r="B53">
        <v>1.4162021376849987</v>
      </c>
      <c r="C53">
        <v>0.13999892011023704</v>
      </c>
      <c r="D53">
        <v>92.395301966295136</v>
      </c>
      <c r="E53">
        <v>91.993931793459865</v>
      </c>
      <c r="F53">
        <v>91.539617925302778</v>
      </c>
      <c r="G53">
        <v>91.023441394220356</v>
      </c>
      <c r="H53">
        <v>90.43526876145782</v>
      </c>
      <c r="I53">
        <v>89.763553180166411</v>
      </c>
      <c r="J53">
        <v>88.995107710813286</v>
      </c>
      <c r="K53">
        <v>88.114846438733281</v>
      </c>
      <c r="L53">
        <v>87.105488311511778</v>
      </c>
      <c r="M53">
        <v>85.947217882014087</v>
      </c>
      <c r="N53">
        <v>84.617296296859578</v>
      </c>
      <c r="O53">
        <v>83.089614893371262</v>
      </c>
      <c r="P53">
        <v>81.3341826413359</v>
      </c>
      <c r="Q53">
        <v>79.316537367169417</v>
      </c>
      <c r="R53">
        <v>76.997069201799022</v>
      </c>
      <c r="S53">
        <v>74.330242970372495</v>
      </c>
      <c r="T53">
        <v>71.26370425795912</v>
      </c>
      <c r="U53">
        <v>67.737251601764243</v>
      </c>
      <c r="V53">
        <v>63.68165463221213</v>
      </c>
      <c r="W53">
        <v>59.017294960960214</v>
      </c>
      <c r="X53">
        <v>53.652603134124647</v>
      </c>
    </row>
    <row r="54" spans="1:24">
      <c r="A54">
        <v>96.538563034422367</v>
      </c>
      <c r="B54">
        <v>3.6770978552003002</v>
      </c>
      <c r="C54">
        <v>0.10298465860495278</v>
      </c>
      <c r="D54">
        <v>92.621030088792381</v>
      </c>
      <c r="E54">
        <v>92.045931922548718</v>
      </c>
      <c r="F54">
        <v>91.423143502709536</v>
      </c>
      <c r="G54">
        <v>90.746053795130507</v>
      </c>
      <c r="H54">
        <v>90.007475345721318</v>
      </c>
      <c r="I54">
        <v>89.199567984061687</v>
      </c>
      <c r="J54">
        <v>88.313755598292047</v>
      </c>
      <c r="K54">
        <v>87.34063509782618</v>
      </c>
      <c r="L54">
        <v>86.269876597505345</v>
      </c>
      <c r="M54">
        <v>85.090113763627045</v>
      </c>
      <c r="N54">
        <v>83.788823157847645</v>
      </c>
      <c r="O54">
        <v>82.352191298168336</v>
      </c>
      <c r="P54">
        <v>80.764968025827969</v>
      </c>
      <c r="Q54">
        <v>79.010304621560294</v>
      </c>
      <c r="R54">
        <v>77.069574952785018</v>
      </c>
      <c r="S54">
        <v>74.922177753170757</v>
      </c>
      <c r="T54">
        <v>72.545317935725137</v>
      </c>
      <c r="U54">
        <v>69.913764618002574</v>
      </c>
      <c r="V54">
        <v>66.999583290815238</v>
      </c>
      <c r="W54">
        <v>63.771839287359583</v>
      </c>
      <c r="X54">
        <v>60.196269405019429</v>
      </c>
    </row>
    <row r="55" spans="1:24">
      <c r="A55">
        <v>100</v>
      </c>
      <c r="B55">
        <v>8.8966460191834376</v>
      </c>
      <c r="C55">
        <v>7.6185279628516664E-2</v>
      </c>
      <c r="D55">
        <v>93.410509515630935</v>
      </c>
      <c r="E55">
        <v>92.547097494983035</v>
      </c>
      <c r="F55">
        <v>91.640406433960308</v>
      </c>
      <c r="G55">
        <v>90.685171173249202</v>
      </c>
      <c r="H55">
        <v>89.675844657137134</v>
      </c>
      <c r="I55">
        <v>88.606565721733546</v>
      </c>
      <c r="J55">
        <v>87.471125059163271</v>
      </c>
      <c r="K55">
        <v>86.262929160086088</v>
      </c>
      <c r="L55">
        <v>84.974962025156557</v>
      </c>
      <c r="M55">
        <v>83.59974442308237</v>
      </c>
      <c r="N55">
        <v>82.129290458692594</v>
      </c>
      <c r="O55">
        <v>80.5550611988063</v>
      </c>
      <c r="P55">
        <v>78.867915086606985</v>
      </c>
      <c r="Q55">
        <v>77.05805485657838</v>
      </c>
      <c r="R55">
        <v>75.114970641737102</v>
      </c>
      <c r="S55">
        <v>73.027378942784821</v>
      </c>
      <c r="T55">
        <v>70.783157104774119</v>
      </c>
      <c r="U55">
        <v>68.369272920793392</v>
      </c>
      <c r="V55">
        <v>65.771708953879255</v>
      </c>
      <c r="W55">
        <v>62.975381137693127</v>
      </c>
      <c r="X55">
        <v>59.964051183276311</v>
      </c>
    </row>
    <row r="56" spans="1:24">
      <c r="A56">
        <v>90.689854944033783</v>
      </c>
      <c r="B56">
        <v>0.80751079081686949</v>
      </c>
      <c r="C56">
        <v>0.15263488520719132</v>
      </c>
      <c r="D56">
        <v>89.197240423695305</v>
      </c>
      <c r="E56">
        <v>88.919783940525448</v>
      </c>
      <c r="F56">
        <v>88.601009266802492</v>
      </c>
      <c r="G56">
        <v>88.233475349209215</v>
      </c>
      <c r="H56">
        <v>87.808602963289786</v>
      </c>
      <c r="I56">
        <v>87.316474451409363</v>
      </c>
      <c r="J56">
        <v>86.745602218104153</v>
      </c>
      <c r="K56">
        <v>86.082660578884429</v>
      </c>
      <c r="L56">
        <v>85.312174703124427</v>
      </c>
      <c r="M56">
        <v>84.416159390134453</v>
      </c>
      <c r="N56">
        <v>83.373699246482687</v>
      </c>
      <c r="O56">
        <v>82.160460464782858</v>
      </c>
      <c r="P56">
        <v>80.748122807558985</v>
      </c>
      <c r="Q56">
        <v>79.103718537171844</v>
      </c>
      <c r="R56">
        <v>77.188862860663676</v>
      </c>
      <c r="S56">
        <v>74.958857926046178</v>
      </c>
      <c r="T56">
        <v>72.361649454908886</v>
      </c>
      <c r="U56">
        <v>69.336611656363289</v>
      </c>
      <c r="V56">
        <v>65.813132058964499</v>
      </c>
      <c r="W56">
        <v>61.708963226803561</v>
      </c>
      <c r="X56">
        <v>56.928302884416375</v>
      </c>
    </row>
    <row r="57" spans="1:24">
      <c r="A57">
        <v>100</v>
      </c>
      <c r="B57">
        <v>6.5613228672660489</v>
      </c>
      <c r="C57">
        <v>8.6841042467270091E-2</v>
      </c>
      <c r="D57">
        <v>94.333604317266818</v>
      </c>
      <c r="E57">
        <v>93.558415832372205</v>
      </c>
      <c r="F57">
        <v>92.734618462815632</v>
      </c>
      <c r="G57">
        <v>91.85599574533596</v>
      </c>
      <c r="H57">
        <v>90.915917498719409</v>
      </c>
      <c r="I57">
        <v>89.907289791741292</v>
      </c>
      <c r="J57">
        <v>88.822501411600626</v>
      </c>
      <c r="K57">
        <v>87.653366428892369</v>
      </c>
      <c r="L57">
        <v>86.391062425706593</v>
      </c>
      <c r="M57">
        <v>85.026063920717206</v>
      </c>
      <c r="N57">
        <v>83.548070488878736</v>
      </c>
      <c r="O57">
        <v>81.945929033314741</v>
      </c>
      <c r="P57">
        <v>80.207549622853151</v>
      </c>
      <c r="Q57">
        <v>78.319814260109638</v>
      </c>
      <c r="R57">
        <v>76.268477891673143</v>
      </c>
      <c r="S57">
        <v>74.038060913405673</v>
      </c>
      <c r="T57">
        <v>71.611732359690194</v>
      </c>
      <c r="U57">
        <v>68.971182895159757</v>
      </c>
      <c r="V57">
        <v>66.096486650490078</v>
      </c>
      <c r="W57">
        <v>62.965950859653589</v>
      </c>
      <c r="X57">
        <v>59.55595216398148</v>
      </c>
    </row>
    <row r="58" spans="1:24">
      <c r="A58">
        <v>89.292728547935781</v>
      </c>
      <c r="B58">
        <v>0.32923256148200808</v>
      </c>
      <c r="C58">
        <v>0.18525029170620899</v>
      </c>
      <c r="D58">
        <v>88.451732226003514</v>
      </c>
      <c r="E58">
        <v>88.268994144881503</v>
      </c>
      <c r="F58">
        <v>88.051023297540155</v>
      </c>
      <c r="G58">
        <v>87.790318015691213</v>
      </c>
      <c r="H58">
        <v>87.4779058859625</v>
      </c>
      <c r="I58">
        <v>87.103034955994119</v>
      </c>
      <c r="J58">
        <v>86.652803696054733</v>
      </c>
      <c r="K58">
        <v>86.111716980964658</v>
      </c>
      <c r="L58">
        <v>85.461152811033088</v>
      </c>
      <c r="M58">
        <v>84.678721418717302</v>
      </c>
      <c r="N58">
        <v>83.737494704066876</v>
      </c>
      <c r="O58">
        <v>82.605079479261107</v>
      </c>
      <c r="P58">
        <v>81.242502627093273</v>
      </c>
      <c r="Q58">
        <v>79.602869805100056</v>
      </c>
      <c r="R58">
        <v>77.629751533398348</v>
      </c>
      <c r="S58">
        <v>75.255241121949638</v>
      </c>
      <c r="T58">
        <v>72.39761759902305</v>
      </c>
      <c r="U58">
        <v>68.958533208378583</v>
      </c>
      <c r="V58">
        <v>64.819628680285078</v>
      </c>
      <c r="W58">
        <v>59.838459787795252</v>
      </c>
      <c r="X58">
        <v>53.843594996944411</v>
      </c>
    </row>
    <row r="59" spans="1:24">
      <c r="A59">
        <v>89.889527638300024</v>
      </c>
      <c r="B59">
        <v>0.25150423255882137</v>
      </c>
      <c r="C59">
        <v>0.19730367222993114</v>
      </c>
      <c r="D59">
        <v>89.168307980869301</v>
      </c>
      <c r="E59">
        <v>89.002541256647476</v>
      </c>
      <c r="F59">
        <v>88.802133110505608</v>
      </c>
      <c r="G59">
        <v>88.559256564160464</v>
      </c>
      <c r="H59">
        <v>88.264426027877562</v>
      </c>
      <c r="I59">
        <v>87.906126838959082</v>
      </c>
      <c r="J59">
        <v>87.470365554401056</v>
      </c>
      <c r="K59">
        <v>86.940123434314089</v>
      </c>
      <c r="L59">
        <v>86.294691771798426</v>
      </c>
      <c r="M59">
        <v>85.508863110455351</v>
      </c>
      <c r="N59">
        <v>84.55194676238078</v>
      </c>
      <c r="O59">
        <v>83.3865701775091</v>
      </c>
      <c r="P59">
        <v>81.967219351558668</v>
      </c>
      <c r="Q59">
        <v>80.238461267933772</v>
      </c>
      <c r="R59">
        <v>78.132778950713117</v>
      </c>
      <c r="S59">
        <v>75.567934576307451</v>
      </c>
      <c r="T59">
        <v>72.443757659610185</v>
      </c>
      <c r="U59">
        <v>68.638232876640188</v>
      </c>
      <c r="V59">
        <v>64.002734732845369</v>
      </c>
      <c r="W59">
        <v>58.356222966131085</v>
      </c>
      <c r="X59">
        <v>51.47817198497372</v>
      </c>
    </row>
    <row r="60" spans="1:24">
      <c r="A60">
        <v>96.638739806749896</v>
      </c>
      <c r="B60">
        <v>2.8214721917437777</v>
      </c>
      <c r="C60">
        <v>0.11228026495639588</v>
      </c>
      <c r="D60">
        <v>93.276945980840594</v>
      </c>
      <c r="E60">
        <v>92.76191098453539</v>
      </c>
      <c r="F60">
        <v>92.197949990295982</v>
      </c>
      <c r="G60">
        <v>91.577945749539964</v>
      </c>
      <c r="H60">
        <v>90.894073741868468</v>
      </c>
      <c r="I60">
        <v>90.137703428774628</v>
      </c>
      <c r="J60">
        <v>89.299289335316686</v>
      </c>
      <c r="K60">
        <v>88.368250585194545</v>
      </c>
      <c r="L60">
        <v>87.33283736894947</v>
      </c>
      <c r="M60">
        <v>86.179982660101274</v>
      </c>
      <c r="N60">
        <v>84.895137307864559</v>
      </c>
      <c r="O60">
        <v>83.46208642529642</v>
      </c>
      <c r="P60">
        <v>81.862744755674029</v>
      </c>
      <c r="Q60">
        <v>80.076928434603971</v>
      </c>
      <c r="R60">
        <v>78.082100267476378</v>
      </c>
      <c r="S60">
        <v>75.853085307637713</v>
      </c>
      <c r="T60">
        <v>73.361753145848525</v>
      </c>
      <c r="U60">
        <v>70.576662901484212</v>
      </c>
      <c r="V60">
        <v>67.462666435230147</v>
      </c>
      <c r="W60">
        <v>63.980464775771893</v>
      </c>
      <c r="X60">
        <v>60.08611216253815</v>
      </c>
    </row>
    <row r="61" spans="1:24">
      <c r="A61">
        <v>100</v>
      </c>
      <c r="B61">
        <v>9.708924370067292</v>
      </c>
      <c r="C61">
        <v>7.2883740997275764E-2</v>
      </c>
      <c r="D61">
        <v>93.164759867410652</v>
      </c>
      <c r="E61">
        <v>92.280434413042386</v>
      </c>
      <c r="F61">
        <v>91.355084164173547</v>
      </c>
      <c r="G61">
        <v>90.383791447215728</v>
      </c>
      <c r="H61">
        <v>89.361394432314114</v>
      </c>
      <c r="I61">
        <v>88.282459701362214</v>
      </c>
      <c r="J61">
        <v>87.141253372690372</v>
      </c>
      <c r="K61">
        <v>85.93171062897315</v>
      </c>
      <c r="L61">
        <v>84.647403486415143</v>
      </c>
      <c r="M61">
        <v>83.281506633927847</v>
      </c>
      <c r="N61">
        <v>81.826761160753762</v>
      </c>
      <c r="O61">
        <v>80.275435979772098</v>
      </c>
      <c r="P61">
        <v>78.619286741474269</v>
      </c>
      <c r="Q61">
        <v>76.849512020262125</v>
      </c>
      <c r="R61">
        <v>74.956706540225753</v>
      </c>
      <c r="S61">
        <v>72.930811191824191</v>
      </c>
      <c r="T61">
        <v>70.761059573838125</v>
      </c>
      <c r="U61">
        <v>68.435920776497781</v>
      </c>
      <c r="V61">
        <v>65.943038101712858</v>
      </c>
      <c r="W61">
        <v>63.269163394740083</v>
      </c>
      <c r="X61">
        <v>60.400086638300813</v>
      </c>
    </row>
    <row r="62" spans="1:24">
      <c r="A62">
        <v>100</v>
      </c>
      <c r="B62">
        <v>8.4358626142373438</v>
      </c>
      <c r="C62">
        <v>7.6092936771366151E-2</v>
      </c>
      <c r="D62">
        <v>93.760520979542775</v>
      </c>
      <c r="E62">
        <v>92.943264286388981</v>
      </c>
      <c r="F62">
        <v>92.085128421655952</v>
      </c>
      <c r="G62">
        <v>91.181142264888521</v>
      </c>
      <c r="H62">
        <v>90.226069088128099</v>
      </c>
      <c r="I62">
        <v>89.21437621991754</v>
      </c>
      <c r="J62">
        <v>88.140202994926057</v>
      </c>
      <c r="K62">
        <v>86.99732680352902</v>
      </c>
      <c r="L62">
        <v>85.779127044669764</v>
      </c>
      <c r="M62">
        <v>84.478546773185371</v>
      </c>
      <c r="N62">
        <v>83.088051819421764</v>
      </c>
      <c r="O62">
        <v>81.599587144320907</v>
      </c>
      <c r="P62">
        <v>80.004530177148666</v>
      </c>
      <c r="Q62">
        <v>78.293640865551353</v>
      </c>
      <c r="R62">
        <v>76.457008148585203</v>
      </c>
      <c r="S62">
        <v>74.483992542640223</v>
      </c>
      <c r="T62">
        <v>72.363164507663157</v>
      </c>
      <c r="U62">
        <v>70.082238236639213</v>
      </c>
      <c r="V62">
        <v>67.628000484779733</v>
      </c>
      <c r="W62">
        <v>64.986234026128443</v>
      </c>
      <c r="X62">
        <v>62.141635294175444</v>
      </c>
    </row>
    <row r="63" spans="1:24">
      <c r="A63">
        <v>100</v>
      </c>
      <c r="B63">
        <v>7.3430127745719123</v>
      </c>
      <c r="C63">
        <v>8.1587948690400758E-2</v>
      </c>
      <c r="D63">
        <v>94.110317265350432</v>
      </c>
      <c r="E63">
        <v>93.321848352591545</v>
      </c>
      <c r="F63">
        <v>92.488901035164503</v>
      </c>
      <c r="G63">
        <v>91.605927645120445</v>
      </c>
      <c r="H63">
        <v>90.667047326523914</v>
      </c>
      <c r="I63">
        <v>89.666006867266205</v>
      </c>
      <c r="J63">
        <v>88.596139050879785</v>
      </c>
      <c r="K63">
        <v>87.450318250965154</v>
      </c>
      <c r="L63">
        <v>86.220912972475986</v>
      </c>
      <c r="M63">
        <v>84.899735023774113</v>
      </c>
      <c r="N63">
        <v>83.477984980925527</v>
      </c>
      <c r="O63">
        <v>81.946193581014157</v>
      </c>
      <c r="P63">
        <v>80.294158654135856</v>
      </c>
      <c r="Q63">
        <v>78.510877174021786</v>
      </c>
      <c r="R63">
        <v>76.584471974728828</v>
      </c>
      <c r="S63">
        <v>74.502112645308998</v>
      </c>
      <c r="T63">
        <v>72.249930075594023</v>
      </c>
      <c r="U63">
        <v>69.81292408394512</v>
      </c>
      <c r="V63">
        <v>67.174863511742629</v>
      </c>
      <c r="W63">
        <v>64.318178119215929</v>
      </c>
      <c r="X63">
        <v>61.223841562608975</v>
      </c>
    </row>
    <row r="64" spans="1:24">
      <c r="A64">
        <v>100</v>
      </c>
      <c r="B64">
        <v>10.154516099515321</v>
      </c>
      <c r="C64">
        <v>7.0699991430418579E-2</v>
      </c>
      <c r="D64">
        <v>93.093763013631545</v>
      </c>
      <c r="E64">
        <v>92.207541792475624</v>
      </c>
      <c r="F64">
        <v>91.282353829156861</v>
      </c>
      <c r="G64">
        <v>90.313572655382615</v>
      </c>
      <c r="H64">
        <v>89.29635381190711</v>
      </c>
      <c r="I64">
        <v>88.225610623468057</v>
      </c>
      <c r="J64">
        <v>87.095988762504675</v>
      </c>
      <c r="K64">
        <v>85.901839474461553</v>
      </c>
      <c r="L64">
        <v>84.637191330789207</v>
      </c>
      <c r="M64">
        <v>83.295720368390391</v>
      </c>
      <c r="N64">
        <v>81.870718466192301</v>
      </c>
      <c r="O64">
        <v>80.355059800709512</v>
      </c>
      <c r="P64">
        <v>78.741165212856146</v>
      </c>
      <c r="Q64">
        <v>77.020964307821231</v>
      </c>
      <c r="R64">
        <v>75.185855098484666</v>
      </c>
      <c r="S64">
        <v>73.22666099056822</v>
      </c>
      <c r="T64">
        <v>71.133584894422214</v>
      </c>
      <c r="U64">
        <v>68.896160233981234</v>
      </c>
      <c r="V64">
        <v>66.503198607905148</v>
      </c>
      <c r="W64">
        <v>63.942733841181401</v>
      </c>
      <c r="X64">
        <v>61.201962147414918</v>
      </c>
    </row>
    <row r="65" spans="1:24">
      <c r="A65">
        <v>99.961459878742914</v>
      </c>
      <c r="B65">
        <v>5.82887675244696</v>
      </c>
      <c r="C65">
        <v>9.1092488058989382E-2</v>
      </c>
      <c r="D65">
        <v>94.62916310037599</v>
      </c>
      <c r="E65">
        <v>93.886402881276481</v>
      </c>
      <c r="F65">
        <v>93.093197935438511</v>
      </c>
      <c r="G65">
        <v>92.242961821490908</v>
      </c>
      <c r="H65">
        <v>91.328634535149064</v>
      </c>
      <c r="I65">
        <v>90.342623885898831</v>
      </c>
      <c r="J65">
        <v>89.276742454629044</v>
      </c>
      <c r="K65">
        <v>88.122139608735196</v>
      </c>
      <c r="L65">
        <v>86.869228010176343</v>
      </c>
      <c r="M65">
        <v>85.507604006238935</v>
      </c>
      <c r="N65">
        <v>84.025961241965675</v>
      </c>
      <c r="O65">
        <v>82.411996776923417</v>
      </c>
      <c r="P65">
        <v>80.652308926743018</v>
      </c>
      <c r="Q65">
        <v>78.732285981150113</v>
      </c>
      <c r="R65">
        <v>76.635984874447914</v>
      </c>
      <c r="S65">
        <v>74.345998800982926</v>
      </c>
      <c r="T65">
        <v>71.843312676327287</v>
      </c>
      <c r="U65">
        <v>69.107145243988555</v>
      </c>
      <c r="V65">
        <v>66.114776516567048</v>
      </c>
      <c r="W65">
        <v>62.841359118504215</v>
      </c>
      <c r="X65">
        <v>59.259711963891725</v>
      </c>
    </row>
    <row r="66" spans="1:24">
      <c r="A66">
        <v>100</v>
      </c>
      <c r="B66">
        <v>6.9580974014589554</v>
      </c>
      <c r="C66">
        <v>8.2531629205504178E-2</v>
      </c>
      <c r="D66">
        <v>94.34309130564688</v>
      </c>
      <c r="E66">
        <v>93.582873045384773</v>
      </c>
      <c r="F66">
        <v>92.778919902094032</v>
      </c>
      <c r="G66">
        <v>91.925752664138187</v>
      </c>
      <c r="H66">
        <v>91.017556709238519</v>
      </c>
      <c r="I66">
        <v>90.048142375863364</v>
      </c>
      <c r="J66">
        <v>89.010902778598691</v>
      </c>
      <c r="K66">
        <v>87.898768779997198</v>
      </c>
      <c r="L66">
        <v>86.704160812024</v>
      </c>
      <c r="M66">
        <v>85.418937218745839</v>
      </c>
      <c r="N66">
        <v>84.034338768201891</v>
      </c>
      <c r="O66">
        <v>82.540928955285679</v>
      </c>
      <c r="P66">
        <v>80.928529688782262</v>
      </c>
      <c r="Q66">
        <v>79.186151924246289</v>
      </c>
      <c r="R66">
        <v>77.301920769960205</v>
      </c>
      <c r="S66">
        <v>75.262994555544978</v>
      </c>
      <c r="T66">
        <v>73.055477311648247</v>
      </c>
      <c r="U66">
        <v>70.664324064229746</v>
      </c>
      <c r="V66">
        <v>68.073238297992305</v>
      </c>
      <c r="W66">
        <v>65.264560890137716</v>
      </c>
      <c r="X66">
        <v>62.219149757492865</v>
      </c>
    </row>
    <row r="67" spans="1:24">
      <c r="A67">
        <v>99.852668546119105</v>
      </c>
      <c r="B67">
        <v>8.2413643929269504</v>
      </c>
      <c r="C67">
        <v>7.7123601077782558E-2</v>
      </c>
      <c r="D67">
        <v>93.661698864218266</v>
      </c>
      <c r="E67">
        <v>92.847524199197892</v>
      </c>
      <c r="F67">
        <v>91.991661929257717</v>
      </c>
      <c r="G67">
        <v>91.089018819139767</v>
      </c>
      <c r="H67">
        <v>90.134223240866888</v>
      </c>
      <c r="I67">
        <v>89.121593207191523</v>
      </c>
      <c r="J67">
        <v>88.045102558097113</v>
      </c>
      <c r="K67">
        <v>86.898345099127567</v>
      </c>
      <c r="L67">
        <v>85.67449647813244</v>
      </c>
      <c r="M67">
        <v>84.366273573556015</v>
      </c>
      <c r="N67">
        <v>82.965891152590515</v>
      </c>
      <c r="O67">
        <v>81.4650155412657</v>
      </c>
      <c r="P67">
        <v>79.854715030765831</v>
      </c>
      <c r="Q67">
        <v>78.125406724842236</v>
      </c>
      <c r="R67">
        <v>76.266799512009996</v>
      </c>
      <c r="S67">
        <v>74.267832823157008</v>
      </c>
      <c r="T67">
        <v>72.116610810111411</v>
      </c>
      <c r="U67">
        <v>69.800331553464673</v>
      </c>
      <c r="V67">
        <v>67.305210878365713</v>
      </c>
      <c r="W67">
        <v>64.616400324914295</v>
      </c>
      <c r="X67">
        <v>61.717898784995363</v>
      </c>
    </row>
    <row r="68" spans="1:24">
      <c r="A68">
        <v>93.32791171393464</v>
      </c>
      <c r="B68">
        <v>1.383136496494735</v>
      </c>
      <c r="C68">
        <v>0.13801576989222558</v>
      </c>
      <c r="D68">
        <v>91.132695644961743</v>
      </c>
      <c r="E68">
        <v>90.752518727568614</v>
      </c>
      <c r="F68">
        <v>90.323206895425088</v>
      </c>
      <c r="G68">
        <v>89.836569476122961</v>
      </c>
      <c r="H68">
        <v>89.283322104814488</v>
      </c>
      <c r="I68">
        <v>88.652909591449415</v>
      </c>
      <c r="J68">
        <v>87.933304542435522</v>
      </c>
      <c r="K68">
        <v>87.110777894703787</v>
      </c>
      <c r="L68">
        <v>86.169636984287919</v>
      </c>
      <c r="M68">
        <v>85.091926152130753</v>
      </c>
      <c r="N68">
        <v>83.857084175093149</v>
      </c>
      <c r="O68">
        <v>82.441551986425637</v>
      </c>
      <c r="P68">
        <v>80.818323201555117</v>
      </c>
      <c r="Q68">
        <v>78.956428873844246</v>
      </c>
      <c r="R68">
        <v>76.82034665018007</v>
      </c>
      <c r="S68">
        <v>74.369323053902804</v>
      </c>
      <c r="T68">
        <v>71.556595965176072</v>
      </c>
      <c r="U68">
        <v>68.328502464805638</v>
      </c>
      <c r="V68">
        <v>64.623455020408414</v>
      </c>
      <c r="W68">
        <v>60.37076648198812</v>
      </c>
      <c r="X68">
        <v>55.489301469468209</v>
      </c>
    </row>
    <row r="69" spans="1:24">
      <c r="A69">
        <v>92.214837943280713</v>
      </c>
      <c r="B69">
        <v>1.3638611587067375</v>
      </c>
      <c r="C69">
        <v>0.13141544335477906</v>
      </c>
      <c r="D69">
        <v>90.198463419551132</v>
      </c>
      <c r="E69">
        <v>89.860198918513902</v>
      </c>
      <c r="F69">
        <v>89.481211200377203</v>
      </c>
      <c r="G69">
        <v>89.054945715181873</v>
      </c>
      <c r="H69">
        <v>88.574030249304897</v>
      </c>
      <c r="I69">
        <v>88.030147423854075</v>
      </c>
      <c r="J69">
        <v>87.413890846535466</v>
      </c>
      <c r="K69">
        <v>86.71460242915677</v>
      </c>
      <c r="L69">
        <v>85.920188057190614</v>
      </c>
      <c r="M69">
        <v>85.016908423424226</v>
      </c>
      <c r="N69">
        <v>83.989141408186413</v>
      </c>
      <c r="O69">
        <v>82.819111896544911</v>
      </c>
      <c r="P69">
        <v>81.486584359692912</v>
      </c>
      <c r="Q69">
        <v>79.968512883754244</v>
      </c>
      <c r="R69">
        <v>78.238642593294969</v>
      </c>
      <c r="S69">
        <v>76.267055576205735</v>
      </c>
      <c r="T69">
        <v>74.019653456776751</v>
      </c>
      <c r="U69">
        <v>71.457567668125137</v>
      </c>
      <c r="V69">
        <v>68.536487224702213</v>
      </c>
      <c r="W69">
        <v>65.205892368782401</v>
      </c>
      <c r="X69">
        <v>61.408180836935372</v>
      </c>
    </row>
    <row r="70" spans="1:24">
      <c r="A70">
        <v>97.427898341195871</v>
      </c>
      <c r="B70">
        <v>4.8186422044924546</v>
      </c>
      <c r="C70">
        <v>9.7368831930140912E-2</v>
      </c>
      <c r="D70">
        <v>92.643636352353909</v>
      </c>
      <c r="E70">
        <v>91.958728424438675</v>
      </c>
      <c r="F70">
        <v>91.221928016481485</v>
      </c>
      <c r="G70">
        <v>90.426244232048901</v>
      </c>
      <c r="H70">
        <v>89.564127478509533</v>
      </c>
      <c r="I70">
        <v>88.627397835124455</v>
      </c>
      <c r="J70">
        <v>87.607167440469709</v>
      </c>
      <c r="K70">
        <v>86.493756162788827</v>
      </c>
      <c r="L70">
        <v>85.276599753140005</v>
      </c>
      <c r="M70">
        <v>83.944149609878593</v>
      </c>
      <c r="N70">
        <v>82.483763203421745</v>
      </c>
      <c r="O70">
        <v>80.881584121625735</v>
      </c>
      <c r="P70">
        <v>79.122410597624466</v>
      </c>
      <c r="Q70">
        <v>77.189551272697315</v>
      </c>
      <c r="R70">
        <v>75.064666825618318</v>
      </c>
      <c r="S70">
        <v>72.72759596583704</v>
      </c>
      <c r="T70">
        <v>70.156164139482641</v>
      </c>
      <c r="U70">
        <v>67.325973133159053</v>
      </c>
      <c r="V70">
        <v>64.210169579253659</v>
      </c>
      <c r="W70">
        <v>60.779190166295677</v>
      </c>
      <c r="X70">
        <v>57.000481136873802</v>
      </c>
    </row>
    <row r="71" spans="1:24">
      <c r="A71">
        <v>91.399525393186352</v>
      </c>
      <c r="B71">
        <v>0.94832757184110661</v>
      </c>
      <c r="C71">
        <v>0.14999207157715289</v>
      </c>
      <c r="D71">
        <v>89.693535523417665</v>
      </c>
      <c r="E71">
        <v>89.380447843028264</v>
      </c>
      <c r="F71">
        <v>89.021850494346808</v>
      </c>
      <c r="G71">
        <v>88.609660753464254</v>
      </c>
      <c r="H71">
        <v>88.134587932967676</v>
      </c>
      <c r="I71">
        <v>87.585923971409088</v>
      </c>
      <c r="J71">
        <v>86.951302075401898</v>
      </c>
      <c r="K71">
        <v>86.216417974178526</v>
      </c>
      <c r="L71">
        <v>85.364707503733911</v>
      </c>
      <c r="M71">
        <v>84.376973253355544</v>
      </c>
      <c r="N71">
        <v>83.230951859215779</v>
      </c>
      <c r="O71">
        <v>81.900812191896719</v>
      </c>
      <c r="P71">
        <v>80.356573127078974</v>
      </c>
      <c r="Q71">
        <v>78.563427776043483</v>
      </c>
      <c r="R71">
        <v>76.480958944255747</v>
      </c>
      <c r="S71">
        <v>74.062228134600673</v>
      </c>
      <c r="T71">
        <v>71.252717561554633</v>
      </c>
      <c r="U71">
        <v>67.98910132947168</v>
      </c>
      <c r="V71">
        <v>64.197818077549684</v>
      </c>
      <c r="W71">
        <v>59.7934129191338</v>
      </c>
      <c r="X71">
        <v>54.676611302948125</v>
      </c>
    </row>
    <row r="72" spans="1:24">
      <c r="A72">
        <v>91.687710493032711</v>
      </c>
      <c r="B72">
        <v>0.68621783976102269</v>
      </c>
      <c r="C72">
        <v>0.16294754162655498</v>
      </c>
      <c r="D72">
        <v>90.279785330477239</v>
      </c>
      <c r="E72">
        <v>90.004704412417254</v>
      </c>
      <c r="F72">
        <v>89.684837518333168</v>
      </c>
      <c r="G72">
        <v>89.311672765104447</v>
      </c>
      <c r="H72">
        <v>88.875279976076584</v>
      </c>
      <c r="I72">
        <v>88.364046432073081</v>
      </c>
      <c r="J72">
        <v>87.764367848767122</v>
      </c>
      <c r="K72">
        <v>87.060286357103209</v>
      </c>
      <c r="L72">
        <v>86.233065853173045</v>
      </c>
      <c r="M72">
        <v>85.260693417307266</v>
      </c>
      <c r="N72">
        <v>84.117293534793959</v>
      </c>
      <c r="O72">
        <v>82.77243953022537</v>
      </c>
      <c r="P72">
        <v>81.190343892256024</v>
      </c>
      <c r="Q72">
        <v>79.328905942744555</v>
      </c>
      <c r="R72">
        <v>77.138591508084986</v>
      </c>
      <c r="S72">
        <v>74.56111477999309</v>
      </c>
      <c r="T72">
        <v>71.527887289136203</v>
      </c>
      <c r="U72">
        <v>67.958192717703128</v>
      </c>
      <c r="V72">
        <v>63.757038981392469</v>
      </c>
      <c r="W72">
        <v>58.812630423209853</v>
      </c>
      <c r="X72">
        <v>52.993392852372146</v>
      </c>
    </row>
    <row r="73" spans="1:24">
      <c r="A73">
        <v>97.78460903726058</v>
      </c>
      <c r="B73">
        <v>8.1735606548597701</v>
      </c>
      <c r="C73">
        <v>7.5867763540955355E-2</v>
      </c>
      <c r="D73">
        <v>91.759728663862006</v>
      </c>
      <c r="E73">
        <v>90.971270903837365</v>
      </c>
      <c r="F73">
        <v>90.143577316878861</v>
      </c>
      <c r="G73">
        <v>89.271881481344678</v>
      </c>
      <c r="H73">
        <v>88.351163580770049</v>
      </c>
      <c r="I73">
        <v>87.376121496355907</v>
      </c>
      <c r="J73">
        <v>86.341140273768815</v>
      </c>
      <c r="K73">
        <v>85.240259788421682</v>
      </c>
      <c r="L73">
        <v>84.067140423029684</v>
      </c>
      <c r="M73">
        <v>82.815026559789629</v>
      </c>
      <c r="N73">
        <v>81.476707676945892</v>
      </c>
      <c r="O73">
        <v>80.044476825710461</v>
      </c>
      <c r="P73">
        <v>78.510086248419199</v>
      </c>
      <c r="Q73">
        <v>76.864699882343274</v>
      </c>
      <c r="R73">
        <v>75.098842475640737</v>
      </c>
      <c r="S73">
        <v>73.202345022423032</v>
      </c>
      <c r="T73">
        <v>71.164286202714891</v>
      </c>
      <c r="U73">
        <v>68.972929490078727</v>
      </c>
      <c r="V73">
        <v>66.615655564726836</v>
      </c>
      <c r="W73">
        <v>64.078889642910113</v>
      </c>
      <c r="X73">
        <v>61.348023304096493</v>
      </c>
    </row>
    <row r="74" spans="1:24">
      <c r="A74">
        <v>98.966533170458561</v>
      </c>
      <c r="B74">
        <v>7.3933756754049016</v>
      </c>
      <c r="C74">
        <v>8.174612189391324E-2</v>
      </c>
      <c r="D74">
        <v>93.022957212725075</v>
      </c>
      <c r="E74">
        <v>92.226762913035003</v>
      </c>
      <c r="F74">
        <v>91.385505494992984</v>
      </c>
      <c r="G74">
        <v>90.493560184883364</v>
      </c>
      <c r="H74">
        <v>89.544963302114994</v>
      </c>
      <c r="I74">
        <v>88.533372385155246</v>
      </c>
      <c r="J74">
        <v>87.452023784877582</v>
      </c>
      <c r="K74">
        <v>86.293687441785494</v>
      </c>
      <c r="L74">
        <v>85.050618544746484</v>
      </c>
      <c r="M74">
        <v>83.714505748019192</v>
      </c>
      <c r="N74">
        <v>82.276415600344777</v>
      </c>
      <c r="O74">
        <v>80.726732814547233</v>
      </c>
      <c r="P74">
        <v>79.055095978276114</v>
      </c>
      <c r="Q74">
        <v>77.250328276044115</v>
      </c>
      <c r="R74">
        <v>75.300362759356332</v>
      </c>
      <c r="S74">
        <v>73.192161665276615</v>
      </c>
      <c r="T74">
        <v>70.911629243982105</v>
      </c>
      <c r="U74">
        <v>68.443517512458371</v>
      </c>
      <c r="V74">
        <v>65.771324304190045</v>
      </c>
      <c r="W74">
        <v>62.877182933191683</v>
      </c>
      <c r="X74">
        <v>59.741742734656121</v>
      </c>
    </row>
    <row r="75" spans="1:24">
      <c r="A75">
        <v>99.179088874625521</v>
      </c>
      <c r="B75">
        <v>8.1429714263843263</v>
      </c>
      <c r="C75">
        <v>7.4574172586142892E-2</v>
      </c>
      <c r="D75">
        <v>93.294127392423562</v>
      </c>
      <c r="E75">
        <v>92.527819797648704</v>
      </c>
      <c r="F75">
        <v>91.724505306362332</v>
      </c>
      <c r="G75">
        <v>90.879714369084297</v>
      </c>
      <c r="H75">
        <v>89.988746666157141</v>
      </c>
      <c r="I75">
        <v>89.046644955707791</v>
      </c>
      <c r="J75">
        <v>88.048167492123738</v>
      </c>
      <c r="K75">
        <v>86.987758861583004</v>
      </c>
      <c r="L75">
        <v>85.85951907237029</v>
      </c>
      <c r="M75">
        <v>84.657170728001375</v>
      </c>
      <c r="N75">
        <v>83.374024100510653</v>
      </c>
      <c r="O75">
        <v>82.002939909573868</v>
      </c>
      <c r="P75">
        <v>80.536289600373081</v>
      </c>
      <c r="Q75">
        <v>78.965912899194677</v>
      </c>
      <c r="R75">
        <v>77.283072410604433</v>
      </c>
      <c r="S75">
        <v>75.478405003583973</v>
      </c>
      <c r="T75">
        <v>73.541869716145925</v>
      </c>
      <c r="U75">
        <v>71.462691888575961</v>
      </c>
      <c r="V75">
        <v>69.22930321446465</v>
      </c>
      <c r="W75">
        <v>66.829277375980581</v>
      </c>
      <c r="X75">
        <v>64.249260905266453</v>
      </c>
    </row>
    <row r="76" spans="1:24">
      <c r="A76">
        <v>96.188933800976926</v>
      </c>
      <c r="B76">
        <v>5.4442025847504523</v>
      </c>
      <c r="C76">
        <v>8.7534571273864506E-2</v>
      </c>
      <c r="D76">
        <v>91.442298275304864</v>
      </c>
      <c r="E76">
        <v>90.791042790970053</v>
      </c>
      <c r="F76">
        <v>90.098400623729546</v>
      </c>
      <c r="G76">
        <v>89.359061151029181</v>
      </c>
      <c r="H76">
        <v>88.56735571296835</v>
      </c>
      <c r="I76">
        <v>87.717214149579192</v>
      </c>
      <c r="J76">
        <v>86.802118259726541</v>
      </c>
      <c r="K76">
        <v>85.815051824788824</v>
      </c>
      <c r="L76">
        <v>84.748446813941825</v>
      </c>
      <c r="M76">
        <v>83.594125358590588</v>
      </c>
      <c r="N76">
        <v>82.34323705105642</v>
      </c>
      <c r="O76">
        <v>80.986191086775378</v>
      </c>
      <c r="P76">
        <v>79.51258272972963</v>
      </c>
      <c r="Q76">
        <v>77.911113537307585</v>
      </c>
      <c r="R76">
        <v>76.169504732941306</v>
      </c>
      <c r="S76">
        <v>74.274403062332283</v>
      </c>
      <c r="T76">
        <v>72.211278411447097</v>
      </c>
      <c r="U76">
        <v>69.964312401299807</v>
      </c>
      <c r="V76">
        <v>67.516277105355869</v>
      </c>
      <c r="W76">
        <v>64.848402959660135</v>
      </c>
      <c r="X76">
        <v>61.940234852930161</v>
      </c>
    </row>
    <row r="77" spans="1:24">
      <c r="A77">
        <v>91.261026632180489</v>
      </c>
      <c r="B77">
        <v>1.2498242470214822</v>
      </c>
      <c r="C77">
        <v>0.13592245321592808</v>
      </c>
      <c r="D77">
        <v>89.321215612367993</v>
      </c>
      <c r="E77">
        <v>88.988650419837839</v>
      </c>
      <c r="F77">
        <v>88.61403859959691</v>
      </c>
      <c r="G77">
        <v>88.190448568901033</v>
      </c>
      <c r="H77">
        <v>87.710042482843249</v>
      </c>
      <c r="I77">
        <v>87.163931207775349</v>
      </c>
      <c r="J77">
        <v>86.542009842340462</v>
      </c>
      <c r="K77">
        <v>85.83277074270049</v>
      </c>
      <c r="L77">
        <v>85.023090592294338</v>
      </c>
      <c r="M77">
        <v>84.097987576198918</v>
      </c>
      <c r="N77">
        <v>83.040344166999262</v>
      </c>
      <c r="O77">
        <v>81.830590392770915</v>
      </c>
      <c r="P77">
        <v>80.44634172656346</v>
      </c>
      <c r="Q77">
        <v>78.861984897118788</v>
      </c>
      <c r="R77">
        <v>77.048203956924866</v>
      </c>
      <c r="S77">
        <v>74.971437838264535</v>
      </c>
      <c r="T77">
        <v>72.593259360216209</v>
      </c>
      <c r="U77">
        <v>69.869664196140135</v>
      </c>
      <c r="V77">
        <v>66.750256645149861</v>
      </c>
      <c r="W77">
        <v>63.177317141593242</v>
      </c>
      <c r="X77">
        <v>59.084734248322128</v>
      </c>
    </row>
    <row r="78" spans="1:24">
      <c r="A78">
        <v>100</v>
      </c>
      <c r="B78">
        <v>6.6439427420128991</v>
      </c>
      <c r="C78">
        <v>8.6527799927955729E-2</v>
      </c>
      <c r="D78">
        <v>94.286979017485024</v>
      </c>
      <c r="E78">
        <v>93.506436554086321</v>
      </c>
      <c r="F78">
        <v>92.677246049304344</v>
      </c>
      <c r="G78">
        <v>91.793195429548504</v>
      </c>
      <c r="H78">
        <v>90.847661623912828</v>
      </c>
      <c r="I78">
        <v>89.833560945899293</v>
      </c>
      <c r="J78">
        <v>88.743296024332324</v>
      </c>
      <c r="K78">
        <v>87.568698885884956</v>
      </c>
      <c r="L78">
        <v>86.30096976280629</v>
      </c>
      <c r="M78">
        <v>84.930611167413929</v>
      </c>
      <c r="N78">
        <v>83.447356739455344</v>
      </c>
      <c r="O78">
        <v>81.840094333281328</v>
      </c>
      <c r="P78">
        <v>80.096782768621523</v>
      </c>
      <c r="Q78">
        <v>78.204361621280839</v>
      </c>
      <c r="R78">
        <v>76.148653377932817</v>
      </c>
      <c r="S78">
        <v>73.914257221980051</v>
      </c>
      <c r="T78">
        <v>71.484433654753317</v>
      </c>
      <c r="U78">
        <v>68.840979087662618</v>
      </c>
      <c r="V78">
        <v>65.964089465777903</v>
      </c>
      <c r="W78">
        <v>62.832211901143843</v>
      </c>
      <c r="X78">
        <v>59.421883204305139</v>
      </c>
    </row>
    <row r="79" spans="1:24">
      <c r="A79">
        <v>99.969057512478713</v>
      </c>
      <c r="B79">
        <v>6.7070231018421174</v>
      </c>
      <c r="C79">
        <v>8.4483780405033723E-2</v>
      </c>
      <c r="D79">
        <v>94.363554088349147</v>
      </c>
      <c r="E79">
        <v>93.604182394887872</v>
      </c>
      <c r="F79">
        <v>92.79935431956082</v>
      </c>
      <c r="G79">
        <v>91.943321977036007</v>
      </c>
      <c r="H79">
        <v>91.02997179362464</v>
      </c>
      <c r="I79">
        <v>90.052780845632668</v>
      </c>
      <c r="J79">
        <v>89.004770274234573</v>
      </c>
      <c r="K79">
        <v>87.878455444170015</v>
      </c>
      <c r="L79">
        <v>86.66579249030876</v>
      </c>
      <c r="M79">
        <v>85.358120870332769</v>
      </c>
      <c r="N79">
        <v>83.946101513260317</v>
      </c>
      <c r="O79">
        <v>82.419650122084661</v>
      </c>
      <c r="P79">
        <v>80.767865154190261</v>
      </c>
      <c r="Q79">
        <v>78.978949965200997</v>
      </c>
      <c r="R79">
        <v>77.040128560230244</v>
      </c>
      <c r="S79">
        <v>74.937554350849254</v>
      </c>
      <c r="T79">
        <v>72.656211266137973</v>
      </c>
      <c r="U79">
        <v>70.17980651157815</v>
      </c>
      <c r="V79">
        <v>67.490654209898381</v>
      </c>
      <c r="W79">
        <v>64.5695490928629</v>
      </c>
      <c r="X79">
        <v>61.395629341941607</v>
      </c>
    </row>
    <row r="80" spans="1:24">
      <c r="A80">
        <v>99.712570988126501</v>
      </c>
      <c r="B80">
        <v>8.4377821793316308</v>
      </c>
      <c r="C80">
        <v>7.8115772457831079E-2</v>
      </c>
      <c r="D80">
        <v>93.279560446545801</v>
      </c>
      <c r="E80">
        <v>92.43024325264193</v>
      </c>
      <c r="F80">
        <v>91.536466155444927</v>
      </c>
      <c r="G80">
        <v>90.592772487148821</v>
      </c>
      <c r="H80">
        <v>89.593400830421842</v>
      </c>
      <c r="I80">
        <v>88.53224984393114</v>
      </c>
      <c r="J80">
        <v>87.402841012571017</v>
      </c>
      <c r="K80">
        <v>86.198279094978489</v>
      </c>
      <c r="L80">
        <v>84.911210026860942</v>
      </c>
      <c r="M80">
        <v>83.533776023128397</v>
      </c>
      <c r="N80">
        <v>82.057567604721001</v>
      </c>
      <c r="O80">
        <v>80.473572257246815</v>
      </c>
      <c r="P80">
        <v>78.772119407981933</v>
      </c>
      <c r="Q80">
        <v>76.94282138530761</v>
      </c>
      <c r="R80">
        <v>74.974510000131531</v>
      </c>
      <c r="S80">
        <v>72.855168362111129</v>
      </c>
      <c r="T80">
        <v>70.571857514405409</v>
      </c>
      <c r="U80">
        <v>68.110637439046997</v>
      </c>
      <c r="V80">
        <v>65.456481950658315</v>
      </c>
      <c r="W80">
        <v>62.593186958923091</v>
      </c>
      <c r="X80">
        <v>59.503271539739004</v>
      </c>
    </row>
    <row r="81" spans="1:24">
      <c r="A81">
        <v>100</v>
      </c>
      <c r="B81">
        <v>6.7093985822532582</v>
      </c>
      <c r="C81">
        <v>8.5907585015120067E-2</v>
      </c>
      <c r="D81">
        <v>94.279998264983405</v>
      </c>
      <c r="E81">
        <v>93.500523538499536</v>
      </c>
      <c r="F81">
        <v>92.673052432892121</v>
      </c>
      <c r="G81">
        <v>91.791474361080219</v>
      </c>
      <c r="H81">
        <v>90.849279174806156</v>
      </c>
      <c r="I81">
        <v>89.839509089448839</v>
      </c>
      <c r="J81">
        <v>88.754707303197947</v>
      </c>
      <c r="K81">
        <v>87.586862931159089</v>
      </c>
      <c r="L81">
        <v>86.327351847747735</v>
      </c>
      <c r="M81">
        <v>84.966873000513303</v>
      </c>
      <c r="N81">
        <v>83.495379725093187</v>
      </c>
      <c r="O81">
        <v>81.902005554081398</v>
      </c>
      <c r="P81">
        <v>80.174983971936172</v>
      </c>
      <c r="Q81">
        <v>78.30156152334429</v>
      </c>
      <c r="R81">
        <v>76.267903633377458</v>
      </c>
      <c r="S81">
        <v>74.058992443955475</v>
      </c>
      <c r="T81">
        <v>71.658515912173698</v>
      </c>
      <c r="U81">
        <v>69.048747351524511</v>
      </c>
      <c r="V81">
        <v>66.21041452646655</v>
      </c>
      <c r="W81">
        <v>63.122557333650384</v>
      </c>
      <c r="X81">
        <v>59.762373018825905</v>
      </c>
    </row>
    <row r="82" spans="1:24">
      <c r="A82">
        <v>100</v>
      </c>
      <c r="B82">
        <v>6.8771627861552842</v>
      </c>
      <c r="C82">
        <v>8.5046035076209212E-2</v>
      </c>
      <c r="D82">
        <v>94.206871504814288</v>
      </c>
      <c r="E82">
        <v>93.420254073512496</v>
      </c>
      <c r="F82">
        <v>92.586017779889616</v>
      </c>
      <c r="G82">
        <v>91.698125098537659</v>
      </c>
      <c r="H82">
        <v>90.75015018265016</v>
      </c>
      <c r="I82">
        <v>89.73523235895675</v>
      </c>
      <c r="J82">
        <v>88.646026475736761</v>
      </c>
      <c r="K82">
        <v>87.474649744570712</v>
      </c>
      <c r="L82">
        <v>86.212624691113732</v>
      </c>
      <c r="M82">
        <v>84.850817802014745</v>
      </c>
      <c r="N82">
        <v>83.379373423957588</v>
      </c>
      <c r="O82">
        <v>81.787642436439029</v>
      </c>
      <c r="P82">
        <v>80.064105182075068</v>
      </c>
      <c r="Q82">
        <v>78.196288096667672</v>
      </c>
      <c r="R82">
        <v>76.170673435667922</v>
      </c>
      <c r="S82">
        <v>73.972601443709081</v>
      </c>
      <c r="T82">
        <v>71.586164259191875</v>
      </c>
      <c r="U82">
        <v>68.994090786089629</v>
      </c>
      <c r="V82">
        <v>66.177621699768707</v>
      </c>
      <c r="W82">
        <v>63.116373682217841</v>
      </c>
      <c r="X82">
        <v>59.788191904130969</v>
      </c>
    </row>
    <row r="83" spans="1:24">
      <c r="A83">
        <v>94.748214850006335</v>
      </c>
      <c r="B83">
        <v>2.5977719505348342</v>
      </c>
      <c r="C83">
        <v>0.11678841549724704</v>
      </c>
      <c r="D83">
        <v>91.486413997957271</v>
      </c>
      <c r="E83">
        <v>90.976044385455921</v>
      </c>
      <c r="F83">
        <v>90.41416561883851</v>
      </c>
      <c r="G83">
        <v>89.793105218757631</v>
      </c>
      <c r="H83">
        <v>89.104382578049893</v>
      </c>
      <c r="I83">
        <v>88.338593158671003</v>
      </c>
      <c r="J83">
        <v>87.485280072313842</v>
      </c>
      <c r="K83">
        <v>86.532791291137272</v>
      </c>
      <c r="L83">
        <v>85.468120538811945</v>
      </c>
      <c r="M83">
        <v>84.27672968924314</v>
      </c>
      <c r="N83">
        <v>82.942350247817586</v>
      </c>
      <c r="O83">
        <v>81.446761204391748</v>
      </c>
      <c r="P83">
        <v>79.769540224594451</v>
      </c>
      <c r="Q83">
        <v>77.887784781950074</v>
      </c>
      <c r="R83">
        <v>75.775799422868971</v>
      </c>
      <c r="S83">
        <v>73.404744894095245</v>
      </c>
      <c r="T83">
        <v>70.742244341431032</v>
      </c>
      <c r="U83">
        <v>67.75194120236408</v>
      </c>
      <c r="V83">
        <v>64.39300275560268</v>
      </c>
      <c r="W83">
        <v>60.619562548464842</v>
      </c>
      <c r="X83">
        <v>56.380094088443506</v>
      </c>
    </row>
    <row r="84" spans="1:24">
      <c r="A84">
        <v>97.530755961762992</v>
      </c>
      <c r="B84">
        <v>4.3539082321672682</v>
      </c>
      <c r="C84">
        <v>9.9936218868183241E-2</v>
      </c>
      <c r="D84">
        <v>93.064977279713915</v>
      </c>
      <c r="E84">
        <v>92.418321861483605</v>
      </c>
      <c r="F84">
        <v>91.720564787640981</v>
      </c>
      <c r="G84">
        <v>90.964731583603225</v>
      </c>
      <c r="H84">
        <v>90.143267271186687</v>
      </c>
      <c r="I84">
        <v>89.247960852348626</v>
      </c>
      <c r="J84">
        <v>88.269863235641509</v>
      </c>
      <c r="K84">
        <v>87.199197785008238</v>
      </c>
      <c r="L84">
        <v>86.025262596803501</v>
      </c>
      <c r="M84">
        <v>84.736323528244796</v>
      </c>
      <c r="N84">
        <v>83.319496908052486</v>
      </c>
      <c r="O84">
        <v>81.760620756905709</v>
      </c>
      <c r="P84">
        <v>80.044113230490069</v>
      </c>
      <c r="Q84">
        <v>78.15281687019575</v>
      </c>
      <c r="R84">
        <v>76.067827104664218</v>
      </c>
      <c r="S84">
        <v>73.768303287959796</v>
      </c>
      <c r="T84">
        <v>71.231260385586438</v>
      </c>
      <c r="U84">
        <v>68.43133922613427</v>
      </c>
      <c r="V84">
        <v>65.340553022091598</v>
      </c>
      <c r="W84">
        <v>61.928007626155541</v>
      </c>
      <c r="X84">
        <v>58.159592726845474</v>
      </c>
    </row>
    <row r="85" spans="1:24">
      <c r="A85">
        <v>97.7308158213784</v>
      </c>
      <c r="B85">
        <v>6.0763567066502038</v>
      </c>
      <c r="C85">
        <v>8.8530957823895862E-2</v>
      </c>
      <c r="D85">
        <v>92.360518413234558</v>
      </c>
      <c r="E85">
        <v>91.620588940020028</v>
      </c>
      <c r="F85">
        <v>90.832737867804312</v>
      </c>
      <c r="G85">
        <v>89.99078619801854</v>
      </c>
      <c r="H85">
        <v>89.088130629168148</v>
      </c>
      <c r="I85">
        <v>88.117691768123123</v>
      </c>
      <c r="J85">
        <v>87.071858607492558</v>
      </c>
      <c r="K85">
        <v>85.942428833627716</v>
      </c>
      <c r="L85">
        <v>84.720544497098217</v>
      </c>
      <c r="M85">
        <v>83.396622541114539</v>
      </c>
      <c r="N85">
        <v>81.96027964304146</v>
      </c>
      <c r="O85">
        <v>80.400250779545757</v>
      </c>
      <c r="P85">
        <v>78.704300876696792</v>
      </c>
      <c r="Q85">
        <v>76.859128852104533</v>
      </c>
      <c r="R85">
        <v>74.850263296512423</v>
      </c>
      <c r="S85">
        <v>72.661948976690724</v>
      </c>
      <c r="T85">
        <v>70.277023269489874</v>
      </c>
      <c r="U85">
        <v>67.676781557944395</v>
      </c>
      <c r="V85">
        <v>64.840830533748942</v>
      </c>
      <c r="W85">
        <v>61.746928255580066</v>
      </c>
      <c r="X85">
        <v>58.370809708864272</v>
      </c>
    </row>
    <row r="86" spans="1:24">
      <c r="A86">
        <v>99.09452230028262</v>
      </c>
      <c r="B86">
        <v>6.1525898189759429</v>
      </c>
      <c r="C86">
        <v>8.9324136342226162E-2</v>
      </c>
      <c r="D86">
        <v>93.5980948288652</v>
      </c>
      <c r="E86">
        <v>92.838234350156497</v>
      </c>
      <c r="F86">
        <v>92.028422993711303</v>
      </c>
      <c r="G86">
        <v>91.162195138321351</v>
      </c>
      <c r="H86">
        <v>90.232634727366218</v>
      </c>
      <c r="I86">
        <v>89.232320050271483</v>
      </c>
      <c r="J86">
        <v>88.153264486770937</v>
      </c>
      <c r="K86">
        <v>86.986852740869097</v>
      </c>
      <c r="L86">
        <v>85.723772055388821</v>
      </c>
      <c r="M86">
        <v>84.353937857913536</v>
      </c>
      <c r="N86">
        <v>82.866413244473563</v>
      </c>
      <c r="O86">
        <v>81.249321658125183</v>
      </c>
      <c r="P86">
        <v>79.489752065239117</v>
      </c>
      <c r="Q86">
        <v>77.573655872415657</v>
      </c>
      <c r="R86">
        <v>75.485734760999634</v>
      </c>
      <c r="S86">
        <v>73.209318543654575</v>
      </c>
      <c r="T86">
        <v>70.726232067788985</v>
      </c>
      <c r="U86">
        <v>68.016650103177838</v>
      </c>
      <c r="V86">
        <v>65.0589390551864</v>
      </c>
      <c r="W86">
        <v>61.829484239817383</v>
      </c>
      <c r="X86">
        <v>58.302501341527176</v>
      </c>
    </row>
    <row r="87" spans="1:24">
      <c r="A87">
        <v>92.879060470841068</v>
      </c>
      <c r="B87">
        <v>1.7579583382628496</v>
      </c>
      <c r="C87">
        <v>0.12704882853856259</v>
      </c>
      <c r="D87">
        <v>90.401376094407169</v>
      </c>
      <c r="E87">
        <v>89.994341223258289</v>
      </c>
      <c r="F87">
        <v>89.540680263942562</v>
      </c>
      <c r="G87">
        <v>89.033060636034818</v>
      </c>
      <c r="H87">
        <v>88.463277618210483</v>
      </c>
      <c r="I87">
        <v>87.82212173427969</v>
      </c>
      <c r="J87">
        <v>87.099229899239333</v>
      </c>
      <c r="K87">
        <v>86.28291791939742</v>
      </c>
      <c r="L87">
        <v>85.359991639247966</v>
      </c>
      <c r="M87">
        <v>84.315533682638758</v>
      </c>
      <c r="N87">
        <v>83.132662341302236</v>
      </c>
      <c r="O87">
        <v>81.792258713633899</v>
      </c>
      <c r="P87">
        <v>80.272657683426942</v>
      </c>
      <c r="Q87">
        <v>78.549297743813</v>
      </c>
      <c r="R87">
        <v>76.594324006468014</v>
      </c>
      <c r="S87">
        <v>74.376137979470201</v>
      </c>
      <c r="T87">
        <v>71.858886836811649</v>
      </c>
      <c r="U87">
        <v>69.001883924560943</v>
      </c>
      <c r="V87">
        <v>65.758951137243443</v>
      </c>
      <c r="W87">
        <v>62.077672535184156</v>
      </c>
      <c r="X87">
        <v>57.898547138934141</v>
      </c>
    </row>
    <row r="88" spans="1:24">
      <c r="A88">
        <v>95.803040316713705</v>
      </c>
      <c r="B88">
        <v>3.3146615868295584</v>
      </c>
      <c r="C88">
        <v>0.10836414702442906</v>
      </c>
      <c r="D88">
        <v>92.032919733666134</v>
      </c>
      <c r="E88">
        <v>91.465704675795465</v>
      </c>
      <c r="F88">
        <v>90.847507343219036</v>
      </c>
      <c r="G88">
        <v>90.171061268953224</v>
      </c>
      <c r="H88">
        <v>89.428415313764845</v>
      </c>
      <c r="I88">
        <v>88.610840206223017</v>
      </c>
      <c r="J88">
        <v>87.708725936364004</v>
      </c>
      <c r="K88">
        <v>86.711468796905365</v>
      </c>
      <c r="L88">
        <v>85.607346744259701</v>
      </c>
      <c r="M88">
        <v>84.383381614305776</v>
      </c>
      <c r="N88">
        <v>83.025186573362348</v>
      </c>
      <c r="O88">
        <v>81.516797011259982</v>
      </c>
      <c r="P88">
        <v>79.840482888779917</v>
      </c>
      <c r="Q88">
        <v>77.976540333738683</v>
      </c>
      <c r="R88">
        <v>75.903060036079609</v>
      </c>
      <c r="S88">
        <v>73.595669719621199</v>
      </c>
      <c r="T88">
        <v>71.027247663402491</v>
      </c>
      <c r="U88">
        <v>68.167603905273666</v>
      </c>
      <c r="V88">
        <v>64.983125380508511</v>
      </c>
      <c r="W88">
        <v>61.436380824297224</v>
      </c>
      <c r="X88">
        <v>57.485680794031332</v>
      </c>
    </row>
    <row r="89" spans="1:24">
      <c r="A89">
        <v>97.999097946506595</v>
      </c>
      <c r="B89">
        <v>4.1141823662833987</v>
      </c>
      <c r="C89">
        <v>0.10270720691039195</v>
      </c>
      <c r="D89">
        <v>93.630898382876026</v>
      </c>
      <c r="E89">
        <v>92.990445600373491</v>
      </c>
      <c r="F89">
        <v>92.297111232702193</v>
      </c>
      <c r="G89">
        <v>91.543575023258029</v>
      </c>
      <c r="H89">
        <v>90.721881101582497</v>
      </c>
      <c r="I89">
        <v>89.823353984911193</v>
      </c>
      <c r="J89">
        <v>88.838506982022025</v>
      </c>
      <c r="K89">
        <v>87.756942032306569</v>
      </c>
      <c r="L89">
        <v>86.567239922561086</v>
      </c>
      <c r="M89">
        <v>85.256839722400684</v>
      </c>
      <c r="N89">
        <v>83.811906165370203</v>
      </c>
      <c r="O89">
        <v>82.217183575555495</v>
      </c>
      <c r="P89">
        <v>80.455834797445249</v>
      </c>
      <c r="Q89">
        <v>78.509263428457558</v>
      </c>
      <c r="R89">
        <v>76.356917477253745</v>
      </c>
      <c r="S89">
        <v>73.976072374854851</v>
      </c>
      <c r="T89">
        <v>71.341591047582142</v>
      </c>
      <c r="U89">
        <v>68.425658518660171</v>
      </c>
      <c r="V89">
        <v>65.197488236394349</v>
      </c>
      <c r="W89">
        <v>61.622997028321613</v>
      </c>
      <c r="X89">
        <v>57.66444524948519</v>
      </c>
    </row>
    <row r="90" spans="1:24">
      <c r="A90">
        <v>100</v>
      </c>
      <c r="B90">
        <v>11.708172020482506</v>
      </c>
      <c r="C90">
        <v>6.360304480088759E-2</v>
      </c>
      <c r="D90">
        <v>92.925862653292384</v>
      </c>
      <c r="E90">
        <v>92.040913899656999</v>
      </c>
      <c r="F90">
        <v>91.123757022934029</v>
      </c>
      <c r="G90">
        <v>90.170680554092556</v>
      </c>
      <c r="H90">
        <v>89.17782766788487</v>
      </c>
      <c r="I90">
        <v>88.141180575388532</v>
      </c>
      <c r="J90">
        <v>87.056544265174765</v>
      </c>
      <c r="K90">
        <v>85.919529527308626</v>
      </c>
      <c r="L90">
        <v>84.725535191483914</v>
      </c>
      <c r="M90">
        <v>83.469729507415551</v>
      </c>
      <c r="N90">
        <v>82.147030592141562</v>
      </c>
      <c r="O90">
        <v>80.752085865110075</v>
      </c>
      <c r="P90">
        <v>79.279250387831695</v>
      </c>
      <c r="Q90">
        <v>77.722564020443386</v>
      </c>
      <c r="R90">
        <v>76.075727302743616</v>
      </c>
      <c r="S90">
        <v>74.332075962096042</v>
      </c>
      <c r="T90">
        <v>72.484553945042606</v>
      </c>
      <c r="U90">
        <v>70.525684863492771</v>
      </c>
      <c r="V90">
        <v>68.447541739939865</v>
      </c>
      <c r="W90">
        <v>66.24171492927222</v>
      </c>
      <c r="X90">
        <v>63.899278087367932</v>
      </c>
    </row>
    <row r="91" spans="1:24">
      <c r="A91">
        <v>100</v>
      </c>
      <c r="B91">
        <v>8.3967943331257811</v>
      </c>
      <c r="C91">
        <v>7.6761107961288849E-2</v>
      </c>
      <c r="D91">
        <v>93.726499143046794</v>
      </c>
      <c r="E91">
        <v>92.902641455097438</v>
      </c>
      <c r="F91">
        <v>92.036943692312107</v>
      </c>
      <c r="G91">
        <v>91.124302426570154</v>
      </c>
      <c r="H91">
        <v>90.159337490219713</v>
      </c>
      <c r="I91">
        <v>89.136360259120451</v>
      </c>
      <c r="J91">
        <v>88.04934011728561</v>
      </c>
      <c r="K91">
        <v>86.89186890542679</v>
      </c>
      <c r="L91">
        <v>85.657123143820073</v>
      </c>
      <c r="M91">
        <v>84.337823806790993</v>
      </c>
      <c r="N91">
        <v>82.926193411682732</v>
      </c>
      <c r="O91">
        <v>81.413910169339715</v>
      </c>
      <c r="P91">
        <v>79.792058925816647</v>
      </c>
      <c r="Q91">
        <v>78.051078606106159</v>
      </c>
      <c r="R91">
        <v>76.180705850057635</v>
      </c>
      <c r="S91">
        <v>74.169914508211463</v>
      </c>
      <c r="T91">
        <v>72.006850640867412</v>
      </c>
      <c r="U91">
        <v>69.678762637195618</v>
      </c>
      <c r="V91">
        <v>67.171926042431338</v>
      </c>
      <c r="W91">
        <v>64.47156264999775</v>
      </c>
      <c r="X91">
        <v>61.561753381591416</v>
      </c>
    </row>
    <row r="92" spans="1:24">
      <c r="A92">
        <v>99.883822784450416</v>
      </c>
      <c r="B92">
        <v>8.2582061276638239</v>
      </c>
      <c r="C92">
        <v>7.8700508998051699E-2</v>
      </c>
      <c r="D92">
        <v>93.532984526310884</v>
      </c>
      <c r="E92">
        <v>92.692571656851442</v>
      </c>
      <c r="F92">
        <v>91.807594836606597</v>
      </c>
      <c r="G92">
        <v>90.872569892827585</v>
      </c>
      <c r="H92">
        <v>89.881702506161844</v>
      </c>
      <c r="I92">
        <v>88.828852303443327</v>
      </c>
      <c r="J92">
        <v>87.707494805998465</v>
      </c>
      <c r="K92">
        <v>86.510680997662718</v>
      </c>
      <c r="L92">
        <v>85.230994261952034</v>
      </c>
      <c r="M92">
        <v>83.860504421530194</v>
      </c>
      <c r="N92">
        <v>82.390718595156301</v>
      </c>
      <c r="O92">
        <v>80.812528567574105</v>
      </c>
      <c r="P92">
        <v>79.116154346196652</v>
      </c>
      <c r="Q92">
        <v>77.291083554808196</v>
      </c>
      <c r="R92">
        <v>75.326006288708669</v>
      </c>
      <c r="S92">
        <v>73.208745027599875</v>
      </c>
      <c r="T92">
        <v>70.926179171885735</v>
      </c>
      <c r="U92">
        <v>68.464163734740836</v>
      </c>
      <c r="V92">
        <v>65.807441686084104</v>
      </c>
      <c r="W92">
        <v>62.93954940525682</v>
      </c>
      <c r="X92">
        <v>59.842714656497364</v>
      </c>
    </row>
    <row r="93" spans="1:24">
      <c r="A93">
        <v>95.08268303037859</v>
      </c>
      <c r="B93">
        <v>3.1895516084869673</v>
      </c>
      <c r="C93">
        <v>0.10568698874260543</v>
      </c>
      <c r="D93">
        <v>91.570211196859233</v>
      </c>
      <c r="E93">
        <v>91.048205656130307</v>
      </c>
      <c r="F93">
        <v>90.481094091977894</v>
      </c>
      <c r="G93">
        <v>89.862536117500909</v>
      </c>
      <c r="H93">
        <v>89.185616167708545</v>
      </c>
      <c r="I93">
        <v>88.442766182532822</v>
      </c>
      <c r="J93">
        <v>87.625680994854648</v>
      </c>
      <c r="K93">
        <v>86.725225477569381</v>
      </c>
      <c r="L93">
        <v>85.731332411583494</v>
      </c>
      <c r="M93">
        <v>84.632889932891771</v>
      </c>
      <c r="N93">
        <v>83.417617300377785</v>
      </c>
      <c r="O93">
        <v>82.071927595404176</v>
      </c>
      <c r="P93">
        <v>80.580775818154947</v>
      </c>
      <c r="Q93">
        <v>78.927490682425372</v>
      </c>
      <c r="R93">
        <v>77.093588228301826</v>
      </c>
      <c r="S93">
        <v>75.058565168895157</v>
      </c>
      <c r="T93">
        <v>72.799669660714855</v>
      </c>
      <c r="U93">
        <v>70.291646934864787</v>
      </c>
      <c r="V93">
        <v>67.506456945181611</v>
      </c>
      <c r="W93">
        <v>64.412960876582318</v>
      </c>
      <c r="X93">
        <v>60.976573008739997</v>
      </c>
    </row>
    <row r="94" spans="1:24">
      <c r="A94">
        <v>100</v>
      </c>
      <c r="B94">
        <v>8.1882575010052641</v>
      </c>
      <c r="C94">
        <v>7.8127999506583015E-2</v>
      </c>
      <c r="D94">
        <v>93.756095306065276</v>
      </c>
      <c r="E94">
        <v>92.931704938287567</v>
      </c>
      <c r="F94">
        <v>92.064147857664892</v>
      </c>
      <c r="G94">
        <v>91.148125815178389</v>
      </c>
      <c r="H94">
        <v>90.178044581933747</v>
      </c>
      <c r="I94">
        <v>89.147979784702912</v>
      </c>
      <c r="J94">
        <v>88.051640725244553</v>
      </c>
      <c r="K94">
        <v>86.882331962444923</v>
      </c>
      <c r="L94">
        <v>85.632912422657512</v>
      </c>
      <c r="M94">
        <v>84.29575178852491</v>
      </c>
      <c r="N94">
        <v>82.86268389994521</v>
      </c>
      <c r="O94">
        <v>81.324956882598912</v>
      </c>
      <c r="P94">
        <v>79.673179699466104</v>
      </c>
      <c r="Q94">
        <v>77.897264798920091</v>
      </c>
      <c r="R94">
        <v>75.986366509143295</v>
      </c>
      <c r="S94">
        <v>73.928814802635358</v>
      </c>
      <c r="T94">
        <v>71.712044026306998</v>
      </c>
      <c r="U94">
        <v>69.322516161907757</v>
      </c>
      <c r="V94">
        <v>66.745638148132613</v>
      </c>
      <c r="W94">
        <v>63.965672759485763</v>
      </c>
      <c r="X94">
        <v>60.965642497630931</v>
      </c>
    </row>
    <row r="95" spans="1:24">
      <c r="A95">
        <v>99.72719681509416</v>
      </c>
      <c r="B95">
        <v>8.2766923012835196</v>
      </c>
      <c r="C95">
        <v>7.7248310549124344E-2</v>
      </c>
      <c r="D95">
        <v>93.498065869482716</v>
      </c>
      <c r="E95">
        <v>92.678471576978467</v>
      </c>
      <c r="F95">
        <v>91.816794495427928</v>
      </c>
      <c r="G95">
        <v>90.907890180463625</v>
      </c>
      <c r="H95">
        <v>89.946332228408608</v>
      </c>
      <c r="I95">
        <v>88.926379879184282</v>
      </c>
      <c r="J95">
        <v>87.841943742425727</v>
      </c>
      <c r="K95">
        <v>86.686549442180478</v>
      </c>
      <c r="L95">
        <v>85.45329896313936</v>
      </c>
      <c r="M95">
        <v>84.134829467626417</v>
      </c>
      <c r="N95">
        <v>82.723269337473937</v>
      </c>
      <c r="O95">
        <v>81.210191178340835</v>
      </c>
      <c r="P95">
        <v>79.586561505897635</v>
      </c>
      <c r="Q95">
        <v>77.842686813490772</v>
      </c>
      <c r="R95">
        <v>75.968155699295878</v>
      </c>
      <c r="S95">
        <v>73.951776707443329</v>
      </c>
      <c r="T95">
        <v>71.781511512011036</v>
      </c>
      <c r="U95">
        <v>69.444403044974862</v>
      </c>
      <c r="V95">
        <v>66.926498139020993</v>
      </c>
      <c r="W95">
        <v>64.212764223377164</v>
      </c>
      <c r="X95">
        <v>61.286999575314518</v>
      </c>
    </row>
    <row r="96" spans="1:24">
      <c r="A96">
        <v>95.826854100509394</v>
      </c>
      <c r="B96">
        <v>4.2146639018338687</v>
      </c>
      <c r="C96">
        <v>0.10039367344777742</v>
      </c>
      <c r="D96">
        <v>91.479003903084063</v>
      </c>
      <c r="E96">
        <v>90.848134791503483</v>
      </c>
      <c r="F96">
        <v>90.167043556630034</v>
      </c>
      <c r="G96">
        <v>89.428859787450648</v>
      </c>
      <c r="H96">
        <v>88.626137160128309</v>
      </c>
      <c r="I96">
        <v>87.750778324268822</v>
      </c>
      <c r="J96">
        <v>86.793953222049765</v>
      </c>
      <c r="K96">
        <v>85.746010016267462</v>
      </c>
      <c r="L96">
        <v>84.596377728801187</v>
      </c>
      <c r="M96">
        <v>83.333459607374081</v>
      </c>
      <c r="N96">
        <v>81.944516144963032</v>
      </c>
      <c r="O96">
        <v>80.415536571832575</v>
      </c>
      <c r="P96">
        <v>78.731097523886831</v>
      </c>
      <c r="Q96">
        <v>76.874207461676605</v>
      </c>
      <c r="R96">
        <v>74.826135270660686</v>
      </c>
      <c r="S96">
        <v>72.566221313750503</v>
      </c>
      <c r="T96">
        <v>70.071669030157864</v>
      </c>
      <c r="U96">
        <v>67.317314978328483</v>
      </c>
      <c r="V96">
        <v>64.2753750033025</v>
      </c>
      <c r="W96">
        <v>60.91516396800079</v>
      </c>
      <c r="X96">
        <v>57.202786221266699</v>
      </c>
    </row>
    <row r="97" spans="1:24">
      <c r="A97">
        <v>94.390835772082838</v>
      </c>
      <c r="B97">
        <v>2.3258995240751541</v>
      </c>
      <c r="C97">
        <v>0.12071137683792625</v>
      </c>
      <c r="D97">
        <v>91.336738070496722</v>
      </c>
      <c r="E97">
        <v>90.849932291271557</v>
      </c>
      <c r="F97">
        <v>90.311468488911771</v>
      </c>
      <c r="G97">
        <v>89.713491048117405</v>
      </c>
      <c r="H97">
        <v>89.047276112777197</v>
      </c>
      <c r="I97">
        <v>88.303104314168152</v>
      </c>
      <c r="J97">
        <v>87.47011897568305</v>
      </c>
      <c r="K97">
        <v>86.536167725442908</v>
      </c>
      <c r="L97">
        <v>85.487625206091082</v>
      </c>
      <c r="M97">
        <v>84.309194295292599</v>
      </c>
      <c r="N97">
        <v>82.983682936957081</v>
      </c>
      <c r="O97">
        <v>81.491753327389787</v>
      </c>
      <c r="P97">
        <v>79.811639797262529</v>
      </c>
      <c r="Q97">
        <v>77.918831273602436</v>
      </c>
      <c r="R97">
        <v>75.785713689255573</v>
      </c>
      <c r="S97">
        <v>73.381167122959425</v>
      </c>
      <c r="T97">
        <v>70.670111792725237</v>
      </c>
      <c r="U97">
        <v>67.612996279055864</v>
      </c>
      <c r="V97">
        <v>64.165220511718871</v>
      </c>
      <c r="W97">
        <v>60.27648510206469</v>
      </c>
      <c r="X97">
        <v>55.890057528338588</v>
      </c>
    </row>
    <row r="98" spans="1:24">
      <c r="A98">
        <v>99.430321092107235</v>
      </c>
      <c r="B98">
        <v>6.4833264580486034</v>
      </c>
      <c r="C98">
        <v>8.7102660204173094E-2</v>
      </c>
      <c r="D98">
        <v>93.81109797654797</v>
      </c>
      <c r="E98">
        <v>93.041518791752679</v>
      </c>
      <c r="F98">
        <v>92.223437919582153</v>
      </c>
      <c r="G98">
        <v>91.350644758918321</v>
      </c>
      <c r="H98">
        <v>90.416513350930174</v>
      </c>
      <c r="I98">
        <v>89.413952076971867</v>
      </c>
      <c r="J98">
        <v>88.335349821344735</v>
      </c>
      <c r="K98">
        <v>87.172518190208223</v>
      </c>
      <c r="L98">
        <v>85.916629347985051</v>
      </c>
      <c r="M98">
        <v>84.558148999334705</v>
      </c>
      <c r="N98">
        <v>83.08676400791677</v>
      </c>
      <c r="O98">
        <v>81.491304102449206</v>
      </c>
      <c r="P98">
        <v>79.759657075679854</v>
      </c>
      <c r="Q98">
        <v>77.878676832489816</v>
      </c>
      <c r="R98">
        <v>75.834083589059603</v>
      </c>
      <c r="S98">
        <v>73.610355465443646</v>
      </c>
      <c r="T98">
        <v>71.190610648558845</v>
      </c>
      <c r="U98">
        <v>68.556479231008097</v>
      </c>
      <c r="V98">
        <v>65.687963752780362</v>
      </c>
      <c r="W98">
        <v>62.563287387106705</v>
      </c>
      <c r="X98">
        <v>59.158728617948292</v>
      </c>
    </row>
    <row r="99" spans="1:24">
      <c r="A99">
        <v>96.576650446145905</v>
      </c>
      <c r="B99">
        <v>5.3259328257332257</v>
      </c>
      <c r="C99">
        <v>8.6353897468602753E-2</v>
      </c>
      <c r="D99">
        <v>92.007953377075282</v>
      </c>
      <c r="E99">
        <v>91.384208115308255</v>
      </c>
      <c r="F99">
        <v>90.721718766652302</v>
      </c>
      <c r="G99">
        <v>90.015542080272454</v>
      </c>
      <c r="H99">
        <v>89.260408826555221</v>
      </c>
      <c r="I99">
        <v>88.450684480063316</v>
      </c>
      <c r="J99">
        <v>87.580327176787918</v>
      </c>
      <c r="K99">
        <v>86.642842631990959</v>
      </c>
      <c r="L99">
        <v>85.631235682250974</v>
      </c>
      <c r="M99">
        <v>84.537958090137309</v>
      </c>
      <c r="N99">
        <v>83.354852222050255</v>
      </c>
      <c r="O99">
        <v>82.073090178972095</v>
      </c>
      <c r="P99">
        <v>80.683107925945137</v>
      </c>
      <c r="Q99">
        <v>79.174533928775219</v>
      </c>
      <c r="R99">
        <v>77.536111765474288</v>
      </c>
      <c r="S99">
        <v>75.755616134996842</v>
      </c>
      <c r="T99">
        <v>73.819761636558979</v>
      </c>
      <c r="U99">
        <v>71.714103638884524</v>
      </c>
      <c r="V99">
        <v>69.422930499701408</v>
      </c>
      <c r="W99">
        <v>66.929146331270104</v>
      </c>
      <c r="X99">
        <v>64.214143437183452</v>
      </c>
    </row>
    <row r="100" spans="1:24">
      <c r="A100">
        <v>91.1653011435331</v>
      </c>
      <c r="B100">
        <v>0.33656142159612246</v>
      </c>
      <c r="C100">
        <v>0.18800796757335617</v>
      </c>
      <c r="D100">
        <v>90.28240254876431</v>
      </c>
      <c r="E100">
        <v>90.088060740565979</v>
      </c>
      <c r="F100">
        <v>89.855529428470064</v>
      </c>
      <c r="G100">
        <v>89.576565090023124</v>
      </c>
      <c r="H100">
        <v>89.241278094590214</v>
      </c>
      <c r="I100">
        <v>88.83778210372391</v>
      </c>
      <c r="J100">
        <v>88.351772685773298</v>
      </c>
      <c r="K100">
        <v>87.766020206099753</v>
      </c>
      <c r="L100">
        <v>87.059759015230867</v>
      </c>
      <c r="M100">
        <v>86.207951280917612</v>
      </c>
      <c r="N100">
        <v>85.180399366030912</v>
      </c>
      <c r="O100">
        <v>83.940675284997212</v>
      </c>
      <c r="P100">
        <v>82.444829286680047</v>
      </c>
      <c r="Q100">
        <v>80.639831781374482</v>
      </c>
      <c r="R100">
        <v>78.46169337630046</v>
      </c>
      <c r="S100">
        <v>75.833196372529358</v>
      </c>
      <c r="T100">
        <v>72.661157302105622</v>
      </c>
      <c r="U100">
        <v>68.833123458920625</v>
      </c>
      <c r="V100">
        <v>64.21338631127449</v>
      </c>
      <c r="W100">
        <v>58.638170466673664</v>
      </c>
      <c r="X100">
        <v>51.909827631718819</v>
      </c>
    </row>
    <row r="101" spans="1:24">
      <c r="A101">
        <v>100</v>
      </c>
      <c r="B101">
        <v>7.1470724602253126</v>
      </c>
      <c r="C101">
        <v>8.2300009935960192E-2</v>
      </c>
      <c r="D101">
        <v>94.208643705794884</v>
      </c>
      <c r="E101">
        <v>93.431091771371584</v>
      </c>
      <c r="F101">
        <v>92.609021586372336</v>
      </c>
      <c r="G101">
        <v>91.736861886103995</v>
      </c>
      <c r="H101">
        <v>90.808701943436958</v>
      </c>
      <c r="I101">
        <v>89.818251511124018</v>
      </c>
      <c r="J101">
        <v>88.758798192067516</v>
      </c>
      <c r="K101">
        <v>87.623161948628038</v>
      </c>
      <c r="L101">
        <v>86.403646442679246</v>
      </c>
      <c r="M101">
        <v>85.091986876634465</v>
      </c>
      <c r="N101">
        <v>83.679293981957841</v>
      </c>
      <c r="O101">
        <v>82.155993775563743</v>
      </c>
      <c r="P101">
        <v>80.511762675826361</v>
      </c>
      <c r="Q101">
        <v>78.735457538473455</v>
      </c>
      <c r="R101">
        <v>76.815040138209142</v>
      </c>
      <c r="S101">
        <v>74.737495584269297</v>
      </c>
      <c r="T101">
        <v>72.488744117001929</v>
      </c>
      <c r="U101">
        <v>70.053545687708151</v>
      </c>
      <c r="V101">
        <v>67.415396675070042</v>
      </c>
      <c r="W101">
        <v>64.556418038200817</v>
      </c>
      <c r="X101">
        <v>61.457234148317497</v>
      </c>
    </row>
    <row r="102" spans="1:24">
      <c r="A102">
        <v>91.433130096984598</v>
      </c>
      <c r="B102">
        <v>0.63526035642957135</v>
      </c>
      <c r="C102">
        <v>0.16611686454901564</v>
      </c>
      <c r="D102">
        <v>90.087861323652447</v>
      </c>
      <c r="E102">
        <v>89.820984214515946</v>
      </c>
      <c r="F102">
        <v>89.509517847026657</v>
      </c>
      <c r="G102">
        <v>89.14484758247275</v>
      </c>
      <c r="H102">
        <v>88.716887251347742</v>
      </c>
      <c r="I102">
        <v>88.213800186773796</v>
      </c>
      <c r="J102">
        <v>87.621671842095907</v>
      </c>
      <c r="K102">
        <v>86.924124937797401</v>
      </c>
      <c r="L102">
        <v>86.101866493343962</v>
      </c>
      <c r="M102">
        <v>85.132154215614847</v>
      </c>
      <c r="N102">
        <v>83.988167485117856</v>
      </c>
      <c r="O102">
        <v>82.63826554251915</v>
      </c>
      <c r="P102">
        <v>81.045112358167771</v>
      </c>
      <c r="Q102">
        <v>79.16464397997035</v>
      </c>
      <c r="R102">
        <v>76.944849798185203</v>
      </c>
      <c r="S102">
        <v>74.32433401895895</v>
      </c>
      <c r="T102">
        <v>71.230617559369747</v>
      </c>
      <c r="U102">
        <v>67.578133397234922</v>
      </c>
      <c r="V102">
        <v>63.265859930411644</v>
      </c>
      <c r="W102">
        <v>58.174526888267991</v>
      </c>
      <c r="X102">
        <v>52.163316515509628</v>
      </c>
    </row>
    <row r="103" spans="1:24">
      <c r="A103">
        <v>100</v>
      </c>
      <c r="B103">
        <v>7.3436216829911949</v>
      </c>
      <c r="C103">
        <v>8.2876506546902109E-2</v>
      </c>
      <c r="D103">
        <v>94.000256288810689</v>
      </c>
      <c r="E103">
        <v>93.192828858392176</v>
      </c>
      <c r="F103">
        <v>92.338619500911165</v>
      </c>
      <c r="G103">
        <v>91.431757707307938</v>
      </c>
      <c r="H103">
        <v>90.466011117413856</v>
      </c>
      <c r="I103">
        <v>89.43474268838257</v>
      </c>
      <c r="J103">
        <v>88.330865081960766</v>
      </c>
      <c r="K103">
        <v>87.146791957127277</v>
      </c>
      <c r="L103">
        <v>85.874385833361899</v>
      </c>
      <c r="M103">
        <v>84.504902166236761</v>
      </c>
      <c r="N103">
        <v>83.028929250992888</v>
      </c>
      <c r="O103">
        <v>81.436323541092236</v>
      </c>
      <c r="P103">
        <v>79.716139937225577</v>
      </c>
      <c r="Q103">
        <v>77.856556567690831</v>
      </c>
      <c r="R103">
        <v>75.844793543199103</v>
      </c>
      <c r="S103">
        <v>73.667025127755082</v>
      </c>
      <c r="T103">
        <v>71.308284722010683</v>
      </c>
      <c r="U103">
        <v>68.752362006095083</v>
      </c>
      <c r="V103">
        <v>65.981691535040625</v>
      </c>
      <c r="W103">
        <v>62.977232021182459</v>
      </c>
      <c r="X103">
        <v>59.71833547390662</v>
      </c>
    </row>
    <row r="104" spans="1:24">
      <c r="A104">
        <v>99.999999989781443</v>
      </c>
      <c r="B104">
        <v>8.5197283600977727</v>
      </c>
      <c r="C104">
        <v>7.7159858948862833E-2</v>
      </c>
      <c r="D104">
        <v>93.596443817730034</v>
      </c>
      <c r="E104">
        <v>92.754192094832575</v>
      </c>
      <c r="F104">
        <v>91.868780005364897</v>
      </c>
      <c r="G104">
        <v>90.934933505231271</v>
      </c>
      <c r="H104">
        <v>89.947090046010544</v>
      </c>
      <c r="I104">
        <v>88.899365441089984</v>
      </c>
      <c r="J104">
        <v>87.785518815929606</v>
      </c>
      <c r="K104">
        <v>86.598915433679949</v>
      </c>
      <c r="L104">
        <v>85.332487174720129</v>
      </c>
      <c r="M104">
        <v>83.97869043470898</v>
      </c>
      <c r="N104">
        <v>82.529461190364685</v>
      </c>
      <c r="O104">
        <v>80.976166965317887</v>
      </c>
      <c r="P104">
        <v>79.309555409918062</v>
      </c>
      <c r="Q104">
        <v>77.519699188703925</v>
      </c>
      <c r="R104">
        <v>75.595936847254436</v>
      </c>
      <c r="S104">
        <v>73.52680930618817</v>
      </c>
      <c r="T104">
        <v>71.299991604031149</v>
      </c>
      <c r="U104">
        <v>68.902219482373056</v>
      </c>
      <c r="V104">
        <v>66.319210376008883</v>
      </c>
      <c r="W104">
        <v>63.535578337436121</v>
      </c>
      <c r="X104">
        <v>60.534742388946952</v>
      </c>
    </row>
    <row r="105" spans="1:24">
      <c r="A105">
        <v>99.897011765811385</v>
      </c>
      <c r="B105">
        <v>6.9434681149786117</v>
      </c>
      <c r="C105">
        <v>8.6170505866568728E-2</v>
      </c>
      <c r="D105">
        <v>93.955850086345094</v>
      </c>
      <c r="E105">
        <v>93.145349050663782</v>
      </c>
      <c r="F105">
        <v>92.284683485911785</v>
      </c>
      <c r="G105">
        <v>91.367458688359875</v>
      </c>
      <c r="H105">
        <v>90.386859721900848</v>
      </c>
      <c r="I105">
        <v>89.335600783402199</v>
      </c>
      <c r="J105">
        <v>88.205871069539455</v>
      </c>
      <c r="K105">
        <v>86.989276742903385</v>
      </c>
      <c r="L105">
        <v>85.676778566191899</v>
      </c>
      <c r="M105">
        <v>84.258624741111944</v>
      </c>
      <c r="N105">
        <v>82.724278452987448</v>
      </c>
      <c r="O105">
        <v>81.062339582733316</v>
      </c>
      <c r="P105">
        <v>79.260460004519217</v>
      </c>
      <c r="Q105">
        <v>77.305251839788895</v>
      </c>
      <c r="R105">
        <v>75.182187985966749</v>
      </c>
      <c r="S105">
        <v>72.875494180784756</v>
      </c>
      <c r="T105">
        <v>70.368031800272917</v>
      </c>
      <c r="U105">
        <v>67.641170519607897</v>
      </c>
      <c r="V105">
        <v>64.674649890696116</v>
      </c>
      <c r="W105">
        <v>61.44642880801937</v>
      </c>
      <c r="X105">
        <v>57.932521744281516</v>
      </c>
    </row>
    <row r="106" spans="1:24">
      <c r="A106">
        <v>100</v>
      </c>
      <c r="B106">
        <v>5.3106000577220946</v>
      </c>
      <c r="C106">
        <v>9.5243816894191757E-2</v>
      </c>
      <c r="D106">
        <v>94.869459034611211</v>
      </c>
      <c r="E106">
        <v>94.14181728945799</v>
      </c>
      <c r="F106">
        <v>93.360993530902135</v>
      </c>
      <c r="G106">
        <v>92.519899250161259</v>
      </c>
      <c r="H106">
        <v>91.610898787932541</v>
      </c>
      <c r="I106">
        <v>90.625740016012799</v>
      </c>
      <c r="J106">
        <v>89.555479422463108</v>
      </c>
      <c r="K106">
        <v>88.390400920223243</v>
      </c>
      <c r="L106">
        <v>87.119927642100265</v>
      </c>
      <c r="M106">
        <v>85.732525921385033</v>
      </c>
      <c r="N106">
        <v>84.21560058640884</v>
      </c>
      <c r="O106">
        <v>82.555380618498873</v>
      </c>
      <c r="P106">
        <v>80.736794135307434</v>
      </c>
      <c r="Q106">
        <v>78.743331564582888</v>
      </c>
      <c r="R106">
        <v>76.556895766240643</v>
      </c>
      <c r="S106">
        <v>74.157637742105507</v>
      </c>
      <c r="T106">
        <v>71.52377644185853</v>
      </c>
      <c r="U106">
        <v>68.63140102934257</v>
      </c>
      <c r="V106">
        <v>65.454253814151855</v>
      </c>
      <c r="W106">
        <v>61.963491877905525</v>
      </c>
      <c r="X106">
        <v>58.127425231190159</v>
      </c>
    </row>
    <row r="107" spans="1:24">
      <c r="A107">
        <v>92.389499565009629</v>
      </c>
      <c r="B107">
        <v>1.0455907042474322</v>
      </c>
      <c r="C107">
        <v>0.14800197219048919</v>
      </c>
      <c r="D107">
        <v>90.546783894356864</v>
      </c>
      <c r="E107">
        <v>90.21184826530687</v>
      </c>
      <c r="F107">
        <v>89.829124955619292</v>
      </c>
      <c r="G107">
        <v>89.39021525641985</v>
      </c>
      <c r="H107">
        <v>88.885487471147684</v>
      </c>
      <c r="I107">
        <v>88.303865551853889</v>
      </c>
      <c r="J107">
        <v>87.632586039790581</v>
      </c>
      <c r="K107">
        <v>86.856917976449665</v>
      </c>
      <c r="L107">
        <v>85.959839638611825</v>
      </c>
      <c r="M107">
        <v>84.921665003486666</v>
      </c>
      <c r="N107">
        <v>83.719611746871877</v>
      </c>
      <c r="O107">
        <v>82.327301294225094</v>
      </c>
      <c r="P107">
        <v>80.714179953470591</v>
      </c>
      <c r="Q107">
        <v>78.844848426533318</v>
      </c>
      <c r="R107">
        <v>76.678284986001188</v>
      </c>
      <c r="S107">
        <v>74.166945269840014</v>
      </c>
      <c r="T107">
        <v>71.255718939519141</v>
      </c>
      <c r="U107">
        <v>67.880720305830138</v>
      </c>
      <c r="V107">
        <v>63.967886383169628</v>
      </c>
      <c r="W107">
        <v>59.431351607152088</v>
      </c>
      <c r="X107">
        <v>54.171563549384835</v>
      </c>
    </row>
    <row r="108" spans="1:24">
      <c r="A108">
        <v>100</v>
      </c>
      <c r="B108">
        <v>6.9084622935507438</v>
      </c>
      <c r="C108">
        <v>8.4350878712664723E-2</v>
      </c>
      <c r="D108">
        <v>94.236905683289592</v>
      </c>
      <c r="E108">
        <v>93.456613691131665</v>
      </c>
      <c r="F108">
        <v>92.629737431469835</v>
      </c>
      <c r="G108">
        <v>91.750390132065036</v>
      </c>
      <c r="H108">
        <v>90.812311464107253</v>
      </c>
      <c r="I108">
        <v>89.808822973116648</v>
      </c>
      <c r="J108">
        <v>88.732780533086469</v>
      </c>
      <c r="K108">
        <v>87.576523485375191</v>
      </c>
      <c r="L108">
        <v>86.331820100252756</v>
      </c>
      <c r="M108">
        <v>84.989808972825983</v>
      </c>
      <c r="N108">
        <v>83.540935936123475</v>
      </c>
      <c r="O108">
        <v>81.97488604220618</v>
      </c>
      <c r="P108">
        <v>80.28051012705734</v>
      </c>
      <c r="Q108">
        <v>78.445745436445804</v>
      </c>
      <c r="R108">
        <v>76.457529747675295</v>
      </c>
      <c r="S108">
        <v>74.301708375827417</v>
      </c>
      <c r="T108">
        <v>71.962933402448982</v>
      </c>
      <c r="U108">
        <v>69.424554409262797</v>
      </c>
      <c r="V108">
        <v>66.66849993900459</v>
      </c>
      <c r="W108">
        <v>63.675148839470026</v>
      </c>
      <c r="X108">
        <v>60.423190574833825</v>
      </c>
    </row>
    <row r="109" spans="1:24">
      <c r="A109">
        <v>99.901514431882276</v>
      </c>
      <c r="B109">
        <v>8.6525059708170442</v>
      </c>
      <c r="C109">
        <v>7.667983797945864E-2</v>
      </c>
      <c r="D109">
        <v>93.444861884941119</v>
      </c>
      <c r="E109">
        <v>92.597221504049585</v>
      </c>
      <c r="F109">
        <v>91.706612311673311</v>
      </c>
      <c r="G109">
        <v>90.767795139713257</v>
      </c>
      <c r="H109">
        <v>89.775247227995465</v>
      </c>
      <c r="I109">
        <v>88.723129735645202</v>
      </c>
      <c r="J109">
        <v>87.605253393059613</v>
      </c>
      <c r="K109">
        <v>86.415042092420677</v>
      </c>
      <c r="L109">
        <v>85.145494202563071</v>
      </c>
      <c r="M109">
        <v>83.789141380624727</v>
      </c>
      <c r="N109">
        <v>82.338004638182184</v>
      </c>
      <c r="O109">
        <v>80.783547403422062</v>
      </c>
      <c r="P109">
        <v>79.116625303228233</v>
      </c>
      <c r="Q109">
        <v>77.32743236976907</v>
      </c>
      <c r="R109">
        <v>75.405443355135318</v>
      </c>
      <c r="S109">
        <v>73.339351814683852</v>
      </c>
      <c r="T109">
        <v>71.11700359485198</v>
      </c>
      <c r="U109">
        <v>68.725325334172027</v>
      </c>
      <c r="V109">
        <v>66.150247556880799</v>
      </c>
      <c r="W109">
        <v>63.376621906708337</v>
      </c>
      <c r="X109">
        <v>60.388132033958819</v>
      </c>
    </row>
    <row r="110" spans="1:24">
      <c r="A110">
        <v>100</v>
      </c>
      <c r="B110">
        <v>7.8633207342499274</v>
      </c>
      <c r="C110">
        <v>7.8104800129937174E-2</v>
      </c>
      <c r="D110">
        <v>94.005938374549658</v>
      </c>
      <c r="E110">
        <v>93.214607660910488</v>
      </c>
      <c r="F110">
        <v>92.381862565463706</v>
      </c>
      <c r="G110">
        <v>91.502620460469075</v>
      </c>
      <c r="H110">
        <v>90.571514925472457</v>
      </c>
      <c r="I110">
        <v>89.582862993564618</v>
      </c>
      <c r="J110">
        <v>88.530630465610557</v>
      </c>
      <c r="K110">
        <v>87.408395080746786</v>
      </c>
      <c r="L110">
        <v>86.20930731835837</v>
      </c>
      <c r="M110">
        <v>84.926048592292801</v>
      </c>
      <c r="N110">
        <v>83.550786582150081</v>
      </c>
      <c r="O110">
        <v>82.075127429015794</v>
      </c>
      <c r="P110">
        <v>80.490064503865128</v>
      </c>
      <c r="Q110">
        <v>78.785923435948291</v>
      </c>
      <c r="R110">
        <v>76.952303065639754</v>
      </c>
      <c r="S110">
        <v>74.978011961359528</v>
      </c>
      <c r="T110">
        <v>72.851000113099971</v>
      </c>
      <c r="U110">
        <v>70.558285385651914</v>
      </c>
      <c r="V110">
        <v>68.085874282640617</v>
      </c>
      <c r="W110">
        <v>65.418676537757392</v>
      </c>
      <c r="X110">
        <v>62.540413011898337</v>
      </c>
    </row>
    <row r="111" spans="1:24">
      <c r="A111">
        <v>93.002433894053468</v>
      </c>
      <c r="B111">
        <v>1.3534576474432451</v>
      </c>
      <c r="C111">
        <v>0.13566178951935848</v>
      </c>
      <c r="D111">
        <v>90.907633516455647</v>
      </c>
      <c r="E111">
        <v>90.548948179909559</v>
      </c>
      <c r="F111">
        <v>90.145039300556604</v>
      </c>
      <c r="G111">
        <v>89.688461882736021</v>
      </c>
      <c r="H111">
        <v>89.170800125092029</v>
      </c>
      <c r="I111">
        <v>88.58251229745629</v>
      </c>
      <c r="J111">
        <v>87.912754864200082</v>
      </c>
      <c r="K111">
        <v>87.149182612233929</v>
      </c>
      <c r="L111">
        <v>86.277721099540955</v>
      </c>
      <c r="M111">
        <v>85.282307229932485</v>
      </c>
      <c r="N111">
        <v>84.144593172205262</v>
      </c>
      <c r="O111">
        <v>82.843608166230098</v>
      </c>
      <c r="P111">
        <v>81.355371982258916</v>
      </c>
      <c r="Q111">
        <v>79.652452908590874</v>
      </c>
      <c r="R111">
        <v>77.7034621202653</v>
      </c>
      <c r="S111">
        <v>75.472475108801106</v>
      </c>
      <c r="T111">
        <v>72.91836950856441</v>
      </c>
      <c r="U111">
        <v>69.994067114338947</v>
      </c>
      <c r="V111">
        <v>66.645666118690883</v>
      </c>
      <c r="W111">
        <v>62.811447574210661</v>
      </c>
      <c r="X111">
        <v>58.420737767382185</v>
      </c>
    </row>
    <row r="112" spans="1:24">
      <c r="A112">
        <v>93.799058572392255</v>
      </c>
      <c r="B112">
        <v>2.2030536390882558</v>
      </c>
      <c r="C112">
        <v>0.11843533294065639</v>
      </c>
      <c r="D112">
        <v>90.980150513080474</v>
      </c>
      <c r="E112">
        <v>90.535643836846759</v>
      </c>
      <c r="F112">
        <v>90.04530794408376</v>
      </c>
      <c r="G112">
        <v>89.502256885066245</v>
      </c>
      <c r="H112">
        <v>88.898864413488752</v>
      </c>
      <c r="I112">
        <v>88.226656888556903</v>
      </c>
      <c r="J112">
        <v>87.476194276836651</v>
      </c>
      <c r="K112">
        <v>86.636937582730823</v>
      </c>
      <c r="L112">
        <v>85.697100845865194</v>
      </c>
      <c r="M112">
        <v>84.643485626934179</v>
      </c>
      <c r="N112">
        <v>83.461295657636072</v>
      </c>
      <c r="O112">
        <v>82.13392905176508</v>
      </c>
      <c r="P112">
        <v>80.642745159411945</v>
      </c>
      <c r="Q112">
        <v>78.966802790128682</v>
      </c>
      <c r="R112">
        <v>77.08256612883919</v>
      </c>
      <c r="S112">
        <v>74.96357421457455</v>
      </c>
      <c r="T112">
        <v>72.580069340413587</v>
      </c>
      <c r="U112">
        <v>69.898579156125493</v>
      </c>
      <c r="V112">
        <v>66.881446604843291</v>
      </c>
      <c r="W112">
        <v>63.486301092512818</v>
      </c>
      <c r="X112">
        <v>59.665463463573985</v>
      </c>
    </row>
    <row r="113" spans="1:24">
      <c r="A113">
        <v>98.785152445048098</v>
      </c>
      <c r="B113">
        <v>5.1663438280928284</v>
      </c>
      <c r="C113">
        <v>9.5054363852662624E-2</v>
      </c>
      <c r="D113">
        <v>93.80621782115908</v>
      </c>
      <c r="E113">
        <v>93.100663337938798</v>
      </c>
      <c r="F113">
        <v>92.343708924079195</v>
      </c>
      <c r="G113">
        <v>91.528510093886553</v>
      </c>
      <c r="H113">
        <v>90.647695707661327</v>
      </c>
      <c r="I113">
        <v>89.693301320841286</v>
      </c>
      <c r="J113">
        <v>88.656697168400811</v>
      </c>
      <c r="K113">
        <v>87.528510133331153</v>
      </c>
      <c r="L113">
        <v>86.298538993630075</v>
      </c>
      <c r="M113">
        <v>84.955662181452595</v>
      </c>
      <c r="N113">
        <v>83.487737220368075</v>
      </c>
      <c r="O113">
        <v>81.881490931422022</v>
      </c>
      <c r="P113">
        <v>80.12239941523039</v>
      </c>
      <c r="Q113">
        <v>78.194556724888031</v>
      </c>
      <c r="R113">
        <v>76.08053104221392</v>
      </c>
      <c r="S113">
        <v>73.761207056858836</v>
      </c>
      <c r="T113">
        <v>71.215613123045785</v>
      </c>
      <c r="U113">
        <v>68.420731631070794</v>
      </c>
      <c r="V113">
        <v>65.351290878917055</v>
      </c>
      <c r="W113">
        <v>61.979536562057028</v>
      </c>
      <c r="X113">
        <v>58.274980815221902</v>
      </c>
    </row>
    <row r="114" spans="1:24">
      <c r="A114">
        <v>100</v>
      </c>
      <c r="B114">
        <v>6.7424221001192004</v>
      </c>
      <c r="C114">
        <v>8.7183941638318302E-2</v>
      </c>
      <c r="D114">
        <v>94.149685103864755</v>
      </c>
      <c r="E114">
        <v>93.34818329048187</v>
      </c>
      <c r="F114">
        <v>92.496088720061408</v>
      </c>
      <c r="G114">
        <v>91.586920484385786</v>
      </c>
      <c r="H114">
        <v>90.613763581183846</v>
      </c>
      <c r="I114">
        <v>89.569216319622356</v>
      </c>
      <c r="J114">
        <v>88.445334024114715</v>
      </c>
      <c r="K114">
        <v>87.23356860826614</v>
      </c>
      <c r="L114">
        <v>85.924703559363195</v>
      </c>
      <c r="M114">
        <v>84.508783838909508</v>
      </c>
      <c r="N114">
        <v>82.975040166040912</v>
      </c>
      <c r="O114">
        <v>81.311807107930861</v>
      </c>
      <c r="P114">
        <v>79.506434354193431</v>
      </c>
      <c r="Q114">
        <v>77.545190500449777</v>
      </c>
      <c r="R114">
        <v>75.413158609250033</v>
      </c>
      <c r="S114">
        <v>73.094122754001774</v>
      </c>
      <c r="T114">
        <v>70.570444682974724</v>
      </c>
      <c r="U114">
        <v>67.822929665305992</v>
      </c>
      <c r="V114">
        <v>64.830680498649755</v>
      </c>
      <c r="W114">
        <v>61.570938568074865</v>
      </c>
      <c r="X114">
        <v>58.018910747327112</v>
      </c>
    </row>
    <row r="115" spans="1:24">
      <c r="A115">
        <v>93.787957868504151</v>
      </c>
      <c r="B115">
        <v>2.0175226252261882</v>
      </c>
      <c r="C115">
        <v>0.1240626079746493</v>
      </c>
      <c r="D115">
        <v>91.037129493523864</v>
      </c>
      <c r="E115">
        <v>90.591622461748258</v>
      </c>
      <c r="F115">
        <v>90.096855802277702</v>
      </c>
      <c r="G115">
        <v>89.545204526386044</v>
      </c>
      <c r="H115">
        <v>88.92816698045759</v>
      </c>
      <c r="I115">
        <v>88.236233824602039</v>
      </c>
      <c r="J115">
        <v>87.458741481531717</v>
      </c>
      <c r="K115">
        <v>86.583707797160301</v>
      </c>
      <c r="L115">
        <v>85.597647380242066</v>
      </c>
      <c r="M115">
        <v>84.485363775198692</v>
      </c>
      <c r="N115">
        <v>83.229715265250434</v>
      </c>
      <c r="O115">
        <v>81.811350696577506</v>
      </c>
      <c r="P115">
        <v>80.208411252223215</v>
      </c>
      <c r="Q115">
        <v>78.396193579692152</v>
      </c>
      <c r="R115">
        <v>76.346769080608112</v>
      </c>
      <c r="S115">
        <v>74.028553495196405</v>
      </c>
      <c r="T115">
        <v>71.405820148336346</v>
      </c>
      <c r="U115">
        <v>68.438149355680537</v>
      </c>
      <c r="V115">
        <v>65.07980550448363</v>
      </c>
      <c r="W115">
        <v>61.279032209157364</v>
      </c>
      <c r="X115">
        <v>56.977254678994498</v>
      </c>
    </row>
    <row r="116" spans="1:24">
      <c r="A116">
        <v>99.754836119595723</v>
      </c>
      <c r="B116">
        <v>8.026689985842836</v>
      </c>
      <c r="C116">
        <v>7.8389445783591624E-2</v>
      </c>
      <c r="D116">
        <v>93.610365189096711</v>
      </c>
      <c r="E116">
        <v>92.79826347327915</v>
      </c>
      <c r="F116">
        <v>91.943392383543355</v>
      </c>
      <c r="G116">
        <v>91.040496127540479</v>
      </c>
      <c r="H116">
        <v>90.08402365167764</v>
      </c>
      <c r="I116">
        <v>89.068094512949017</v>
      </c>
      <c r="J116">
        <v>87.986462725663387</v>
      </c>
      <c r="K116">
        <v>86.832478360796188</v>
      </c>
      <c r="L116">
        <v>85.599046661876656</v>
      </c>
      <c r="M116">
        <v>84.278584426052504</v>
      </c>
      <c r="N116">
        <v>82.86297338216059</v>
      </c>
      <c r="O116">
        <v>81.343510279169521</v>
      </c>
      <c r="P116">
        <v>79.71085337813534</v>
      </c>
      <c r="Q116">
        <v>77.954965018699866</v>
      </c>
      <c r="R116">
        <v>76.065049907027827</v>
      </c>
      <c r="S116">
        <v>74.02948874577352</v>
      </c>
      <c r="T116">
        <v>71.835766798030477</v>
      </c>
      <c r="U116">
        <v>69.470396946071972</v>
      </c>
      <c r="V116">
        <v>66.918836771842848</v>
      </c>
      <c r="W116">
        <v>64.16539914940995</v>
      </c>
      <c r="X116">
        <v>61.193155799687887</v>
      </c>
    </row>
    <row r="117" spans="1:24">
      <c r="A117">
        <v>100</v>
      </c>
      <c r="B117">
        <v>5.7261701743669153</v>
      </c>
      <c r="C117">
        <v>9.2860442864261553E-2</v>
      </c>
      <c r="D117">
        <v>94.637505678472507</v>
      </c>
      <c r="E117">
        <v>93.884822931373193</v>
      </c>
      <c r="F117">
        <v>93.079370731015786</v>
      </c>
      <c r="G117">
        <v>92.214198620894862</v>
      </c>
      <c r="H117">
        <v>91.281840805872704</v>
      </c>
      <c r="I117">
        <v>90.274251727891468</v>
      </c>
      <c r="J117">
        <v>89.182736638760332</v>
      </c>
      <c r="K117">
        <v>87.99787657091224</v>
      </c>
      <c r="L117">
        <v>86.709447058683111</v>
      </c>
      <c r="M117">
        <v>85.306329908738761</v>
      </c>
      <c r="N117">
        <v>83.77641725829308</v>
      </c>
      <c r="O117">
        <v>82.106507093211306</v>
      </c>
      <c r="P117">
        <v>80.282189324396626</v>
      </c>
      <c r="Q117">
        <v>78.287721439383944</v>
      </c>
      <c r="R117">
        <v>76.10589265610561</v>
      </c>
      <c r="S117">
        <v>73.717875406577207</v>
      </c>
      <c r="T117">
        <v>71.103062868916993</v>
      </c>
      <c r="U117">
        <v>68.238891145720842</v>
      </c>
      <c r="V117">
        <v>65.100644554323395</v>
      </c>
      <c r="W117">
        <v>61.66124234874485</v>
      </c>
      <c r="X117">
        <v>57.891005032891066</v>
      </c>
    </row>
    <row r="118" spans="1:24">
      <c r="A118">
        <v>91.656134643618373</v>
      </c>
      <c r="B118">
        <v>0.68593311256930811</v>
      </c>
      <c r="C118">
        <v>0.16396236469809514</v>
      </c>
      <c r="D118">
        <v>90.234435471264661</v>
      </c>
      <c r="E118">
        <v>89.955302905045755</v>
      </c>
      <c r="F118">
        <v>89.630343232861136</v>
      </c>
      <c r="G118">
        <v>89.250800761249749</v>
      </c>
      <c r="H118">
        <v>88.806449121153136</v>
      </c>
      <c r="I118">
        <v>88.28531572925516</v>
      </c>
      <c r="J118">
        <v>87.673359199432113</v>
      </c>
      <c r="K118">
        <v>86.954091012506822</v>
      </c>
      <c r="L118">
        <v>86.108131250600039</v>
      </c>
      <c r="M118">
        <v>85.112686425812598</v>
      </c>
      <c r="N118">
        <v>83.940935333886628</v>
      </c>
      <c r="O118">
        <v>82.561306385324286</v>
      </c>
      <c r="P118">
        <v>80.936626942418243</v>
      </c>
      <c r="Q118">
        <v>79.023121741982919</v>
      </c>
      <c r="R118">
        <v>76.769233417350264</v>
      </c>
      <c r="S118">
        <v>74.11423333984682</v>
      </c>
      <c r="T118">
        <v>70.986585350350367</v>
      </c>
      <c r="U118">
        <v>67.30201829340939</v>
      </c>
      <c r="V118">
        <v>62.96125542040329</v>
      </c>
      <c r="W118">
        <v>57.847339482921356</v>
      </c>
      <c r="X118">
        <v>51.822481443840168</v>
      </c>
    </row>
    <row r="119" spans="1:24">
      <c r="A119">
        <v>89.775256161167491</v>
      </c>
      <c r="B119">
        <v>0.28466684245041679</v>
      </c>
      <c r="C119">
        <v>0.18993805993713481</v>
      </c>
      <c r="D119">
        <v>89.014496334809749</v>
      </c>
      <c r="E119">
        <v>88.845520990167856</v>
      </c>
      <c r="F119">
        <v>88.642903125915808</v>
      </c>
      <c r="G119">
        <v>88.399311003205696</v>
      </c>
      <c r="H119">
        <v>88.105930227335918</v>
      </c>
      <c r="I119">
        <v>87.752144798381636</v>
      </c>
      <c r="J119">
        <v>87.325152970638669</v>
      </c>
      <c r="K119">
        <v>86.809504020732973</v>
      </c>
      <c r="L119">
        <v>86.186539162323797</v>
      </c>
      <c r="M119">
        <v>85.433716376867366</v>
      </c>
      <c r="N119">
        <v>84.523794729404244</v>
      </c>
      <c r="O119">
        <v>83.42384865379114</v>
      </c>
      <c r="P119">
        <v>82.094076539232631</v>
      </c>
      <c r="Q119">
        <v>80.486360506749293</v>
      </c>
      <c r="R119">
        <v>78.542525261012401</v>
      </c>
      <c r="S119">
        <v>76.192233014000749</v>
      </c>
      <c r="T119">
        <v>73.350438308173224</v>
      </c>
      <c r="U119">
        <v>69.914310641790223</v>
      </c>
      <c r="V119">
        <v>65.759513541407301</v>
      </c>
      <c r="W119">
        <v>60.735705439569749</v>
      </c>
      <c r="X119">
        <v>54.661099556713118</v>
      </c>
    </row>
    <row r="120" spans="1:24">
      <c r="A120">
        <v>98.510993965290197</v>
      </c>
      <c r="B120">
        <v>7.0681187282486402</v>
      </c>
      <c r="C120">
        <v>8.3243479780712698E-2</v>
      </c>
      <c r="D120">
        <v>92.706160000708095</v>
      </c>
      <c r="E120">
        <v>91.92378853345231</v>
      </c>
      <c r="F120">
        <v>91.095744813549999</v>
      </c>
      <c r="G120">
        <v>90.216287616992105</v>
      </c>
      <c r="H120">
        <v>89.279319245492374</v>
      </c>
      <c r="I120">
        <v>88.278343248222342</v>
      </c>
      <c r="J120">
        <v>87.206419378803858</v>
      </c>
      <c r="K120">
        <v>86.056115475254344</v>
      </c>
      <c r="L120">
        <v>84.819455929245379</v>
      </c>
      <c r="M120">
        <v>83.487866387387271</v>
      </c>
      <c r="N120">
        <v>82.052114301127148</v>
      </c>
      <c r="O120">
        <v>80.502244913064459</v>
      </c>
      <c r="P120">
        <v>78.827512235846413</v>
      </c>
      <c r="Q120">
        <v>77.016304545086911</v>
      </c>
      <c r="R120">
        <v>75.056063869715558</v>
      </c>
      <c r="S120">
        <v>72.933198921544971</v>
      </c>
      <c r="T120">
        <v>70.632990860355179</v>
      </c>
      <c r="U120">
        <v>68.13949124111933</v>
      </c>
      <c r="V120">
        <v>65.435411435789916</v>
      </c>
      <c r="W120">
        <v>62.502002762953595</v>
      </c>
      <c r="X120">
        <v>59.318926494236521</v>
      </c>
    </row>
    <row r="121" spans="1:24">
      <c r="A121">
        <v>100</v>
      </c>
      <c r="B121">
        <v>10.438443997031738</v>
      </c>
      <c r="C121">
        <v>6.8157135026212748E-2</v>
      </c>
      <c r="D121">
        <v>93.18773130510435</v>
      </c>
      <c r="E121">
        <v>92.321687908801934</v>
      </c>
      <c r="F121">
        <v>91.419961909372617</v>
      </c>
      <c r="G121">
        <v>90.478362811485553</v>
      </c>
      <c r="H121">
        <v>89.492514821800299</v>
      </c>
      <c r="I121">
        <v>88.457836513807806</v>
      </c>
      <c r="J121">
        <v>87.369519537054259</v>
      </c>
      <c r="K121">
        <v>86.222506271805486</v>
      </c>
      <c r="L121">
        <v>85.011466325308604</v>
      </c>
      <c r="M121">
        <v>83.730771760424773</v>
      </c>
      <c r="N121">
        <v>82.374470941515469</v>
      </c>
      <c r="O121">
        <v>80.93626087603927</v>
      </c>
      <c r="P121">
        <v>79.409457923324865</v>
      </c>
      <c r="Q121">
        <v>77.786966734398732</v>
      </c>
      <c r="R121">
        <v>76.06124727852449</v>
      </c>
      <c r="S121">
        <v>74.224279803219915</v>
      </c>
      <c r="T121">
        <v>72.267527564914346</v>
      </c>
      <c r="U121">
        <v>70.181897157048127</v>
      </c>
      <c r="V121">
        <v>67.957696251251491</v>
      </c>
      <c r="W121">
        <v>65.584588555217834</v>
      </c>
      <c r="X121">
        <v>63.051545777951794</v>
      </c>
    </row>
    <row r="122" spans="1:24">
      <c r="A122">
        <v>95.054983542211602</v>
      </c>
      <c r="B122">
        <v>1.7044494041789806</v>
      </c>
      <c r="C122">
        <v>0.13082753540488912</v>
      </c>
      <c r="D122">
        <v>92.551134525864484</v>
      </c>
      <c r="E122">
        <v>92.132277578666887</v>
      </c>
      <c r="F122">
        <v>91.663324660285525</v>
      </c>
      <c r="G122">
        <v>91.136237790787135</v>
      </c>
      <c r="H122">
        <v>90.541982558583598</v>
      </c>
      <c r="I122">
        <v>89.870373268172315</v>
      </c>
      <c r="J122">
        <v>89.109898354558766</v>
      </c>
      <c r="K122">
        <v>88.247523071917158</v>
      </c>
      <c r="L122">
        <v>87.268466074519367</v>
      </c>
      <c r="M122">
        <v>86.155946060468906</v>
      </c>
      <c r="N122">
        <v>84.890894135644913</v>
      </c>
      <c r="O122">
        <v>83.451626967696328</v>
      </c>
      <c r="P122">
        <v>81.813475127857245</v>
      </c>
      <c r="Q122">
        <v>79.948360250261686</v>
      </c>
      <c r="R122">
        <v>77.824313761153689</v>
      </c>
      <c r="S122">
        <v>75.404928928881645</v>
      </c>
      <c r="T122">
        <v>72.648736842665045</v>
      </c>
      <c r="U122">
        <v>69.508495624240979</v>
      </c>
      <c r="V122">
        <v>65.930380689285727</v>
      </c>
      <c r="W122">
        <v>61.853062179472921</v>
      </c>
      <c r="X122">
        <v>57.206653752104302</v>
      </c>
    </row>
    <row r="123" spans="1:24">
      <c r="A123">
        <v>100</v>
      </c>
      <c r="B123">
        <v>6.7316378008881674</v>
      </c>
      <c r="C123">
        <v>8.5585211795546387E-2</v>
      </c>
      <c r="D123">
        <v>94.286679661238949</v>
      </c>
      <c r="E123">
        <v>93.509159854452193</v>
      </c>
      <c r="F123">
        <v>92.684066728685949</v>
      </c>
      <c r="G123">
        <v>91.805352928346849</v>
      </c>
      <c r="H123">
        <v>90.86657809579583</v>
      </c>
      <c r="I123">
        <v>89.86086166803068</v>
      </c>
      <c r="J123">
        <v>88.780832446971004</v>
      </c>
      <c r="K123">
        <v>87.618574573731266</v>
      </c>
      <c r="L123">
        <v>86.365569510911058</v>
      </c>
      <c r="M123">
        <v>85.012633607673209</v>
      </c>
      <c r="N123">
        <v>83.549850790005692</v>
      </c>
      <c r="O123">
        <v>81.966499882833759</v>
      </c>
      <c r="P123">
        <v>80.25097603130439</v>
      </c>
      <c r="Q123">
        <v>78.390705645315876</v>
      </c>
      <c r="R123">
        <v>76.372054243895604</v>
      </c>
      <c r="S123">
        <v>74.180226523989631</v>
      </c>
      <c r="T123">
        <v>71.799157921238177</v>
      </c>
      <c r="U123">
        <v>69.211396867953425</v>
      </c>
      <c r="V123">
        <v>66.397976885332952</v>
      </c>
      <c r="W123">
        <v>63.338277572433981</v>
      </c>
      <c r="X123">
        <v>60.009873473055215</v>
      </c>
    </row>
    <row r="124" spans="1:24">
      <c r="A124">
        <v>99.191515333385794</v>
      </c>
      <c r="B124">
        <v>6.9678308078098867</v>
      </c>
      <c r="C124">
        <v>8.2540378117224422E-2</v>
      </c>
      <c r="D124">
        <v>93.52598630724863</v>
      </c>
      <c r="E124">
        <v>92.764582408112716</v>
      </c>
      <c r="F124">
        <v>91.959367502632091</v>
      </c>
      <c r="G124">
        <v>91.104852615623258</v>
      </c>
      <c r="H124">
        <v>90.195212704632567</v>
      </c>
      <c r="I124">
        <v>89.224246951886585</v>
      </c>
      <c r="J124">
        <v>88.185336494663588</v>
      </c>
      <c r="K124">
        <v>87.071399305943487</v>
      </c>
      <c r="L124">
        <v>85.874841917767327</v>
      </c>
      <c r="M124">
        <v>84.58750765821479</v>
      </c>
      <c r="N124">
        <v>83.200621049142754</v>
      </c>
      <c r="O124">
        <v>81.704727985656106</v>
      </c>
      <c r="P124">
        <v>80.089631289527333</v>
      </c>
      <c r="Q124">
        <v>78.344321197246472</v>
      </c>
      <c r="R124">
        <v>76.45690030885379</v>
      </c>
      <c r="S124">
        <v>74.414502485947366</v>
      </c>
      <c r="T124">
        <v>72.203205146011058</v>
      </c>
      <c r="U124">
        <v>69.807934355192373</v>
      </c>
      <c r="V124">
        <v>67.212362072568226</v>
      </c>
      <c r="W124">
        <v>64.398794845435049</v>
      </c>
      <c r="X124">
        <v>61.348053196883356</v>
      </c>
    </row>
    <row r="125" spans="1:24">
      <c r="A125">
        <v>98.074393606666277</v>
      </c>
      <c r="B125">
        <v>5.4788366129281538</v>
      </c>
      <c r="C125">
        <v>9.3395137642035567E-2</v>
      </c>
      <c r="D125">
        <v>92.907342978088849</v>
      </c>
      <c r="E125">
        <v>92.180409015626665</v>
      </c>
      <c r="F125">
        <v>91.402026497229258</v>
      </c>
      <c r="G125">
        <v>90.565400926589732</v>
      </c>
      <c r="H125">
        <v>89.663229404149547</v>
      </c>
      <c r="I125">
        <v>88.687636880132374</v>
      </c>
      <c r="J125">
        <v>87.630107413282062</v>
      </c>
      <c r="K125">
        <v>86.481409835262838</v>
      </c>
      <c r="L125">
        <v>85.231517171846562</v>
      </c>
      <c r="M125">
        <v>83.869519117515196</v>
      </c>
      <c r="N125">
        <v>82.383526799469792</v>
      </c>
      <c r="O125">
        <v>80.760568999731504</v>
      </c>
      <c r="P125">
        <v>78.986478929458158</v>
      </c>
      <c r="Q125">
        <v>77.045770567129892</v>
      </c>
      <c r="R125">
        <v>74.921503481160741</v>
      </c>
      <c r="S125">
        <v>72.595134956973538</v>
      </c>
      <c r="T125">
        <v>70.046358137756272</v>
      </c>
      <c r="U125">
        <v>67.252924766031413</v>
      </c>
      <c r="V125">
        <v>64.190450978750704</v>
      </c>
      <c r="W125">
        <v>60.832204460701689</v>
      </c>
      <c r="X125">
        <v>57.14887109828949</v>
      </c>
    </row>
    <row r="126" spans="1:24">
      <c r="A126">
        <v>100</v>
      </c>
      <c r="B126">
        <v>9.6963797664710256</v>
      </c>
      <c r="C126">
        <v>7.3823991530154717E-2</v>
      </c>
      <c r="D126">
        <v>93.072997771102962</v>
      </c>
      <c r="E126">
        <v>92.173589765007875</v>
      </c>
      <c r="F126">
        <v>91.231508590770787</v>
      </c>
      <c r="G126">
        <v>90.241617590953012</v>
      </c>
      <c r="H126">
        <v>89.198519427080186</v>
      </c>
      <c r="I126">
        <v>88.096526650884329</v>
      </c>
      <c r="J126">
        <v>86.929630693734637</v>
      </c>
      <c r="K126">
        <v>85.691469105173141</v>
      </c>
      <c r="L126">
        <v>84.37529086192491</v>
      </c>
      <c r="M126">
        <v>82.973919558231415</v>
      </c>
      <c r="N126">
        <v>81.479714276804103</v>
      </c>
      <c r="O126">
        <v>79.884527927048623</v>
      </c>
      <c r="P126">
        <v>78.179662823400704</v>
      </c>
      <c r="Q126">
        <v>76.355823261566414</v>
      </c>
      <c r="R126">
        <v>74.403064834090827</v>
      </c>
      <c r="S126">
        <v>72.310740208900341</v>
      </c>
      <c r="T126">
        <v>70.06744107517838</v>
      </c>
      <c r="U126">
        <v>67.660935940037206</v>
      </c>
      <c r="V126">
        <v>65.07810343682425</v>
      </c>
      <c r="W126">
        <v>62.304860781430001</v>
      </c>
      <c r="X126">
        <v>59.326086986507867</v>
      </c>
    </row>
    <row r="127" spans="1:24">
      <c r="A127">
        <v>99.878323275503888</v>
      </c>
      <c r="B127">
        <v>9.4173802421648531</v>
      </c>
      <c r="C127">
        <v>7.3822977274057303E-2</v>
      </c>
      <c r="D127">
        <v>93.150741321982949</v>
      </c>
      <c r="E127">
        <v>92.27722960145482</v>
      </c>
      <c r="F127">
        <v>91.362274381039242</v>
      </c>
      <c r="G127">
        <v>90.400887043544984</v>
      </c>
      <c r="H127">
        <v>89.387825809601637</v>
      </c>
      <c r="I127">
        <v>88.317567157866705</v>
      </c>
      <c r="J127">
        <v>87.184275709088894</v>
      </c>
      <c r="K127">
        <v>85.981772409826135</v>
      </c>
      <c r="L127">
        <v>84.703500842346386</v>
      </c>
      <c r="M127">
        <v>83.342491477022094</v>
      </c>
      <c r="N127">
        <v>81.891323672311756</v>
      </c>
      <c r="O127">
        <v>80.342085215140457</v>
      </c>
      <c r="P127">
        <v>78.686329181081447</v>
      </c>
      <c r="Q127">
        <v>76.915027879126882</v>
      </c>
      <c r="R127">
        <v>75.018523629940546</v>
      </c>
      <c r="S127">
        <v>72.986476109220689</v>
      </c>
      <c r="T127">
        <v>70.807805969072461</v>
      </c>
      <c r="U127">
        <v>68.470634429996466</v>
      </c>
      <c r="V127">
        <v>65.962218514130569</v>
      </c>
      <c r="W127">
        <v>63.268881566616258</v>
      </c>
      <c r="X127">
        <v>60.375938686271205</v>
      </c>
    </row>
    <row r="128" spans="1:24">
      <c r="A128">
        <v>93.093607589725508</v>
      </c>
      <c r="B128">
        <v>1.1996721050072801</v>
      </c>
      <c r="C128">
        <v>0.14372885800436111</v>
      </c>
      <c r="D128">
        <v>91.071291126800844</v>
      </c>
      <c r="E128">
        <v>90.711241020620236</v>
      </c>
      <c r="F128">
        <v>90.301891240752695</v>
      </c>
      <c r="G128">
        <v>89.834770878131195</v>
      </c>
      <c r="H128">
        <v>89.300213543985649</v>
      </c>
      <c r="I128">
        <v>88.687157337732813</v>
      </c>
      <c r="J128">
        <v>87.982915936742089</v>
      </c>
      <c r="K128">
        <v>87.172916071007137</v>
      </c>
      <c r="L128">
        <v>86.240395950136403</v>
      </c>
      <c r="M128">
        <v>85.166058402039923</v>
      </c>
      <c r="N128">
        <v>83.927671545512823</v>
      </c>
      <c r="O128">
        <v>82.499608733205108</v>
      </c>
      <c r="P128">
        <v>80.85231824475423</v>
      </c>
      <c r="Q128">
        <v>78.951711756137641</v>
      </c>
      <c r="R128">
        <v>76.7584589304915</v>
      </c>
      <c r="S128">
        <v>74.227173532960322</v>
      </c>
      <c r="T128">
        <v>71.305474227386611</v>
      </c>
      <c r="U128">
        <v>67.932900619369207</v>
      </c>
      <c r="V128">
        <v>64.039662114750001</v>
      </c>
      <c r="W128">
        <v>59.545193702941596</v>
      </c>
      <c r="X128">
        <v>54.356488779094896</v>
      </c>
    </row>
    <row r="129" spans="1:24">
      <c r="A129">
        <v>100</v>
      </c>
      <c r="B129">
        <v>6.8110270683537815</v>
      </c>
      <c r="C129">
        <v>8.6195601202419356E-2</v>
      </c>
      <c r="D129">
        <v>94.170136435118252</v>
      </c>
      <c r="E129">
        <v>93.374735498141604</v>
      </c>
      <c r="F129">
        <v>92.530080471099794</v>
      </c>
      <c r="G129">
        <v>91.629891949636317</v>
      </c>
      <c r="H129">
        <v>90.667477677691153</v>
      </c>
      <c r="I129">
        <v>89.635682795376511</v>
      </c>
      <c r="J129">
        <v>88.526836647724863</v>
      </c>
      <c r="K129">
        <v>87.332695758870528</v>
      </c>
      <c r="L129">
        <v>86.044382547718669</v>
      </c>
      <c r="M129">
        <v>84.652319329496592</v>
      </c>
      <c r="N129">
        <v>83.146157112536528</v>
      </c>
      <c r="O129">
        <v>81.514698660944561</v>
      </c>
      <c r="P129">
        <v>79.745815251182208</v>
      </c>
      <c r="Q129">
        <v>77.826356503705398</v>
      </c>
      <c r="R129">
        <v>75.7420526193238</v>
      </c>
      <c r="S129">
        <v>73.477408293477737</v>
      </c>
      <c r="T129">
        <v>71.015587519761795</v>
      </c>
      <c r="U129">
        <v>68.338288426291655</v>
      </c>
      <c r="V129">
        <v>65.425607214412295</v>
      </c>
      <c r="W129">
        <v>62.25589018822965</v>
      </c>
      <c r="X129">
        <v>58.805572774911212</v>
      </c>
    </row>
    <row r="130" spans="1:24">
      <c r="A130">
        <v>99.952184034362475</v>
      </c>
      <c r="B130">
        <v>7.70268902201434</v>
      </c>
      <c r="C130">
        <v>8.1297401120475787E-2</v>
      </c>
      <c r="D130">
        <v>93.799811637126879</v>
      </c>
      <c r="E130">
        <v>92.977144079520656</v>
      </c>
      <c r="F130">
        <v>92.108351221381156</v>
      </c>
      <c r="G130">
        <v>91.187687815090868</v>
      </c>
      <c r="H130">
        <v>90.209065597847001</v>
      </c>
      <c r="I130">
        <v>89.16601303053703</v>
      </c>
      <c r="J130">
        <v>88.051632502043248</v>
      </c>
      <c r="K130">
        <v>86.858554715971948</v>
      </c>
      <c r="L130">
        <v>85.578889958171175</v>
      </c>
      <c r="M130">
        <v>84.20417592277353</v>
      </c>
      <c r="N130">
        <v>82.725321751742243</v>
      </c>
      <c r="O130">
        <v>81.13254791785954</v>
      </c>
      <c r="P130">
        <v>79.415321553608521</v>
      </c>
      <c r="Q130">
        <v>77.562286798284802</v>
      </c>
      <c r="R130">
        <v>75.561189702729479</v>
      </c>
      <c r="S130">
        <v>73.39879719508545</v>
      </c>
      <c r="T130">
        <v>71.060809571704894</v>
      </c>
      <c r="U130">
        <v>68.531765934518432</v>
      </c>
      <c r="V130">
        <v>65.794941949532003</v>
      </c>
      <c r="W130">
        <v>62.832239250337459</v>
      </c>
      <c r="X130">
        <v>59.624065755272795</v>
      </c>
    </row>
    <row r="131" spans="1:24">
      <c r="A131">
        <v>100</v>
      </c>
      <c r="B131">
        <v>6.3081644225138485</v>
      </c>
      <c r="C131">
        <v>8.9542046925834423E-2</v>
      </c>
      <c r="D131">
        <v>94.347989521666193</v>
      </c>
      <c r="E131">
        <v>93.565895574486035</v>
      </c>
      <c r="F131">
        <v>92.732179928192807</v>
      </c>
      <c r="G131">
        <v>91.840153568217758</v>
      </c>
      <c r="H131">
        <v>90.882659645167408</v>
      </c>
      <c r="I131">
        <v>89.852016054442657</v>
      </c>
      <c r="J131">
        <v>88.739953801663745</v>
      </c>
      <c r="K131">
        <v>87.537550659398335</v>
      </c>
      <c r="L131">
        <v>86.235159582911407</v>
      </c>
      <c r="M131">
        <v>84.822331310606984</v>
      </c>
      <c r="N131">
        <v>83.28773052817435</v>
      </c>
      <c r="O131">
        <v>81.619044923812112</v>
      </c>
      <c r="P131">
        <v>79.802886404868076</v>
      </c>
      <c r="Q131">
        <v>77.824683683342201</v>
      </c>
      <c r="R131">
        <v>75.668565368451567</v>
      </c>
      <c r="S131">
        <v>73.317232628293141</v>
      </c>
      <c r="T131">
        <v>70.75182039895131</v>
      </c>
      <c r="U131">
        <v>67.951746027511859</v>
      </c>
      <c r="V131">
        <v>64.894544134624752</v>
      </c>
      <c r="W131">
        <v>61.555686371695515</v>
      </c>
      <c r="X131">
        <v>57.908384626592152</v>
      </c>
    </row>
    <row r="132" spans="1:24">
      <c r="A132">
        <v>100</v>
      </c>
      <c r="B132">
        <v>5.2831996991716039</v>
      </c>
      <c r="C132">
        <v>9.3875554300711789E-2</v>
      </c>
      <c r="D132">
        <v>94.986006970724105</v>
      </c>
      <c r="E132">
        <v>94.279131173823544</v>
      </c>
      <c r="F132">
        <v>93.521802500117232</v>
      </c>
      <c r="G132">
        <v>92.7073419972577</v>
      </c>
      <c r="H132">
        <v>91.828566861957128</v>
      </c>
      <c r="I132">
        <v>90.877727094173835</v>
      </c>
      <c r="J132">
        <v>89.846437149137685</v>
      </c>
      <c r="K132">
        <v>88.72560198444711</v>
      </c>
      <c r="L132">
        <v>87.50533685004018</v>
      </c>
      <c r="M132">
        <v>86.174880113660137</v>
      </c>
      <c r="N132">
        <v>84.722498353014728</v>
      </c>
      <c r="O132">
        <v>83.135382877628587</v>
      </c>
      <c r="P132">
        <v>81.399536767804847</v>
      </c>
      <c r="Q132">
        <v>79.499651434482359</v>
      </c>
      <c r="R132">
        <v>77.418971611358117</v>
      </c>
      <c r="S132">
        <v>75.139147588627893</v>
      </c>
      <c r="T132">
        <v>72.640073385180671</v>
      </c>
      <c r="U132">
        <v>69.899709432072328</v>
      </c>
      <c r="V132">
        <v>66.893888203507373</v>
      </c>
      <c r="W132">
        <v>63.596101081170509</v>
      </c>
      <c r="X132">
        <v>59.977264572244422</v>
      </c>
    </row>
    <row r="133" spans="1:24">
      <c r="A133">
        <v>93.989237456328013</v>
      </c>
      <c r="B133">
        <v>2.4500641981587448</v>
      </c>
      <c r="C133">
        <v>0.11704318378643297</v>
      </c>
      <c r="D133">
        <v>90.903875045511242</v>
      </c>
      <c r="E133">
        <v>90.420533511969708</v>
      </c>
      <c r="F133">
        <v>89.888248085986532</v>
      </c>
      <c r="G133">
        <v>89.299718604521104</v>
      </c>
      <c r="H133">
        <v>88.646873531214922</v>
      </c>
      <c r="I133">
        <v>87.920759257265686</v>
      </c>
      <c r="J133">
        <v>87.111417304895895</v>
      </c>
      <c r="K133">
        <v>86.207747749291656</v>
      </c>
      <c r="L133">
        <v>85.197356985877803</v>
      </c>
      <c r="M133">
        <v>84.066387755094681</v>
      </c>
      <c r="N133">
        <v>82.799329093508689</v>
      </c>
      <c r="O133">
        <v>81.378803604783016</v>
      </c>
      <c r="P133">
        <v>79.785329132982383</v>
      </c>
      <c r="Q133">
        <v>77.997051569620282</v>
      </c>
      <c r="R133">
        <v>75.989445129963201</v>
      </c>
      <c r="S133">
        <v>73.734975987955551</v>
      </c>
      <c r="T133">
        <v>71.202724656601589</v>
      </c>
      <c r="U133">
        <v>68.35796193484417</v>
      </c>
      <c r="V133">
        <v>65.161672605157136</v>
      </c>
      <c r="W133">
        <v>61.570020349481126</v>
      </c>
      <c r="X133">
        <v>57.533746544957424</v>
      </c>
    </row>
    <row r="134" spans="1:24">
      <c r="A134">
        <v>90.896272641512496</v>
      </c>
      <c r="B134">
        <v>0.77737366391424345</v>
      </c>
      <c r="C134">
        <v>0.15509230449453412</v>
      </c>
      <c r="D134">
        <v>89.422877178038021</v>
      </c>
      <c r="E134">
        <v>89.145716960643995</v>
      </c>
      <c r="F134">
        <v>88.826365066739669</v>
      </c>
      <c r="G134">
        <v>88.457124516475858</v>
      </c>
      <c r="H134">
        <v>88.02909591977803</v>
      </c>
      <c r="I134">
        <v>87.531962984347459</v>
      </c>
      <c r="J134">
        <v>86.953743873660159</v>
      </c>
      <c r="K134">
        <v>86.280502422224913</v>
      </c>
      <c r="L134">
        <v>85.496012247846224</v>
      </c>
      <c r="M134">
        <v>84.581365665367528</v>
      </c>
      <c r="N134">
        <v>83.514517975982088</v>
      </c>
      <c r="O134">
        <v>82.269756148628815</v>
      </c>
      <c r="P134">
        <v>80.817079087697905</v>
      </c>
      <c r="Q134">
        <v>79.121474550334952</v>
      </c>
      <c r="R134">
        <v>77.142075285694048</v>
      </c>
      <c r="S134">
        <v>74.831174057512357</v>
      </c>
      <c r="T134">
        <v>72.133073810202177</v>
      </c>
      <c r="U134">
        <v>68.982745265305866</v>
      </c>
      <c r="V134">
        <v>65.304259593869219</v>
      </c>
      <c r="W134">
        <v>61.008958389197105</v>
      </c>
      <c r="X134">
        <v>55.993316832900504</v>
      </c>
    </row>
    <row r="135" spans="1:24">
      <c r="A135">
        <v>97.172128249879819</v>
      </c>
      <c r="B135">
        <v>3.6634711601294869</v>
      </c>
      <c r="C135">
        <v>0.10783480201968981</v>
      </c>
      <c r="D135">
        <v>93.031654621906284</v>
      </c>
      <c r="E135">
        <v>92.410234828873214</v>
      </c>
      <c r="F135">
        <v>91.733388419772808</v>
      </c>
      <c r="G135">
        <v>90.993237161571088</v>
      </c>
      <c r="H135">
        <v>90.181165977030233</v>
      </c>
      <c r="I135">
        <v>89.287722668508394</v>
      </c>
      <c r="J135">
        <v>88.302507897998339</v>
      </c>
      <c r="K135">
        <v>87.214054142815101</v>
      </c>
      <c r="L135">
        <v>86.009692218022792</v>
      </c>
      <c r="M135">
        <v>84.675403811973155</v>
      </c>
      <c r="N135">
        <v>83.19565831852556</v>
      </c>
      <c r="O135">
        <v>81.553232066738346</v>
      </c>
      <c r="P135">
        <v>79.72900784393407</v>
      </c>
      <c r="Q135">
        <v>77.70175237866404</v>
      </c>
      <c r="R135">
        <v>75.447869193558901</v>
      </c>
      <c r="S135">
        <v>72.941123951367388</v>
      </c>
      <c r="T135">
        <v>70.152339097315817</v>
      </c>
      <c r="U135">
        <v>67.049054243542983</v>
      </c>
      <c r="V135">
        <v>63.595148342614479</v>
      </c>
      <c r="W135">
        <v>59.750419252361603</v>
      </c>
      <c r="X135">
        <v>55.470115798340167</v>
      </c>
    </row>
    <row r="136" spans="1:24">
      <c r="A136">
        <v>95.366487569345395</v>
      </c>
      <c r="B136">
        <v>3.3235575951393259</v>
      </c>
      <c r="C136">
        <v>0.10819557082300685</v>
      </c>
      <c r="D136">
        <v>91.593881025658206</v>
      </c>
      <c r="E136">
        <v>91.026732139829377</v>
      </c>
      <c r="F136">
        <v>90.408731276828632</v>
      </c>
      <c r="G136">
        <v>89.732636884386935</v>
      </c>
      <c r="H136">
        <v>88.99052668735105</v>
      </c>
      <c r="I136">
        <v>88.173704856794288</v>
      </c>
      <c r="J136">
        <v>87.272600114851869</v>
      </c>
      <c r="K136">
        <v>86.27665358130325</v>
      </c>
      <c r="L136">
        <v>85.174195047720545</v>
      </c>
      <c r="M136">
        <v>83.952306229400094</v>
      </c>
      <c r="N136">
        <v>82.596669392703447</v>
      </c>
      <c r="O136">
        <v>81.091399584067489</v>
      </c>
      <c r="P136">
        <v>79.418858494792673</v>
      </c>
      <c r="Q136">
        <v>77.559447780531642</v>
      </c>
      <c r="R136">
        <v>75.491379413656915</v>
      </c>
      <c r="S136">
        <v>73.190420377564166</v>
      </c>
      <c r="T136">
        <v>70.629608711313992</v>
      </c>
      <c r="U136">
        <v>67.778937577307232</v>
      </c>
      <c r="V136">
        <v>64.605003649991176</v>
      </c>
      <c r="W136">
        <v>61.070615705519607</v>
      </c>
      <c r="X136">
        <v>57.13435882593501</v>
      </c>
    </row>
    <row r="137" spans="1:24">
      <c r="A137">
        <v>98.858900805316026</v>
      </c>
      <c r="B137">
        <v>4.7574107607627765</v>
      </c>
      <c r="C137">
        <v>9.607235933759678E-2</v>
      </c>
      <c r="D137">
        <v>94.213338002670611</v>
      </c>
      <c r="E137">
        <v>93.552077998155653</v>
      </c>
      <c r="F137">
        <v>92.841798873148718</v>
      </c>
      <c r="G137">
        <v>92.075939779610025</v>
      </c>
      <c r="H137">
        <v>91.247426477349123</v>
      </c>
      <c r="I137">
        <v>90.348605989270595</v>
      </c>
      <c r="J137">
        <v>89.371175910827134</v>
      </c>
      <c r="K137">
        <v>88.306107720711594</v>
      </c>
      <c r="L137">
        <v>87.143563384408665</v>
      </c>
      <c r="M137">
        <v>85.872804480273388</v>
      </c>
      <c r="N137">
        <v>84.482093008733912</v>
      </c>
      <c r="O137">
        <v>82.958582968393543</v>
      </c>
      <c r="P137">
        <v>81.288201697520009</v>
      </c>
      <c r="Q137">
        <v>79.455519884873809</v>
      </c>
      <c r="R137">
        <v>77.443609049165502</v>
      </c>
      <c r="S137">
        <v>75.233885170679571</v>
      </c>
      <c r="T137">
        <v>72.8059370306907</v>
      </c>
      <c r="U137">
        <v>70.137337673043191</v>
      </c>
      <c r="V137">
        <v>67.203437246364388</v>
      </c>
      <c r="W137">
        <v>63.97713531339587</v>
      </c>
      <c r="X137">
        <v>60.428630524263653</v>
      </c>
    </row>
    <row r="138" spans="1:24">
      <c r="A138">
        <v>100</v>
      </c>
      <c r="B138">
        <v>6.284625986697236</v>
      </c>
      <c r="C138">
        <v>8.9120427981625144E-2</v>
      </c>
      <c r="D138">
        <v>94.401058579394046</v>
      </c>
      <c r="E138">
        <v>93.627695658545136</v>
      </c>
      <c r="F138">
        <v>92.803687517433715</v>
      </c>
      <c r="G138">
        <v>91.922485179179759</v>
      </c>
      <c r="H138">
        <v>90.977085104070568</v>
      </c>
      <c r="I138">
        <v>89.95997352746555</v>
      </c>
      <c r="J138">
        <v>88.863066742581623</v>
      </c>
      <c r="K138">
        <v>87.67764685354453</v>
      </c>
      <c r="L138">
        <v>86.394292488089761</v>
      </c>
      <c r="M138">
        <v>85.002803919237735</v>
      </c>
      <c r="N138">
        <v>83.492122000832538</v>
      </c>
      <c r="O138">
        <v>81.850240272666895</v>
      </c>
      <c r="P138">
        <v>80.06410953663098</v>
      </c>
      <c r="Q138">
        <v>78.119534145483684</v>
      </c>
      <c r="R138">
        <v>76.001059179980018</v>
      </c>
      <c r="S138">
        <v>73.691847617671016</v>
      </c>
      <c r="T138">
        <v>71.173546517149788</v>
      </c>
      <c r="U138">
        <v>68.426141154214648</v>
      </c>
      <c r="V138">
        <v>65.427795950666521</v>
      </c>
      <c r="W138">
        <v>62.154680931488542</v>
      </c>
      <c r="X138">
        <v>58.580782331140284</v>
      </c>
    </row>
    <row r="139" spans="1:24">
      <c r="A139">
        <v>95.556583449638367</v>
      </c>
      <c r="B139">
        <v>1.9990189945746417</v>
      </c>
      <c r="C139">
        <v>0.12596370634981893</v>
      </c>
      <c r="D139">
        <v>92.772749551126694</v>
      </c>
      <c r="E139">
        <v>92.317787645579145</v>
      </c>
      <c r="F139">
        <v>91.81136825050524</v>
      </c>
      <c r="G139">
        <v>91.245445452456138</v>
      </c>
      <c r="H139">
        <v>90.611027957069652</v>
      </c>
      <c r="I139">
        <v>89.898036236768505</v>
      </c>
      <c r="J139">
        <v>89.095142388776651</v>
      </c>
      <c r="K139">
        <v>88.189590159142554</v>
      </c>
      <c r="L139">
        <v>87.166992273338579</v>
      </c>
      <c r="M139">
        <v>86.011101853456438</v>
      </c>
      <c r="N139">
        <v>84.703554290310166</v>
      </c>
      <c r="O139">
        <v>83.223575469350308</v>
      </c>
      <c r="P139">
        <v>81.547651714727536</v>
      </c>
      <c r="Q139">
        <v>79.649156207627811</v>
      </c>
      <c r="R139">
        <v>77.497925943470847</v>
      </c>
      <c r="S139">
        <v>75.059782506733214</v>
      </c>
      <c r="T139">
        <v>72.295989049540083</v>
      </c>
      <c r="U139">
        <v>69.162634846584666</v>
      </c>
      <c r="V139">
        <v>65.60993764827947</v>
      </c>
      <c r="W139">
        <v>61.58145274803227</v>
      </c>
      <c r="X139">
        <v>57.013176197430596</v>
      </c>
    </row>
    <row r="140" spans="1:24">
      <c r="A140">
        <v>90.812519400437253</v>
      </c>
      <c r="B140">
        <v>0.42625029250781893</v>
      </c>
      <c r="C140">
        <v>0.17617258054376933</v>
      </c>
      <c r="D140">
        <v>89.815699624680263</v>
      </c>
      <c r="E140">
        <v>89.608206958552913</v>
      </c>
      <c r="F140">
        <v>89.363239539955885</v>
      </c>
      <c r="G140">
        <v>89.073174684728684</v>
      </c>
      <c r="H140">
        <v>88.728986405700738</v>
      </c>
      <c r="I140">
        <v>88.319964549832918</v>
      </c>
      <c r="J140">
        <v>87.833381528942724</v>
      </c>
      <c r="K140">
        <v>87.254096273628576</v>
      </c>
      <c r="L140">
        <v>86.564083086573675</v>
      </c>
      <c r="M140">
        <v>85.741870734494711</v>
      </c>
      <c r="N140">
        <v>84.761874324883706</v>
      </c>
      <c r="O140">
        <v>83.593599177461599</v>
      </c>
      <c r="P140">
        <v>82.200691917104564</v>
      </c>
      <c r="Q140">
        <v>80.539809260973627</v>
      </c>
      <c r="R140">
        <v>78.559269299744443</v>
      </c>
      <c r="S140">
        <v>76.197443304673456</v>
      </c>
      <c r="T140">
        <v>73.380838018144573</v>
      </c>
      <c r="U140">
        <v>70.021808754072566</v>
      </c>
      <c r="V140">
        <v>66.015832146400982</v>
      </c>
      <c r="W140">
        <v>61.238253681441556</v>
      </c>
      <c r="X140">
        <v>55.540408806581532</v>
      </c>
    </row>
    <row r="141" spans="1:24">
      <c r="A141">
        <v>100</v>
      </c>
      <c r="B141">
        <v>6.2904020018137619</v>
      </c>
      <c r="C141">
        <v>8.6888566075737431E-2</v>
      </c>
      <c r="D141">
        <v>94.564017701454929</v>
      </c>
      <c r="E141">
        <v>93.820202630684193</v>
      </c>
      <c r="F141">
        <v>93.029703060305494</v>
      </c>
      <c r="G141">
        <v>92.186547261040687</v>
      </c>
      <c r="H141">
        <v>91.284365718773401</v>
      </c>
      <c r="I141">
        <v>90.316343016858184</v>
      </c>
      <c r="J141">
        <v>89.27516634991531</v>
      </c>
      <c r="K141">
        <v>88.152970280165022</v>
      </c>
      <c r="L141">
        <v>86.94127731897018</v>
      </c>
      <c r="M141">
        <v>85.630933884717791</v>
      </c>
      <c r="N141">
        <v>84.212041153241486</v>
      </c>
      <c r="O141">
        <v>82.673880278403146</v>
      </c>
      <c r="P141">
        <v>81.004831417922048</v>
      </c>
      <c r="Q141">
        <v>79.19228595274221</v>
      </c>
      <c r="R141">
        <v>77.22255123681046</v>
      </c>
      <c r="S141">
        <v>75.080747157709112</v>
      </c>
      <c r="T141">
        <v>72.75069372672408</v>
      </c>
      <c r="U141">
        <v>70.214788849161181</v>
      </c>
      <c r="V141">
        <v>67.453875351542536</v>
      </c>
      <c r="W141">
        <v>64.447096261156162</v>
      </c>
      <c r="X141">
        <v>61.171737244687002</v>
      </c>
    </row>
    <row r="142" spans="1:24">
      <c r="A142">
        <v>99.887111072537863</v>
      </c>
      <c r="B142">
        <v>7.8896160670071831</v>
      </c>
      <c r="C142">
        <v>7.9345608932493344E-2</v>
      </c>
      <c r="D142">
        <v>93.761843159178056</v>
      </c>
      <c r="E142">
        <v>92.949196665290003</v>
      </c>
      <c r="F142">
        <v>92.09284804482877</v>
      </c>
      <c r="G142">
        <v>91.187403132688601</v>
      </c>
      <c r="H142">
        <v>90.227158504780832</v>
      </c>
      <c r="I142">
        <v>89.206065551998066</v>
      </c>
      <c r="J142">
        <v>88.117692379847782</v>
      </c>
      <c r="K142">
        <v>86.955183293760086</v>
      </c>
      <c r="L142">
        <v>85.711215614866305</v>
      </c>
      <c r="M142">
        <v>84.377953554229734</v>
      </c>
      <c r="N142">
        <v>82.946998854981103</v>
      </c>
      <c r="O142">
        <v>81.409337891451912</v>
      </c>
      <c r="P142">
        <v>79.755284892081647</v>
      </c>
      <c r="Q142">
        <v>77.9744209284584</v>
      </c>
      <c r="R142">
        <v>76.055528286182778</v>
      </c>
      <c r="S142">
        <v>73.986519804155535</v>
      </c>
      <c r="T142">
        <v>71.75436273719491</v>
      </c>
      <c r="U142">
        <v>69.34499666239202</v>
      </c>
      <c r="V142">
        <v>66.743244912094099</v>
      </c>
      <c r="W142">
        <v>63.932718975629285</v>
      </c>
      <c r="X142">
        <v>60.895715267596735</v>
      </c>
    </row>
    <row r="143" spans="1:24">
      <c r="A143">
        <v>99.844863350966051</v>
      </c>
      <c r="B143">
        <v>6.4797422896090708</v>
      </c>
      <c r="C143">
        <v>8.8682994418278108E-2</v>
      </c>
      <c r="D143">
        <v>94.106214556039973</v>
      </c>
      <c r="E143">
        <v>93.315023720848643</v>
      </c>
      <c r="F143">
        <v>92.472444162578114</v>
      </c>
      <c r="G143">
        <v>91.571844923954572</v>
      </c>
      <c r="H143">
        <v>90.606138442725253</v>
      </c>
      <c r="I143">
        <v>89.567724773753582</v>
      </c>
      <c r="J143">
        <v>88.448431778748358</v>
      </c>
      <c r="K143">
        <v>87.239450812930713</v>
      </c>
      <c r="L143">
        <v>85.931267402503494</v>
      </c>
      <c r="M143">
        <v>84.513586367366827</v>
      </c>
      <c r="N143">
        <v>82.975250799808421</v>
      </c>
      <c r="O143">
        <v>81.304154261544653</v>
      </c>
      <c r="P143">
        <v>79.487145508118061</v>
      </c>
      <c r="Q143">
        <v>77.50992499084883</v>
      </c>
      <c r="R143">
        <v>75.356932321827927</v>
      </c>
      <c r="S143">
        <v>73.011223816320808</v>
      </c>
      <c r="T143">
        <v>70.454339148861251</v>
      </c>
      <c r="U143">
        <v>67.666156073641659</v>
      </c>
      <c r="V143">
        <v>64.6247320658739</v>
      </c>
      <c r="W143">
        <v>61.306131637865256</v>
      </c>
      <c r="X143">
        <v>57.684237970816916</v>
      </c>
    </row>
    <row r="144" spans="1:24">
      <c r="A144">
        <v>96.684272274850144</v>
      </c>
      <c r="B144">
        <v>4.6985160547002298</v>
      </c>
      <c r="C144">
        <v>9.5027665893309438E-2</v>
      </c>
      <c r="D144">
        <v>92.15776274345842</v>
      </c>
      <c r="E144">
        <v>91.516395433269679</v>
      </c>
      <c r="F144">
        <v>90.828325736899188</v>
      </c>
      <c r="G144">
        <v>90.087335530799365</v>
      </c>
      <c r="H144">
        <v>89.286728445876463</v>
      </c>
      <c r="I144">
        <v>88.419269352036224</v>
      </c>
      <c r="J144">
        <v>87.477118973916788</v>
      </c>
      <c r="K144">
        <v>86.451763046927681</v>
      </c>
      <c r="L144">
        <v>85.333935373374189</v>
      </c>
      <c r="M144">
        <v>84.113534083321099</v>
      </c>
      <c r="N144">
        <v>82.779530343440527</v>
      </c>
      <c r="O144">
        <v>81.319868688840899</v>
      </c>
      <c r="P144">
        <v>79.721358077170095</v>
      </c>
      <c r="Q144">
        <v>77.969552680442945</v>
      </c>
      <c r="R144">
        <v>76.048621337302308</v>
      </c>
      <c r="S144">
        <v>73.941204485946272</v>
      </c>
      <c r="T144">
        <v>71.628257284817067</v>
      </c>
      <c r="U144">
        <v>69.088877503324397</v>
      </c>
      <c r="V144">
        <v>66.300116627242204</v>
      </c>
      <c r="W144">
        <v>63.236772471728322</v>
      </c>
      <c r="X144">
        <v>59.871161427799009</v>
      </c>
    </row>
    <row r="145" spans="1:24">
      <c r="A145">
        <v>97.063372594917112</v>
      </c>
      <c r="B145">
        <v>3.2708594225488978</v>
      </c>
      <c r="C145">
        <v>0.11049032026714022</v>
      </c>
      <c r="D145">
        <v>93.247594147208517</v>
      </c>
      <c r="E145">
        <v>92.667845681975237</v>
      </c>
      <c r="F145">
        <v>92.034381522923354</v>
      </c>
      <c r="G145">
        <v>91.339460398645244</v>
      </c>
      <c r="H145">
        <v>90.574590000692069</v>
      </c>
      <c r="I145">
        <v>89.73042320301478</v>
      </c>
      <c r="J145">
        <v>88.796643835075898</v>
      </c>
      <c r="K145">
        <v>87.761840612718672</v>
      </c>
      <c r="L145">
        <v>86.613367686160913</v>
      </c>
      <c r="M145">
        <v>85.33719010093553</v>
      </c>
      <c r="N145">
        <v>83.917712283227644</v>
      </c>
      <c r="O145">
        <v>82.337587453607085</v>
      </c>
      <c r="P145">
        <v>80.57750564009001</v>
      </c>
      <c r="Q145">
        <v>78.615957699935805</v>
      </c>
      <c r="R145">
        <v>76.428972466399159</v>
      </c>
      <c r="S145">
        <v>73.989823808229559</v>
      </c>
      <c r="T145">
        <v>71.268704022028672</v>
      </c>
      <c r="U145">
        <v>68.232359566145135</v>
      </c>
      <c r="V145">
        <v>64.843684684579614</v>
      </c>
      <c r="W145">
        <v>61.061267954766841</v>
      </c>
      <c r="X145">
        <v>56.838886217805268</v>
      </c>
    </row>
    <row r="146" spans="1:24">
      <c r="A146">
        <v>100</v>
      </c>
      <c r="B146">
        <v>7.6822436005307093</v>
      </c>
      <c r="C146">
        <v>8.3589288742908108E-2</v>
      </c>
      <c r="D146">
        <v>93.659834007520317</v>
      </c>
      <c r="E146">
        <v>92.804097525880351</v>
      </c>
      <c r="F146">
        <v>91.898052773691632</v>
      </c>
      <c r="G146">
        <v>90.93536537598365</v>
      </c>
      <c r="H146">
        <v>89.909304955540733</v>
      </c>
      <c r="I146">
        <v>88.812698079229719</v>
      </c>
      <c r="J146">
        <v>87.637878106817851</v>
      </c>
      <c r="K146">
        <v>86.376631591662289</v>
      </c>
      <c r="L146">
        <v>85.020140858545602</v>
      </c>
      <c r="M146">
        <v>83.558922357205148</v>
      </c>
      <c r="N146">
        <v>81.98276036057112</v>
      </c>
      <c r="O146">
        <v>80.280635544182104</v>
      </c>
      <c r="P146">
        <v>78.440647947459311</v>
      </c>
      <c r="Q146">
        <v>76.449933778243917</v>
      </c>
      <c r="R146">
        <v>74.294575478957796</v>
      </c>
      <c r="S146">
        <v>71.959504425638912</v>
      </c>
      <c r="T146">
        <v>69.428395579597066</v>
      </c>
      <c r="U146">
        <v>66.683553355174581</v>
      </c>
      <c r="V146">
        <v>63.705787905686265</v>
      </c>
      <c r="W146">
        <v>60.474280962624164</v>
      </c>
      <c r="X146">
        <v>56.966440290176735</v>
      </c>
    </row>
    <row r="147" spans="1:24">
      <c r="A147">
        <v>96.774649021670285</v>
      </c>
      <c r="B147">
        <v>2.5191162518907424</v>
      </c>
      <c r="C147">
        <v>0.12186928869960303</v>
      </c>
      <c r="D147">
        <v>93.423331848331301</v>
      </c>
      <c r="E147">
        <v>92.886208095100599</v>
      </c>
      <c r="F147">
        <v>92.291261223669707</v>
      </c>
      <c r="G147">
        <v>91.629644067804307</v>
      </c>
      <c r="H147">
        <v>90.891518039821236</v>
      </c>
      <c r="I147">
        <v>90.065906825725065</v>
      </c>
      <c r="J147">
        <v>89.140533161768801</v>
      </c>
      <c r="K147">
        <v>88.101636265222083</v>
      </c>
      <c r="L147">
        <v>86.933767204448515</v>
      </c>
      <c r="M147">
        <v>85.619559165339624</v>
      </c>
      <c r="N147">
        <v>84.139469197849337</v>
      </c>
      <c r="O147">
        <v>82.471487602266791</v>
      </c>
      <c r="P147">
        <v>80.590810633651969</v>
      </c>
      <c r="Q147">
        <v>78.469471657380268</v>
      </c>
      <c r="R147">
        <v>76.075925270889556</v>
      </c>
      <c r="S147">
        <v>73.374578207305717</v>
      </c>
      <c r="T147">
        <v>70.325260045242118</v>
      </c>
      <c r="U147">
        <v>66.882625853955332</v>
      </c>
      <c r="V147">
        <v>62.995481890883241</v>
      </c>
      <c r="W147">
        <v>58.606024324340495</v>
      </c>
      <c r="X147">
        <v>53.648979660786111</v>
      </c>
    </row>
    <row r="148" spans="1:24">
      <c r="A148">
        <v>98.818033498098117</v>
      </c>
      <c r="B148">
        <v>6.2986233410589652</v>
      </c>
      <c r="C148">
        <v>8.5825262287194393E-2</v>
      </c>
      <c r="D148">
        <v>93.454363250992415</v>
      </c>
      <c r="E148">
        <v>92.72369714311391</v>
      </c>
      <c r="F148">
        <v>91.948112739958091</v>
      </c>
      <c r="G148">
        <v>91.121893598059401</v>
      </c>
      <c r="H148">
        <v>90.238950070700341</v>
      </c>
      <c r="I148">
        <v>89.292774424181118</v>
      </c>
      <c r="J148">
        <v>88.276392872580018</v>
      </c>
      <c r="K148">
        <v>87.18231417747667</v>
      </c>
      <c r="L148">
        <v>86.002474433792528</v>
      </c>
      <c r="M148">
        <v>84.728177634792857</v>
      </c>
      <c r="N148">
        <v>83.350031578184542</v>
      </c>
      <c r="O148">
        <v>81.857878640905724</v>
      </c>
      <c r="P148">
        <v>80.240720912383139</v>
      </c>
      <c r="Q148">
        <v>78.486639134451735</v>
      </c>
      <c r="R148">
        <v>76.582704850483523</v>
      </c>
      <c r="S148">
        <v>74.514885116221038</v>
      </c>
      <c r="T148">
        <v>72.267939069986554</v>
      </c>
      <c r="U148">
        <v>69.825305599938176</v>
      </c>
      <c r="V148">
        <v>67.168981280424489</v>
      </c>
      <c r="W148">
        <v>64.279387677767701</v>
      </c>
      <c r="X148">
        <v>61.135227047453</v>
      </c>
    </row>
    <row r="149" spans="1:24">
      <c r="A149">
        <v>100</v>
      </c>
      <c r="B149">
        <v>8.3299283355487912</v>
      </c>
      <c r="C149">
        <v>7.5303877762957577E-2</v>
      </c>
      <c r="D149">
        <v>93.912297074943353</v>
      </c>
      <c r="E149">
        <v>93.117356818205536</v>
      </c>
      <c r="F149">
        <v>92.283368888695264</v>
      </c>
      <c r="G149">
        <v>91.405601777469286</v>
      </c>
      <c r="H149">
        <v>90.47907560077887</v>
      </c>
      <c r="I149">
        <v>89.498533847425179</v>
      </c>
      <c r="J149">
        <v>88.458413556709345</v>
      </c>
      <c r="K149">
        <v>87.352813757785853</v>
      </c>
      <c r="L149">
        <v>86.175461991364671</v>
      </c>
      <c r="M149">
        <v>84.919678723827815</v>
      </c>
      <c r="N149">
        <v>83.578339451869113</v>
      </c>
      <c r="O149">
        <v>82.143834282663278</v>
      </c>
      <c r="P149">
        <v>80.608024760248227</v>
      </c>
      <c r="Q149">
        <v>78.962197693181665</v>
      </c>
      <c r="R149">
        <v>77.197015721519534</v>
      </c>
      <c r="S149">
        <v>75.302464342665573</v>
      </c>
      <c r="T149">
        <v>73.267795095550667</v>
      </c>
      <c r="U149">
        <v>71.081464580805843</v>
      </c>
      <c r="V149">
        <v>68.731068970968707</v>
      </c>
      <c r="W149">
        <v>66.203273639176501</v>
      </c>
      <c r="X149">
        <v>63.483737507104451</v>
      </c>
    </row>
    <row r="150" spans="1:24">
      <c r="A150">
        <v>100</v>
      </c>
      <c r="B150">
        <v>7.7912496068234791</v>
      </c>
      <c r="C150">
        <v>7.9054167445701623E-2</v>
      </c>
      <c r="D150">
        <v>93.97695240567333</v>
      </c>
      <c r="E150">
        <v>93.178795066037225</v>
      </c>
      <c r="F150">
        <v>92.337985981456697</v>
      </c>
      <c r="G150">
        <v>91.449267726745191</v>
      </c>
      <c r="H150">
        <v>90.507083309451318</v>
      </c>
      <c r="I150">
        <v>89.505541423002981</v>
      </c>
      <c r="J150">
        <v>88.438379609446571</v>
      </c>
      <c r="K150">
        <v>87.298925101444496</v>
      </c>
      <c r="L150">
        <v>86.080053098683408</v>
      </c>
      <c r="M150">
        <v>84.77414221780289</v>
      </c>
      <c r="N150">
        <v>83.373026837281401</v>
      </c>
      <c r="O150">
        <v>81.867946039300762</v>
      </c>
      <c r="P150">
        <v>80.249488829331696</v>
      </c>
      <c r="Q150">
        <v>78.507535290909132</v>
      </c>
      <c r="R150">
        <v>76.631193307648203</v>
      </c>
      <c r="S150">
        <v>74.608730456835673</v>
      </c>
      <c r="T150">
        <v>72.427500648739993</v>
      </c>
      <c r="U150">
        <v>70.073865052928582</v>
      </c>
      <c r="V150">
        <v>67.533106817159592</v>
      </c>
      <c r="W150">
        <v>64.789339045600556</v>
      </c>
      <c r="X150">
        <v>61.825405460979084</v>
      </c>
    </row>
    <row r="151" spans="1:24">
      <c r="A151">
        <v>99.897575034140601</v>
      </c>
      <c r="B151">
        <v>8.836213903058157</v>
      </c>
      <c r="C151">
        <v>7.3168129129370749E-2</v>
      </c>
      <c r="D151">
        <v>93.649057995250558</v>
      </c>
      <c r="E151">
        <v>92.839768840407217</v>
      </c>
      <c r="F151">
        <v>91.992678330068173</v>
      </c>
      <c r="G151">
        <v>91.103249478002951</v>
      </c>
      <c r="H151">
        <v>90.166718535349347</v>
      </c>
      <c r="I151">
        <v>89.178069476146291</v>
      </c>
      <c r="J151">
        <v>88.132007131679643</v>
      </c>
      <c r="K151">
        <v>87.022928829749532</v>
      </c>
      <c r="L151">
        <v>85.844894386960021</v>
      </c>
      <c r="M151">
        <v>84.591594293310976</v>
      </c>
      <c r="N151">
        <v>83.256315918690134</v>
      </c>
      <c r="O151">
        <v>81.831907560268135</v>
      </c>
      <c r="P151">
        <v>80.310740138236071</v>
      </c>
      <c r="Q151">
        <v>78.684666334729101</v>
      </c>
      <c r="R151">
        <v>76.944976957085757</v>
      </c>
      <c r="S151">
        <v>75.082354291726048</v>
      </c>
      <c r="T151">
        <v>73.086822198813437</v>
      </c>
      <c r="U151">
        <v>70.947692680409702</v>
      </c>
      <c r="V151">
        <v>68.653508635943211</v>
      </c>
      <c r="W151">
        <v>66.191982498391468</v>
      </c>
      <c r="X151">
        <v>63.549930422515082</v>
      </c>
    </row>
    <row r="152" spans="1:24">
      <c r="A152">
        <v>99.822283229198803</v>
      </c>
      <c r="B152">
        <v>6.5104630444170608</v>
      </c>
      <c r="C152">
        <v>8.9180675301807982E-2</v>
      </c>
      <c r="D152">
        <v>94.017415988153701</v>
      </c>
      <c r="E152">
        <v>93.215404012910042</v>
      </c>
      <c r="F152">
        <v>92.360811418343573</v>
      </c>
      <c r="G152">
        <v>91.446836958900988</v>
      </c>
      <c r="H152">
        <v>90.466206800514897</v>
      </c>
      <c r="I152">
        <v>89.411116632047381</v>
      </c>
      <c r="J152">
        <v>88.273169554950215</v>
      </c>
      <c r="K152">
        <v>87.043309256838768</v>
      </c>
      <c r="L152">
        <v>85.711747937143613</v>
      </c>
      <c r="M152">
        <v>84.2678884112389</v>
      </c>
      <c r="N152">
        <v>82.700239773115612</v>
      </c>
      <c r="O152">
        <v>80.996325945404294</v>
      </c>
      <c r="P152">
        <v>79.14258638894556</v>
      </c>
      <c r="Q152">
        <v>77.124268181709084</v>
      </c>
      <c r="R152">
        <v>74.92530860817476</v>
      </c>
      <c r="S152">
        <v>72.528207324767777</v>
      </c>
      <c r="T152">
        <v>69.913887083980697</v>
      </c>
      <c r="U152">
        <v>67.061541908760091</v>
      </c>
      <c r="V152">
        <v>63.948471508859129</v>
      </c>
      <c r="W152">
        <v>60.549900621364188</v>
      </c>
      <c r="X152">
        <v>56.838781837623287</v>
      </c>
    </row>
    <row r="153" spans="1:24">
      <c r="A153">
        <v>95.356145478866878</v>
      </c>
      <c r="B153">
        <v>2.1656631178587142</v>
      </c>
      <c r="C153">
        <v>0.12324283023032392</v>
      </c>
      <c r="D153">
        <v>92.430269284084815</v>
      </c>
      <c r="E153">
        <v>91.958259302942608</v>
      </c>
      <c r="F153">
        <v>91.434574167248314</v>
      </c>
      <c r="G153">
        <v>90.851249657801375</v>
      </c>
      <c r="H153">
        <v>90.199414558022113</v>
      </c>
      <c r="I153">
        <v>89.469155740224778</v>
      </c>
      <c r="J153">
        <v>88.649367406475335</v>
      </c>
      <c r="K153">
        <v>87.727582191284412</v>
      </c>
      <c r="L153">
        <v>86.689781557540229</v>
      </c>
      <c r="M153">
        <v>85.520182602177059</v>
      </c>
      <c r="N153">
        <v>84.200998029313553</v>
      </c>
      <c r="O153">
        <v>82.712165640525143</v>
      </c>
      <c r="P153">
        <v>81.031043228330617</v>
      </c>
      <c r="Q153">
        <v>79.132064232823808</v>
      </c>
      <c r="R153">
        <v>76.986348924666146</v>
      </c>
      <c r="S153">
        <v>74.561265201299449</v>
      </c>
      <c r="T153">
        <v>71.819932316954549</v>
      </c>
      <c r="U153">
        <v>68.720659999167097</v>
      </c>
      <c r="V153">
        <v>65.216314421867366</v>
      </c>
      <c r="W153">
        <v>61.253601392744287</v>
      </c>
      <c r="X153">
        <v>56.772255853575373</v>
      </c>
    </row>
    <row r="154" spans="1:24">
      <c r="A154">
        <v>100</v>
      </c>
      <c r="B154">
        <v>7.9059383858914476</v>
      </c>
      <c r="C154">
        <v>8.377195964623646E-2</v>
      </c>
      <c r="D154">
        <v>93.458357049919044</v>
      </c>
      <c r="E154">
        <v>92.574763924656381</v>
      </c>
      <c r="F154">
        <v>91.639031933371101</v>
      </c>
      <c r="G154">
        <v>90.64459050989781</v>
      </c>
      <c r="H154">
        <v>89.584456839465417</v>
      </c>
      <c r="I154">
        <v>88.451186826445479</v>
      </c>
      <c r="J154">
        <v>87.236822823057238</v>
      </c>
      <c r="K154">
        <v>85.932837751988586</v>
      </c>
      <c r="L154">
        <v>84.530075230570191</v>
      </c>
      <c r="M154">
        <v>83.018685276064303</v>
      </c>
      <c r="N154">
        <v>81.388055140600528</v>
      </c>
      <c r="O154">
        <v>79.62673479009203</v>
      </c>
      <c r="P154">
        <v>77.722356503856773</v>
      </c>
      <c r="Q154">
        <v>75.661548030384523</v>
      </c>
      <c r="R154">
        <v>73.429838689442832</v>
      </c>
      <c r="S154">
        <v>71.011557761185486</v>
      </c>
      <c r="T154">
        <v>68.38972444876724</v>
      </c>
      <c r="U154">
        <v>65.545928641799293</v>
      </c>
      <c r="V154">
        <v>62.46020164338497</v>
      </c>
      <c r="W154">
        <v>59.110875953000324</v>
      </c>
      <c r="X154">
        <v>55.474433120637123</v>
      </c>
    </row>
    <row r="155" spans="1:24">
      <c r="A155">
        <v>95.882897484396224</v>
      </c>
      <c r="B155">
        <v>1.5618882340696385</v>
      </c>
      <c r="C155">
        <v>0.13907831423612985</v>
      </c>
      <c r="D155">
        <v>93.375846879975853</v>
      </c>
      <c r="E155">
        <v>92.939429170585711</v>
      </c>
      <c r="F155">
        <v>92.445984776176203</v>
      </c>
      <c r="G155">
        <v>91.88595371680033</v>
      </c>
      <c r="H155">
        <v>91.248485964049692</v>
      </c>
      <c r="I155">
        <v>90.521231232862419</v>
      </c>
      <c r="J155">
        <v>89.690099707394523</v>
      </c>
      <c r="K155">
        <v>88.738989065263183</v>
      </c>
      <c r="L155">
        <v>87.649472511536402</v>
      </c>
      <c r="M155">
        <v>86.40044177844679</v>
      </c>
      <c r="N155">
        <v>84.967698174314435</v>
      </c>
      <c r="O155">
        <v>83.323483758670619</v>
      </c>
      <c r="P155">
        <v>81.435943560580085</v>
      </c>
      <c r="Q155">
        <v>79.268508421192735</v>
      </c>
      <c r="R155">
        <v>76.779186503730926</v>
      </c>
      <c r="S155">
        <v>73.919749744643582</v>
      </c>
      <c r="T155">
        <v>70.634799484251502</v>
      </c>
      <c r="U155">
        <v>66.860693174433891</v>
      </c>
      <c r="V155">
        <v>62.524311369416608</v>
      </c>
      <c r="W155">
        <v>57.541641111370851</v>
      </c>
      <c r="X155">
        <v>51.816148265368831</v>
      </c>
    </row>
    <row r="156" spans="1:24">
      <c r="A156">
        <v>90.113318088379941</v>
      </c>
      <c r="B156">
        <v>0.51524521454740224</v>
      </c>
      <c r="C156">
        <v>0.17404439452523376</v>
      </c>
      <c r="D156">
        <v>88.933257736595166</v>
      </c>
      <c r="E156">
        <v>88.690099822935693</v>
      </c>
      <c r="F156">
        <v>88.403721627167783</v>
      </c>
      <c r="G156">
        <v>88.065426418290073</v>
      </c>
      <c r="H156">
        <v>87.664940849818322</v>
      </c>
      <c r="I156">
        <v>87.190102978872787</v>
      </c>
      <c r="J156">
        <v>86.626492932383897</v>
      </c>
      <c r="K156">
        <v>85.956995004489897</v>
      </c>
      <c r="L156">
        <v>85.16127788690369</v>
      </c>
      <c r="M156">
        <v>84.215177247888107</v>
      </c>
      <c r="N156">
        <v>83.089961910002515</v>
      </c>
      <c r="O156">
        <v>81.75146134191175</v>
      </c>
      <c r="P156">
        <v>80.159027967934819</v>
      </c>
      <c r="Q156">
        <v>78.264302782757341</v>
      </c>
      <c r="R156">
        <v>76.009746785503893</v>
      </c>
      <c r="S156">
        <v>73.32689363577083</v>
      </c>
      <c r="T156">
        <v>70.134270468290524</v>
      </c>
      <c r="U156">
        <v>66.334923725541501</v>
      </c>
      <c r="V156">
        <v>61.813474872806729</v>
      </c>
      <c r="W156">
        <v>56.432616583656547</v>
      </c>
      <c r="X156">
        <v>50.02894299204133</v>
      </c>
    </row>
    <row r="157" spans="1:24">
      <c r="A157">
        <v>94.08757604668773</v>
      </c>
      <c r="B157">
        <v>1.7702461435807704</v>
      </c>
      <c r="C157">
        <v>0.12995162432195237</v>
      </c>
      <c r="D157">
        <v>91.511789972190712</v>
      </c>
      <c r="E157">
        <v>91.082708564024074</v>
      </c>
      <c r="F157">
        <v>90.602811230452232</v>
      </c>
      <c r="G157">
        <v>90.063982330021588</v>
      </c>
      <c r="H157">
        <v>89.457109617560434</v>
      </c>
      <c r="I157">
        <v>88.771930145146854</v>
      </c>
      <c r="J157">
        <v>87.99685670330814</v>
      </c>
      <c r="K157">
        <v>87.118781867363765</v>
      </c>
      <c r="L157">
        <v>86.122856335099556</v>
      </c>
      <c r="M157">
        <v>84.992237807196631</v>
      </c>
      <c r="N157">
        <v>83.707806163680601</v>
      </c>
      <c r="O157">
        <v>82.247840119682323</v>
      </c>
      <c r="P157">
        <v>80.587649892369768</v>
      </c>
      <c r="Q157">
        <v>78.699159667006924</v>
      </c>
      <c r="R157">
        <v>76.550432801138129</v>
      </c>
      <c r="S157">
        <v>74.105131737529319</v>
      </c>
      <c r="T157">
        <v>71.321903492343907</v>
      </c>
      <c r="U157">
        <v>68.153680326419021</v>
      </c>
      <c r="V157">
        <v>64.546883773151592</v>
      </c>
      <c r="W157">
        <v>60.440518562147844</v>
      </c>
      <c r="X157">
        <v>55.765141115794812</v>
      </c>
    </row>
    <row r="158" spans="1:24">
      <c r="A158">
        <v>92.442624791406345</v>
      </c>
      <c r="B158">
        <v>1.3109957633334461</v>
      </c>
      <c r="C158">
        <v>0.13618309917389812</v>
      </c>
      <c r="D158">
        <v>90.402187778147123</v>
      </c>
      <c r="E158">
        <v>90.051930627250002</v>
      </c>
      <c r="F158">
        <v>89.657267488003697</v>
      </c>
      <c r="G158">
        <v>89.210867683391456</v>
      </c>
      <c r="H158">
        <v>88.704439552848783</v>
      </c>
      <c r="I158">
        <v>88.128576438676944</v>
      </c>
      <c r="J158">
        <v>87.472581961923737</v>
      </c>
      <c r="K158">
        <v>86.724271342315461</v>
      </c>
      <c r="L158">
        <v>85.869745071853956</v>
      </c>
      <c r="M158">
        <v>84.893130738174975</v>
      </c>
      <c r="N158">
        <v>83.776288202161965</v>
      </c>
      <c r="O158">
        <v>82.498472653631453</v>
      </c>
      <c r="P158">
        <v>81.035949286512832</v>
      </c>
      <c r="Q158">
        <v>79.36155243629976</v>
      </c>
      <c r="R158">
        <v>77.444180990964909</v>
      </c>
      <c r="S158">
        <v>75.248220702839475</v>
      </c>
      <c r="T158">
        <v>72.732882671179979</v>
      </c>
      <c r="U158">
        <v>69.85144570805582</v>
      </c>
      <c r="V158">
        <v>66.550388514870178</v>
      </c>
      <c r="W158">
        <v>62.768395550112814</v>
      </c>
      <c r="X158">
        <v>58.435218122818682</v>
      </c>
    </row>
    <row r="159" spans="1:24">
      <c r="A159">
        <v>100</v>
      </c>
      <c r="B159">
        <v>5.6829032126264645</v>
      </c>
      <c r="C159">
        <v>9.3851281256665156E-2</v>
      </c>
      <c r="D159">
        <v>94.608381874386652</v>
      </c>
      <c r="E159">
        <v>93.848348564309859</v>
      </c>
      <c r="F159">
        <v>93.034091337756223</v>
      </c>
      <c r="G159">
        <v>92.158432899928556</v>
      </c>
      <c r="H159">
        <v>91.213654733207434</v>
      </c>
      <c r="I159">
        <v>90.191429062045572</v>
      </c>
      <c r="J159">
        <v>89.082745447540034</v>
      </c>
      <c r="K159">
        <v>87.877831364647633</v>
      </c>
      <c r="L159">
        <v>86.566066061969238</v>
      </c>
      <c r="M159">
        <v>85.135886944817329</v>
      </c>
      <c r="N159">
        <v>83.574687656377662</v>
      </c>
      <c r="O159">
        <v>81.868706958598096</v>
      </c>
      <c r="P159">
        <v>80.002907433342315</v>
      </c>
      <c r="Q159">
        <v>77.96084293461557</v>
      </c>
      <c r="R159">
        <v>75.724513623516586</v>
      </c>
      <c r="S159">
        <v>73.274207308116473</v>
      </c>
      <c r="T159">
        <v>70.588325689750604</v>
      </c>
      <c r="U159">
        <v>67.64319398416572</v>
      </c>
      <c r="V159">
        <v>64.412852239422676</v>
      </c>
      <c r="W159">
        <v>60.868826511119742</v>
      </c>
      <c r="X159">
        <v>56.979877877953832</v>
      </c>
    </row>
    <row r="160" spans="1:24">
      <c r="A160">
        <v>93.491990973738936</v>
      </c>
      <c r="B160">
        <v>1.6335056507058854</v>
      </c>
      <c r="C160">
        <v>0.13018314584419813</v>
      </c>
      <c r="D160">
        <v>91.10915373799736</v>
      </c>
      <c r="E160">
        <v>90.711772629603743</v>
      </c>
      <c r="F160">
        <v>90.267206766925909</v>
      </c>
      <c r="G160">
        <v>89.76791115586731</v>
      </c>
      <c r="H160">
        <v>89.205411950921288</v>
      </c>
      <c r="I160">
        <v>88.570162640452722</v>
      </c>
      <c r="J160">
        <v>87.851382027119001</v>
      </c>
      <c r="K160">
        <v>87.03687125369872</v>
      </c>
      <c r="L160">
        <v>86.112806768963708</v>
      </c>
      <c r="M160">
        <v>85.063505719893811</v>
      </c>
      <c r="N160">
        <v>83.871159788565024</v>
      </c>
      <c r="O160">
        <v>82.515532956496912</v>
      </c>
      <c r="P160">
        <v>80.973618067036767</v>
      </c>
      <c r="Q160">
        <v>79.219246357094534</v>
      </c>
      <c r="R160">
        <v>77.222643331357091</v>
      </c>
      <c r="S160">
        <v>74.949923441456932</v>
      </c>
      <c r="T160">
        <v>72.362514993991596</v>
      </c>
      <c r="U160">
        <v>69.416505527163224</v>
      </c>
      <c r="V160">
        <v>66.061896546031818</v>
      </c>
      <c r="W160">
        <v>62.241754968047175</v>
      </c>
      <c r="X160">
        <v>57.891246877531977</v>
      </c>
    </row>
    <row r="161" spans="1:24">
      <c r="A161">
        <v>100</v>
      </c>
      <c r="B161">
        <v>8.2816442625485003</v>
      </c>
      <c r="C161">
        <v>7.8311843755986599E-2</v>
      </c>
      <c r="D161">
        <v>93.667642989144355</v>
      </c>
      <c r="E161">
        <v>92.830965901747277</v>
      </c>
      <c r="F161">
        <v>91.950300483367783</v>
      </c>
      <c r="G161">
        <v>91.020243076919371</v>
      </c>
      <c r="H161">
        <v>90.035086962017289</v>
      </c>
      <c r="I161">
        <v>88.988787339228622</v>
      </c>
      <c r="J161">
        <v>87.874924239910015</v>
      </c>
      <c r="K161">
        <v>86.686663134052196</v>
      </c>
      <c r="L161">
        <v>85.416712994425879</v>
      </c>
      <c r="M161">
        <v>84.057281559715619</v>
      </c>
      <c r="N161">
        <v>82.600027522141545</v>
      </c>
      <c r="O161">
        <v>81.036009346198057</v>
      </c>
      <c r="P161">
        <v>79.355630404467433</v>
      </c>
      <c r="Q161">
        <v>77.548580093868225</v>
      </c>
      <c r="R161">
        <v>75.603770571034701</v>
      </c>
      <c r="S161">
        <v>73.509268718643767</v>
      </c>
      <c r="T161">
        <v>71.252222925242094</v>
      </c>
      <c r="U161">
        <v>68.818784229304072</v>
      </c>
      <c r="V161">
        <v>66.194021343669448</v>
      </c>
      <c r="W161">
        <v>63.361829038961339</v>
      </c>
      <c r="X161">
        <v>60.304829323835527</v>
      </c>
    </row>
    <row r="162" spans="1:24">
      <c r="A162">
        <v>99.99999997959489</v>
      </c>
      <c r="B162">
        <v>9.51708999767488</v>
      </c>
      <c r="C162">
        <v>7.2466367018836131E-2</v>
      </c>
      <c r="D162">
        <v>93.343487716860452</v>
      </c>
      <c r="E162">
        <v>92.483643572090685</v>
      </c>
      <c r="F162">
        <v>91.584310949890266</v>
      </c>
      <c r="G162">
        <v>90.640765050897784</v>
      </c>
      <c r="H162">
        <v>89.648048793660863</v>
      </c>
      <c r="I162">
        <v>88.600946771752007</v>
      </c>
      <c r="J162">
        <v>87.493957853729597</v>
      </c>
      <c r="K162">
        <v>86.321266281993104</v>
      </c>
      <c r="L162">
        <v>85.076711118695371</v>
      </c>
      <c r="M162">
        <v>83.753753878190892</v>
      </c>
      <c r="N162">
        <v>82.345444175971394</v>
      </c>
      <c r="O162">
        <v>80.844383213619608</v>
      </c>
      <c r="P162">
        <v>79.242684907943044</v>
      </c>
      <c r="Q162">
        <v>77.531934460073074</v>
      </c>
      <c r="R162">
        <v>75.703144146864602</v>
      </c>
      <c r="S162">
        <v>73.746706102339331</v>
      </c>
      <c r="T162">
        <v>71.652341841101276</v>
      </c>
      <c r="U162">
        <v>69.409048258537254</v>
      </c>
      <c r="V162">
        <v>67.005039824105296</v>
      </c>
      <c r="W162">
        <v>64.427686664012867</v>
      </c>
      <c r="X162">
        <v>61.663448207992232</v>
      </c>
    </row>
    <row r="163" spans="1:24">
      <c r="A163">
        <v>94.005089912789089</v>
      </c>
      <c r="B163">
        <v>2.3599640974009448</v>
      </c>
      <c r="C163">
        <v>0.11774949172850756</v>
      </c>
      <c r="D163">
        <v>91.00900661873861</v>
      </c>
      <c r="E163">
        <v>90.538087346039717</v>
      </c>
      <c r="F163">
        <v>90.019042714972116</v>
      </c>
      <c r="G163">
        <v>89.444667882620763</v>
      </c>
      <c r="H163">
        <v>88.80698996921052</v>
      </c>
      <c r="I163">
        <v>88.097157386801669</v>
      </c>
      <c r="J163">
        <v>87.305316970664038</v>
      </c>
      <c r="K163">
        <v>86.420477207793581</v>
      </c>
      <c r="L163">
        <v>85.430355664050964</v>
      </c>
      <c r="M163">
        <v>84.321208492062624</v>
      </c>
      <c r="N163">
        <v>83.077639653288642</v>
      </c>
      <c r="O163">
        <v>81.68238720607485</v>
      </c>
      <c r="P163">
        <v>80.116083693159752</v>
      </c>
      <c r="Q163">
        <v>78.356987302582752</v>
      </c>
      <c r="R163">
        <v>76.380680070246129</v>
      </c>
      <c r="S163">
        <v>74.159728934889685</v>
      </c>
      <c r="T163">
        <v>71.663304940592383</v>
      </c>
      <c r="U163">
        <v>68.856755300962348</v>
      </c>
      <c r="V163">
        <v>65.701122384850905</v>
      </c>
      <c r="W163">
        <v>62.152602946646311</v>
      </c>
      <c r="X163">
        <v>58.161940094738604</v>
      </c>
    </row>
    <row r="164" spans="1:24">
      <c r="A164">
        <v>100</v>
      </c>
      <c r="B164">
        <v>7.236640456117641</v>
      </c>
      <c r="C164">
        <v>8.4469345451378977E-2</v>
      </c>
      <c r="D164">
        <v>93.953085484612785</v>
      </c>
      <c r="E164">
        <v>93.13396514082514</v>
      </c>
      <c r="F164">
        <v>92.265826019850778</v>
      </c>
      <c r="G164">
        <v>91.342470204112672</v>
      </c>
      <c r="H164">
        <v>90.357305566724762</v>
      </c>
      <c r="I164">
        <v>89.303298708229747</v>
      </c>
      <c r="J164">
        <v>88.172924742953498</v>
      </c>
      <c r="K164">
        <v>86.958113576485204</v>
      </c>
      <c r="L164">
        <v>85.650192290741217</v>
      </c>
      <c r="M164">
        <v>84.239823225281611</v>
      </c>
      <c r="N164">
        <v>82.716937312822466</v>
      </c>
      <c r="O164">
        <v>81.070662193005163</v>
      </c>
      <c r="P164">
        <v>79.289244591204479</v>
      </c>
      <c r="Q164">
        <v>77.359966408213211</v>
      </c>
      <c r="R164">
        <v>75.269053921741403</v>
      </c>
      <c r="S164">
        <v>73.001579451491239</v>
      </c>
      <c r="T164">
        <v>70.541354785763673</v>
      </c>
      <c r="U164">
        <v>67.870815608735597</v>
      </c>
      <c r="V164">
        <v>64.970896103298344</v>
      </c>
      <c r="W164">
        <v>61.820892834206909</v>
      </c>
      <c r="X164">
        <v>58.398316939759923</v>
      </c>
    </row>
    <row r="165" spans="1:24">
      <c r="A165">
        <v>92.029823825226245</v>
      </c>
      <c r="B165">
        <v>1.5889752940463613</v>
      </c>
      <c r="C165">
        <v>0.12898566727191307</v>
      </c>
      <c r="D165">
        <v>89.742096896554443</v>
      </c>
      <c r="E165">
        <v>89.362764009107011</v>
      </c>
      <c r="F165">
        <v>88.938996886812674</v>
      </c>
      <c r="G165">
        <v>88.463735407615417</v>
      </c>
      <c r="H165">
        <v>87.929061533812188</v>
      </c>
      <c r="I165">
        <v>87.32606739452153</v>
      </c>
      <c r="J165">
        <v>86.644706877153624</v>
      </c>
      <c r="K165">
        <v>85.873628255338787</v>
      </c>
      <c r="L165">
        <v>84.999985064831989</v>
      </c>
      <c r="M165">
        <v>84.009222076513566</v>
      </c>
      <c r="N165">
        <v>82.884832800714833</v>
      </c>
      <c r="O165">
        <v>81.608084482797807</v>
      </c>
      <c r="P165">
        <v>80.157706008310583</v>
      </c>
      <c r="Q165">
        <v>78.509533518099047</v>
      </c>
      <c r="R165">
        <v>76.636107829187381</v>
      </c>
      <c r="S165">
        <v>74.506216954305472</v>
      </c>
      <c r="T165">
        <v>72.084376098263903</v>
      </c>
      <c r="U165">
        <v>69.330236467717754</v>
      </c>
      <c r="V165">
        <v>66.197913044863796</v>
      </c>
      <c r="W165">
        <v>62.635220125524555</v>
      </c>
      <c r="X165">
        <v>58.582801885391717</v>
      </c>
    </row>
    <row r="166" spans="1:24">
      <c r="A166">
        <v>94.167330432672514</v>
      </c>
      <c r="B166">
        <v>2.0534442944684828</v>
      </c>
      <c r="C166">
        <v>0.12695031472520554</v>
      </c>
      <c r="D166">
        <v>91.276330298247998</v>
      </c>
      <c r="E166">
        <v>90.801619631272573</v>
      </c>
      <c r="F166">
        <v>90.27259299260875</v>
      </c>
      <c r="G166">
        <v>89.680712929806347</v>
      </c>
      <c r="H166">
        <v>89.016427659414234</v>
      </c>
      <c r="I166">
        <v>88.269016919927878</v>
      </c>
      <c r="J166">
        <v>87.426418967792642</v>
      </c>
      <c r="K166">
        <v>86.475035924517655</v>
      </c>
      <c r="L166">
        <v>85.399514333584349</v>
      </c>
      <c r="M166">
        <v>84.182497385768642</v>
      </c>
      <c r="N166">
        <v>82.804344814279233</v>
      </c>
      <c r="O166">
        <v>81.242815939368995</v>
      </c>
      <c r="P166">
        <v>79.472710747381143</v>
      </c>
      <c r="Q166">
        <v>77.465463211949526</v>
      </c>
      <c r="R166">
        <v>75.188680294355365</v>
      </c>
      <c r="S166">
        <v>72.605619183409615</v>
      </c>
      <c r="T166">
        <v>69.674594338538469</v>
      </c>
      <c r="U166">
        <v>66.34830476690982</v>
      </c>
      <c r="V166">
        <v>62.57307067817306</v>
      </c>
      <c r="W166">
        <v>58.287967197916629</v>
      </c>
      <c r="X166">
        <v>53.423841159677536</v>
      </c>
    </row>
    <row r="167" spans="1:24">
      <c r="A167">
        <v>96.819163987925009</v>
      </c>
      <c r="B167">
        <v>5.2398827903370808</v>
      </c>
      <c r="C167">
        <v>9.1786650032528352E-2</v>
      </c>
      <c r="D167">
        <v>91.981221691368873</v>
      </c>
      <c r="E167">
        <v>91.305307801524137</v>
      </c>
      <c r="F167">
        <v>90.58290821377399</v>
      </c>
      <c r="G167">
        <v>89.807932589910848</v>
      </c>
      <c r="H167">
        <v>88.973847338648099</v>
      </c>
      <c r="I167">
        <v>88.073620532835918</v>
      </c>
      <c r="J167">
        <v>87.099662625353957</v>
      </c>
      <c r="K167">
        <v>86.043762463874472</v>
      </c>
      <c r="L167">
        <v>84.897018065054894</v>
      </c>
      <c r="M167">
        <v>83.649761564537457</v>
      </c>
      <c r="N167">
        <v>82.291477710031657</v>
      </c>
      <c r="O167">
        <v>80.810715210318421</v>
      </c>
      <c r="P167">
        <v>79.194990192785895</v>
      </c>
      <c r="Q167">
        <v>77.430680955575298</v>
      </c>
      <c r="R167">
        <v>75.502913127023646</v>
      </c>
      <c r="S167">
        <v>73.395434264216178</v>
      </c>
      <c r="T167">
        <v>71.090476833425711</v>
      </c>
      <c r="U167">
        <v>68.568608417267711</v>
      </c>
      <c r="V167">
        <v>65.808567885711255</v>
      </c>
      <c r="W167">
        <v>62.787086149752362</v>
      </c>
      <c r="X167">
        <v>59.478689986576299</v>
      </c>
    </row>
    <row r="168" spans="1:24">
      <c r="A168">
        <v>95.502028685163083</v>
      </c>
      <c r="B168">
        <v>4.2704182241379964</v>
      </c>
      <c r="C168">
        <v>9.720300458683194E-2</v>
      </c>
      <c r="D168">
        <v>91.271055678692449</v>
      </c>
      <c r="E168">
        <v>90.665799724101689</v>
      </c>
      <c r="F168">
        <v>90.014813037296733</v>
      </c>
      <c r="G168">
        <v>89.311939975505283</v>
      </c>
      <c r="H168">
        <v>88.550534265354415</v>
      </c>
      <c r="I168">
        <v>87.723396156601183</v>
      </c>
      <c r="J168">
        <v>86.822704342260323</v>
      </c>
      <c r="K168">
        <v>85.839942001374666</v>
      </c>
      <c r="L168">
        <v>84.765816265098891</v>
      </c>
      <c r="M168">
        <v>83.590170344578368</v>
      </c>
      <c r="N168">
        <v>82.301887489716506</v>
      </c>
      <c r="O168">
        <v>80.888785870677268</v>
      </c>
      <c r="P168">
        <v>79.337503388136554</v>
      </c>
      <c r="Q168">
        <v>77.633371323063741</v>
      </c>
      <c r="R168">
        <v>75.760275631282454</v>
      </c>
      <c r="S168">
        <v>73.700504571230852</v>
      </c>
      <c r="T168">
        <v>71.434581224109522</v>
      </c>
      <c r="U168">
        <v>68.941079322750525</v>
      </c>
      <c r="V168">
        <v>66.196420647709587</v>
      </c>
      <c r="W168">
        <v>63.174652074786394</v>
      </c>
      <c r="X168">
        <v>59.847200165764022</v>
      </c>
    </row>
    <row r="169" spans="1:24">
      <c r="A169">
        <v>94.30504997725194</v>
      </c>
      <c r="B169">
        <v>1.8861399266450205</v>
      </c>
      <c r="C169">
        <v>0.12681147617688465</v>
      </c>
      <c r="D169">
        <v>91.653661949237673</v>
      </c>
      <c r="E169">
        <v>91.21858543088409</v>
      </c>
      <c r="F169">
        <v>90.733808461827678</v>
      </c>
      <c r="G169">
        <v>90.19152481799216</v>
      </c>
      <c r="H169">
        <v>89.583002261860273</v>
      </c>
      <c r="I169">
        <v>88.898441929765141</v>
      </c>
      <c r="J169">
        <v>88.126820543607394</v>
      </c>
      <c r="K169">
        <v>87.255712906179085</v>
      </c>
      <c r="L169">
        <v>86.27109182178738</v>
      </c>
      <c r="M169">
        <v>85.157102220357586</v>
      </c>
      <c r="N169">
        <v>83.895805847800702</v>
      </c>
      <c r="O169">
        <v>82.466892411468265</v>
      </c>
      <c r="P169">
        <v>80.84735252935242</v>
      </c>
      <c r="Q169">
        <v>79.011107216626627</v>
      </c>
      <c r="R169">
        <v>76.928587943255181</v>
      </c>
      <c r="S169">
        <v>74.566260500460032</v>
      </c>
      <c r="T169">
        <v>71.886085009003722</v>
      </c>
      <c r="U169">
        <v>68.844903373956939</v>
      </c>
      <c r="V169">
        <v>65.39374432231125</v>
      </c>
      <c r="W169">
        <v>61.477034832657488</v>
      </c>
      <c r="X169">
        <v>57.031705258808763</v>
      </c>
    </row>
    <row r="170" spans="1:24">
      <c r="A170">
        <v>94.161961898501673</v>
      </c>
      <c r="B170">
        <v>0.83313893047219734</v>
      </c>
      <c r="C170">
        <v>0.15931028035134195</v>
      </c>
      <c r="D170">
        <v>92.513940594875805</v>
      </c>
      <c r="E170">
        <v>92.197547739018916</v>
      </c>
      <c r="F170">
        <v>91.831192978100134</v>
      </c>
      <c r="G170">
        <v>91.405558632496934</v>
      </c>
      <c r="H170">
        <v>90.909819335947589</v>
      </c>
      <c r="I170">
        <v>90.331366708722143</v>
      </c>
      <c r="J170">
        <v>89.655488682540721</v>
      </c>
      <c r="K170">
        <v>88.864995321353206</v>
      </c>
      <c r="L170">
        <v>87.9397816212972</v>
      </c>
      <c r="M170">
        <v>86.856316170312269</v>
      </c>
      <c r="N170">
        <v>85.587042662240307</v>
      </c>
      <c r="O170">
        <v>84.099679043828075</v>
      </c>
      <c r="P170">
        <v>82.356396469494882</v>
      </c>
      <c r="Q170">
        <v>80.312857181821016</v>
      </c>
      <c r="R170">
        <v>77.917086847701555</v>
      </c>
      <c r="S170">
        <v>75.108152669739553</v>
      </c>
      <c r="T170">
        <v>71.814613652640332</v>
      </c>
      <c r="U170">
        <v>67.952703609474469</v>
      </c>
      <c r="V170">
        <v>63.424200695320508</v>
      </c>
      <c r="W170">
        <v>58.113929283095267</v>
      </c>
      <c r="X170">
        <v>51.886830645559442</v>
      </c>
    </row>
    <row r="171" spans="1:24">
      <c r="A171">
        <v>100</v>
      </c>
      <c r="B171">
        <v>9.1828135762520464</v>
      </c>
      <c r="C171">
        <v>7.3956746094574782E-2</v>
      </c>
      <c r="D171">
        <v>93.426396288408952</v>
      </c>
      <c r="E171">
        <v>92.572440806900516</v>
      </c>
      <c r="F171">
        <v>91.677841024846131</v>
      </c>
      <c r="G171">
        <v>90.737701608332586</v>
      </c>
      <c r="H171">
        <v>89.746878026295704</v>
      </c>
      <c r="I171">
        <v>88.699948399163844</v>
      </c>
      <c r="J171">
        <v>87.591183829824317</v>
      </c>
      <c r="K171">
        <v>86.414517054561088</v>
      </c>
      <c r="L171">
        <v>85.163509242418684</v>
      </c>
      <c r="M171">
        <v>83.831314761315241</v>
      </c>
      <c r="N171">
        <v>82.410643718101753</v>
      </c>
      <c r="O171">
        <v>80.893722067583013</v>
      </c>
      <c r="P171">
        <v>79.272249072213128</v>
      </c>
      <c r="Q171">
        <v>77.537351879681196</v>
      </c>
      <c r="R171">
        <v>75.67953696983119</v>
      </c>
      <c r="S171">
        <v>73.688638205229338</v>
      </c>
      <c r="T171">
        <v>71.553761201106497</v>
      </c>
      <c r="U171">
        <v>69.263223710262949</v>
      </c>
      <c r="V171">
        <v>66.80449169671607</v>
      </c>
      <c r="W171">
        <v>64.164110748279725</v>
      </c>
      <c r="X171">
        <v>61.327632452759012</v>
      </c>
    </row>
    <row r="172" spans="1:24">
      <c r="A172">
        <v>100</v>
      </c>
      <c r="B172">
        <v>10.520224942694989</v>
      </c>
      <c r="C172">
        <v>6.8755008283344937E-2</v>
      </c>
      <c r="D172">
        <v>93.066664110181193</v>
      </c>
      <c r="E172">
        <v>92.183311496203018</v>
      </c>
      <c r="F172">
        <v>91.262992873537002</v>
      </c>
      <c r="G172">
        <v>90.301355950776838</v>
      </c>
      <c r="H172">
        <v>89.293853037577151</v>
      </c>
      <c r="I172">
        <v>88.235719538108896</v>
      </c>
      <c r="J172">
        <v>87.121951418743848</v>
      </c>
      <c r="K172">
        <v>85.947281543410682</v>
      </c>
      <c r="L172">
        <v>84.706154764709595</v>
      </c>
      <c r="M172">
        <v>83.392701652988663</v>
      </c>
      <c r="N172">
        <v>82.000710739143614</v>
      </c>
      <c r="O172">
        <v>80.523599139874264</v>
      </c>
      <c r="P172">
        <v>78.954381426480822</v>
      </c>
      <c r="Q172">
        <v>77.285636589977429</v>
      </c>
      <c r="R172">
        <v>75.509472946296881</v>
      </c>
      <c r="S172">
        <v>73.617490815619291</v>
      </c>
      <c r="T172">
        <v>71.600742799331343</v>
      </c>
      <c r="U172">
        <v>69.449691466760825</v>
      </c>
      <c r="V172">
        <v>67.154164251582586</v>
      </c>
      <c r="W172">
        <v>64.703305344595819</v>
      </c>
      <c r="X172">
        <v>62.085524355368015</v>
      </c>
    </row>
    <row r="173" spans="1:24">
      <c r="A173">
        <v>93.120578145370899</v>
      </c>
      <c r="B173">
        <v>1.4612421933319848</v>
      </c>
      <c r="C173">
        <v>0.13681082620555526</v>
      </c>
      <c r="D173">
        <v>90.83098869428656</v>
      </c>
      <c r="E173">
        <v>90.436769433105027</v>
      </c>
      <c r="F173">
        <v>89.992238380400678</v>
      </c>
      <c r="G173">
        <v>89.489062172641738</v>
      </c>
      <c r="H173">
        <v>88.917808059890291</v>
      </c>
      <c r="I173">
        <v>88.267767075558695</v>
      </c>
      <c r="J173">
        <v>87.526753281679177</v>
      </c>
      <c r="K173">
        <v>86.680875326255332</v>
      </c>
      <c r="L173">
        <v>85.714276030214535</v>
      </c>
      <c r="M173">
        <v>84.608835122150609</v>
      </c>
      <c r="N173">
        <v>83.343829548198684</v>
      </c>
      <c r="O173">
        <v>81.895544989070302</v>
      </c>
      <c r="P173">
        <v>80.236831301585894</v>
      </c>
      <c r="Q173">
        <v>78.336593550827288</v>
      </c>
      <c r="R173">
        <v>76.159209091587684</v>
      </c>
      <c r="S173">
        <v>73.663859771486273</v>
      </c>
      <c r="T173">
        <v>70.803766736949811</v>
      </c>
      <c r="U173">
        <v>67.525313497417116</v>
      </c>
      <c r="V173">
        <v>63.767040808363433</v>
      </c>
      <c r="W173">
        <v>59.458494530805865</v>
      </c>
      <c r="X173">
        <v>54.518904868785391</v>
      </c>
    </row>
    <row r="174" spans="1:24">
      <c r="A174">
        <v>99.105640494344641</v>
      </c>
      <c r="B174">
        <v>9.4347220968504608</v>
      </c>
      <c r="C174">
        <v>7.23376959294003E-2</v>
      </c>
      <c r="D174">
        <v>92.520067196945391</v>
      </c>
      <c r="E174">
        <v>91.669799238900353</v>
      </c>
      <c r="F174">
        <v>90.780604470078956</v>
      </c>
      <c r="G174">
        <v>89.84782793412586</v>
      </c>
      <c r="H174">
        <v>88.866586523069245</v>
      </c>
      <c r="I174">
        <v>87.831743414131168</v>
      </c>
      <c r="J174">
        <v>86.737881178334732</v>
      </c>
      <c r="K174">
        <v>85.579273420130932</v>
      </c>
      <c r="L174">
        <v>84.349854799577955</v>
      </c>
      <c r="M174">
        <v>83.043189280138279</v>
      </c>
      <c r="N174">
        <v>81.652436435870058</v>
      </c>
      <c r="O174">
        <v>80.170315641630054</v>
      </c>
      <c r="P174">
        <v>78.589067958823009</v>
      </c>
      <c r="Q174">
        <v>76.900415517168383</v>
      </c>
      <c r="R174">
        <v>75.095518179847062</v>
      </c>
      <c r="S174">
        <v>73.164927265168984</v>
      </c>
      <c r="T174">
        <v>71.098536082493396</v>
      </c>
      <c r="U174">
        <v>68.885527023456376</v>
      </c>
      <c r="V174">
        <v>66.514314931526428</v>
      </c>
      <c r="W174">
        <v>63.97248645342686</v>
      </c>
      <c r="X174">
        <v>61.246735054927875</v>
      </c>
    </row>
    <row r="175" spans="1:24">
      <c r="A175">
        <v>89.905005442680434</v>
      </c>
      <c r="B175">
        <v>0.23194656201271588</v>
      </c>
      <c r="C175">
        <v>0.2012966781585894</v>
      </c>
      <c r="D175">
        <v>89.214120136092006</v>
      </c>
      <c r="E175">
        <v>89.052381419023561</v>
      </c>
      <c r="F175">
        <v>88.85597725795526</v>
      </c>
      <c r="G175">
        <v>88.616922377715483</v>
      </c>
      <c r="H175">
        <v>88.325497437382651</v>
      </c>
      <c r="I175">
        <v>87.969853867518239</v>
      </c>
      <c r="J175">
        <v>87.535532138584031</v>
      </c>
      <c r="K175">
        <v>87.004873874608293</v>
      </c>
      <c r="L175">
        <v>86.356303910192793</v>
      </c>
      <c r="M175">
        <v>85.563453101192366</v>
      </c>
      <c r="N175">
        <v>84.594086224862806</v>
      </c>
      <c r="O175">
        <v>83.40879138072475</v>
      </c>
      <c r="P175">
        <v>81.959377606639265</v>
      </c>
      <c r="Q175">
        <v>80.186915561391373</v>
      </c>
      <c r="R175">
        <v>78.019341613102824</v>
      </c>
      <c r="S175">
        <v>75.368527922028179</v>
      </c>
      <c r="T175">
        <v>72.12669939502868</v>
      </c>
      <c r="U175">
        <v>68.162051834542808</v>
      </c>
      <c r="V175">
        <v>63.313393127547855</v>
      </c>
      <c r="W175">
        <v>57.383589599389936</v>
      </c>
      <c r="X175">
        <v>50.131551078513944</v>
      </c>
    </row>
    <row r="176" spans="1:24">
      <c r="A176">
        <v>100</v>
      </c>
      <c r="B176">
        <v>5.8636688914336679</v>
      </c>
      <c r="C176">
        <v>9.3934674576489186E-2</v>
      </c>
      <c r="D176">
        <v>94.430813595135447</v>
      </c>
      <c r="E176">
        <v>93.645464188837138</v>
      </c>
      <c r="F176">
        <v>92.804002876726599</v>
      </c>
      <c r="G176">
        <v>91.898999376043136</v>
      </c>
      <c r="H176">
        <v>90.922462312955673</v>
      </c>
      <c r="I176">
        <v>89.865768657028227</v>
      </c>
      <c r="J176">
        <v>88.719587578023038</v>
      </c>
      <c r="K176">
        <v>87.473798052680479</v>
      </c>
      <c r="L176">
        <v>86.117399493926172</v>
      </c>
      <c r="M176">
        <v>84.63841461334215</v>
      </c>
      <c r="N176">
        <v>83.023783659156891</v>
      </c>
      <c r="O176">
        <v>81.259249095853207</v>
      </c>
      <c r="P176">
        <v>79.329229707090406</v>
      </c>
      <c r="Q176">
        <v>77.216683010242491</v>
      </c>
      <c r="R176">
        <v>74.902954767643593</v>
      </c>
      <c r="S176">
        <v>72.367614265692964</v>
      </c>
      <c r="T176">
        <v>69.588273907298529</v>
      </c>
      <c r="U176">
        <v>66.540391524622251</v>
      </c>
      <c r="V176">
        <v>63.197053666506463</v>
      </c>
      <c r="W176">
        <v>59.528737946962906</v>
      </c>
      <c r="X176">
        <v>55.503052356211292</v>
      </c>
    </row>
    <row r="177" spans="1:24">
      <c r="A177">
        <v>100</v>
      </c>
      <c r="B177">
        <v>10.165859137343237</v>
      </c>
      <c r="C177">
        <v>7.1540309152552148E-2</v>
      </c>
      <c r="D177">
        <v>92.992870502908346</v>
      </c>
      <c r="E177">
        <v>92.090880872483908</v>
      </c>
      <c r="F177">
        <v>91.148394977843495</v>
      </c>
      <c r="G177">
        <v>90.16058710360798</v>
      </c>
      <c r="H177">
        <v>89.122399476841466</v>
      </c>
      <c r="I177">
        <v>88.028516370247246</v>
      </c>
      <c r="J177">
        <v>86.873336884585854</v>
      </c>
      <c r="K177">
        <v>85.650946270956197</v>
      </c>
      <c r="L177">
        <v>84.355085646103802</v>
      </c>
      <c r="M177">
        <v>82.979119945692815</v>
      </c>
      <c r="N177">
        <v>81.516003951455872</v>
      </c>
      <c r="O177">
        <v>79.95824621827424</v>
      </c>
      <c r="P177">
        <v>78.297870716487708</v>
      </c>
      <c r="Q177">
        <v>76.526375993035046</v>
      </c>
      <c r="R177">
        <v>74.634691642322224</v>
      </c>
      <c r="S177">
        <v>72.613131863940296</v>
      </c>
      <c r="T177">
        <v>70.451345869439393</v>
      </c>
      <c r="U177">
        <v>68.138264884231575</v>
      </c>
      <c r="V177">
        <v>65.662045473261713</v>
      </c>
      <c r="W177">
        <v>63.010008900262662</v>
      </c>
      <c r="X177">
        <v>60.168576210101861</v>
      </c>
    </row>
    <row r="178" spans="1:24">
      <c r="A178">
        <v>100</v>
      </c>
      <c r="B178">
        <v>5.9247613865589681</v>
      </c>
      <c r="C178">
        <v>9.1466732141021578E-2</v>
      </c>
      <c r="D178">
        <v>94.55291020785991</v>
      </c>
      <c r="E178">
        <v>93.792938916100198</v>
      </c>
      <c r="F178">
        <v>92.981002124841609</v>
      </c>
      <c r="G178">
        <v>92.110302301347019</v>
      </c>
      <c r="H178">
        <v>91.173549948923878</v>
      </c>
      <c r="I178">
        <v>90.162902579276604</v>
      </c>
      <c r="J178">
        <v>89.069899055214663</v>
      </c>
      <c r="K178">
        <v>87.885388754033656</v>
      </c>
      <c r="L178">
        <v>86.599454958525484</v>
      </c>
      <c r="M178">
        <v>85.201331834247299</v>
      </c>
      <c r="N178">
        <v>83.679314297983026</v>
      </c>
      <c r="O178">
        <v>82.020660022816799</v>
      </c>
      <c r="P178">
        <v>80.211482759404532</v>
      </c>
      <c r="Q178">
        <v>78.23663608033003</v>
      </c>
      <c r="R178">
        <v>76.079586574253412</v>
      </c>
      <c r="S178">
        <v>73.722275428233772</v>
      </c>
      <c r="T178">
        <v>71.144967239393395</v>
      </c>
      <c r="U178">
        <v>68.326084790175514</v>
      </c>
      <c r="V178">
        <v>65.242028403934086</v>
      </c>
      <c r="W178">
        <v>61.8669783685014</v>
      </c>
      <c r="X178">
        <v>58.1726787736239</v>
      </c>
    </row>
    <row r="179" spans="1:24">
      <c r="A179">
        <v>100</v>
      </c>
      <c r="B179">
        <v>5.6572823529083855</v>
      </c>
      <c r="C179">
        <v>9.166650040348516E-2</v>
      </c>
      <c r="D179">
        <v>94.784999165480912</v>
      </c>
      <c r="E179">
        <v>94.05678293655734</v>
      </c>
      <c r="F179">
        <v>93.278592377748126</v>
      </c>
      <c r="G179">
        <v>92.443883970402553</v>
      </c>
      <c r="H179">
        <v>91.545638958035411</v>
      </c>
      <c r="I179">
        <v>90.576304328181081</v>
      </c>
      <c r="J179">
        <v>89.527729301885188</v>
      </c>
      <c r="K179">
        <v>88.391096796797441</v>
      </c>
      <c r="L179">
        <v>87.156849287563887</v>
      </c>
      <c r="M179">
        <v>85.814608440105758</v>
      </c>
      <c r="N179">
        <v>84.353087844019257</v>
      </c>
      <c r="O179">
        <v>82.759998109294941</v>
      </c>
      <c r="P179">
        <v>81.021943529349869</v>
      </c>
      <c r="Q179">
        <v>79.124309441449981</v>
      </c>
      <c r="R179">
        <v>77.051139337377833</v>
      </c>
      <c r="S179">
        <v>74.785000691014332</v>
      </c>
      <c r="T179">
        <v>72.30683837462793</v>
      </c>
      <c r="U179">
        <v>69.59581443130287</v>
      </c>
      <c r="V179">
        <v>66.6291328562112</v>
      </c>
      <c r="W179">
        <v>63.38184791337919</v>
      </c>
      <c r="X179">
        <v>59.826654376153741</v>
      </c>
    </row>
    <row r="180" spans="1:24">
      <c r="A180">
        <v>93.104486922342232</v>
      </c>
      <c r="B180">
        <v>0.91154681278612637</v>
      </c>
      <c r="C180">
        <v>0.15179989032908928</v>
      </c>
      <c r="D180">
        <v>91.433919591979489</v>
      </c>
      <c r="E180">
        <v>91.124636920402679</v>
      </c>
      <c r="F180">
        <v>90.76964448205986</v>
      </c>
      <c r="G180">
        <v>90.360746392644387</v>
      </c>
      <c r="H180">
        <v>89.888502221679261</v>
      </c>
      <c r="I180">
        <v>89.342009036674497</v>
      </c>
      <c r="J180">
        <v>88.70864968178428</v>
      </c>
      <c r="K180">
        <v>87.973801479349831</v>
      </c>
      <c r="L180">
        <v>87.120498628977799</v>
      </c>
      <c r="M180">
        <v>86.129040509796326</v>
      </c>
      <c r="N180">
        <v>84.976536842571349</v>
      </c>
      <c r="O180">
        <v>83.636379210617605</v>
      </c>
      <c r="P180">
        <v>82.077626738249435</v>
      </c>
      <c r="Q180">
        <v>80.264291743628249</v>
      </c>
      <c r="R180">
        <v>78.154508873524478</v>
      </c>
      <c r="S180">
        <v>75.699568537400978</v>
      </c>
      <c r="T180">
        <v>72.84279232523744</v>
      </c>
      <c r="U180">
        <v>69.518224445315894</v>
      </c>
      <c r="V180">
        <v>65.649108970550913</v>
      </c>
      <c r="W180">
        <v>61.146117736804221</v>
      </c>
      <c r="X180">
        <v>55.905287979804626</v>
      </c>
    </row>
    <row r="181" spans="1:24">
      <c r="A181">
        <v>97.633862626208995</v>
      </c>
      <c r="B181">
        <v>5.5531897185170083</v>
      </c>
      <c r="C181">
        <v>9.0660361238129705E-2</v>
      </c>
      <c r="D181">
        <v>92.58299877974865</v>
      </c>
      <c r="E181">
        <v>91.880742953249126</v>
      </c>
      <c r="F181">
        <v>91.131168106436576</v>
      </c>
      <c r="G181">
        <v>90.328109036878459</v>
      </c>
      <c r="H181">
        <v>89.464960638026469</v>
      </c>
      <c r="I181">
        <v>88.534623572661829</v>
      </c>
      <c r="J181">
        <v>87.529445881326623</v>
      </c>
      <c r="K181">
        <v>86.441160045474689</v>
      </c>
      <c r="L181">
        <v>85.260814987690566</v>
      </c>
      <c r="M181">
        <v>83.978702449682999</v>
      </c>
      <c r="N181">
        <v>82.584277142516896</v>
      </c>
      <c r="O181">
        <v>81.066070012324843</v>
      </c>
      <c r="P181">
        <v>79.411593908114526</v>
      </c>
      <c r="Q181">
        <v>77.607240875796236</v>
      </c>
      <c r="R181">
        <v>75.638170233680412</v>
      </c>
      <c r="S181">
        <v>73.488186508874321</v>
      </c>
      <c r="T181">
        <v>71.139606230612571</v>
      </c>
      <c r="U181">
        <v>68.573112484905636</v>
      </c>
      <c r="V181">
        <v>65.767596034228518</v>
      </c>
      <c r="W181">
        <v>62.69998169546934</v>
      </c>
      <c r="X181">
        <v>59.345038548108455</v>
      </c>
    </row>
    <row r="182" spans="1:24">
      <c r="A182">
        <v>100</v>
      </c>
      <c r="B182">
        <v>9.7318179713624406</v>
      </c>
      <c r="C182">
        <v>6.9920529249792182E-2</v>
      </c>
      <c r="D182">
        <v>93.463647539416598</v>
      </c>
      <c r="E182">
        <v>92.627306580226232</v>
      </c>
      <c r="F182">
        <v>91.754906717554206</v>
      </c>
      <c r="G182">
        <v>90.842181154905106</v>
      </c>
      <c r="H182">
        <v>89.8846658679265</v>
      </c>
      <c r="I182">
        <v>88.87767777143506</v>
      </c>
      <c r="J182">
        <v>87.816291815044025</v>
      </c>
      <c r="K182">
        <v>86.6953168953697</v>
      </c>
      <c r="L182">
        <v>85.509270467006715</v>
      </c>
      <c r="M182">
        <v>84.252351728097437</v>
      </c>
      <c r="N182">
        <v>82.918413249349754</v>
      </c>
      <c r="O182">
        <v>81.500930907744163</v>
      </c>
      <c r="P182">
        <v>79.992971977879961</v>
      </c>
      <c r="Q182">
        <v>78.387161224899231</v>
      </c>
      <c r="R182">
        <v>76.675644833153513</v>
      </c>
      <c r="S182">
        <v>74.850051994192839</v>
      </c>
      <c r="T182">
        <v>72.901453966208919</v>
      </c>
      <c r="U182">
        <v>70.820320404697384</v>
      </c>
      <c r="V182">
        <v>68.596472750757954</v>
      </c>
      <c r="W182">
        <v>66.219034449060615</v>
      </c>
      <c r="X182">
        <v>63.676377752000342</v>
      </c>
    </row>
    <row r="183" spans="1:24">
      <c r="A183">
        <v>100</v>
      </c>
      <c r="B183">
        <v>7.2522385646507752</v>
      </c>
      <c r="C183">
        <v>8.5129476168762278E-2</v>
      </c>
      <c r="D183">
        <v>93.883795501818994</v>
      </c>
      <c r="E183">
        <v>93.053021901689277</v>
      </c>
      <c r="F183">
        <v>92.171872947149154</v>
      </c>
      <c r="G183">
        <v>91.233959069922335</v>
      </c>
      <c r="H183">
        <v>90.232479076266259</v>
      </c>
      <c r="I183">
        <v>89.160170828759249</v>
      </c>
      <c r="J183">
        <v>88.009258585598062</v>
      </c>
      <c r="K183">
        <v>86.771396615541846</v>
      </c>
      <c r="L183">
        <v>85.437608679631694</v>
      </c>
      <c r="M183">
        <v>83.998222940843107</v>
      </c>
      <c r="N183">
        <v>82.442801829674806</v>
      </c>
      <c r="O183">
        <v>80.760066357101138</v>
      </c>
      <c r="P183">
        <v>78.937814326050173</v>
      </c>
      <c r="Q183">
        <v>76.962831848326203</v>
      </c>
      <c r="R183">
        <v>74.820797525349604</v>
      </c>
      <c r="S183">
        <v>72.496178597890093</v>
      </c>
      <c r="T183">
        <v>69.972118311732757</v>
      </c>
      <c r="U183">
        <v>67.230313682519579</v>
      </c>
      <c r="V183">
        <v>64.250882773390288</v>
      </c>
      <c r="W183">
        <v>61.012220522998113</v>
      </c>
      <c r="X183">
        <v>57.490842078451571</v>
      </c>
    </row>
    <row r="184" spans="1:24">
      <c r="A184">
        <v>99.907242673500008</v>
      </c>
      <c r="B184">
        <v>8.6364551969641106</v>
      </c>
      <c r="C184">
        <v>7.7031476304779509E-2</v>
      </c>
      <c r="D184">
        <v>93.428431872086222</v>
      </c>
      <c r="E184">
        <v>92.576710947030392</v>
      </c>
      <c r="F184">
        <v>91.681470244849265</v>
      </c>
      <c r="G184">
        <v>90.737394915640238</v>
      </c>
      <c r="H184">
        <v>89.738880188910542</v>
      </c>
      <c r="I184">
        <v>88.67999809927035</v>
      </c>
      <c r="J184">
        <v>87.554462293387772</v>
      </c>
      <c r="K184">
        <v>86.355590709272477</v>
      </c>
      <c r="L184">
        <v>85.076265906322661</v>
      </c>
      <c r="M184">
        <v>83.708892810623823</v>
      </c>
      <c r="N184">
        <v>82.245353624641965</v>
      </c>
      <c r="O184">
        <v>80.676959633620143</v>
      </c>
      <c r="P184">
        <v>78.994399622563208</v>
      </c>
      <c r="Q184">
        <v>77.187684597573636</v>
      </c>
      <c r="R184">
        <v>75.246088483361092</v>
      </c>
      <c r="S184">
        <v>73.158084444859441</v>
      </c>
      <c r="T184">
        <v>70.911276454906812</v>
      </c>
      <c r="U184">
        <v>68.492325701720574</v>
      </c>
      <c r="V184">
        <v>65.886871399264436</v>
      </c>
      <c r="W184">
        <v>63.07944553037624</v>
      </c>
      <c r="X184">
        <v>60.053381016504417</v>
      </c>
    </row>
    <row r="185" spans="1:24">
      <c r="A185">
        <v>100</v>
      </c>
      <c r="B185">
        <v>9.2508952075304176</v>
      </c>
      <c r="C185">
        <v>7.3649013771424049E-2</v>
      </c>
      <c r="D185">
        <v>93.40914348425153</v>
      </c>
      <c r="E185">
        <v>92.553952123047367</v>
      </c>
      <c r="F185">
        <v>91.658353818916709</v>
      </c>
      <c r="G185">
        <v>90.717488491699157</v>
      </c>
      <c r="H185">
        <v>89.726250413872322</v>
      </c>
      <c r="I185">
        <v>88.679260503660316</v>
      </c>
      <c r="J185">
        <v>87.570837134750022</v>
      </c>
      <c r="K185">
        <v>86.394965304210189</v>
      </c>
      <c r="L185">
        <v>85.145263991299259</v>
      </c>
      <c r="M185">
        <v>83.814951530030058</v>
      </c>
      <c r="N185">
        <v>82.396808807581237</v>
      </c>
      <c r="O185">
        <v>80.883140088846801</v>
      </c>
      <c r="P185">
        <v>79.265731254533108</v>
      </c>
      <c r="Q185">
        <v>77.535805226176905</v>
      </c>
      <c r="R185">
        <v>75.683974336192676</v>
      </c>
      <c r="S185">
        <v>73.700189384478875</v>
      </c>
      <c r="T185">
        <v>71.573685105132427</v>
      </c>
      <c r="U185">
        <v>69.292921747339449</v>
      </c>
      <c r="V185">
        <v>66.845522453423172</v>
      </c>
      <c r="W185">
        <v>64.218206094223319</v>
      </c>
      <c r="X185">
        <v>61.396715197328952</v>
      </c>
    </row>
    <row r="186" spans="1:24">
      <c r="A186">
        <v>100</v>
      </c>
      <c r="B186">
        <v>6.9898681794671544</v>
      </c>
      <c r="C186">
        <v>8.6234308677944918E-2</v>
      </c>
      <c r="D186">
        <v>94.013852702236292</v>
      </c>
      <c r="E186">
        <v>93.196997073462526</v>
      </c>
      <c r="F186">
        <v>92.329520535172847</v>
      </c>
      <c r="G186">
        <v>91.404968224444787</v>
      </c>
      <c r="H186">
        <v>90.416460579506946</v>
      </c>
      <c r="I186">
        <v>89.35664214915775</v>
      </c>
      <c r="J186">
        <v>88.217626861107476</v>
      </c>
      <c r="K186">
        <v>86.990939341987001</v>
      </c>
      <c r="L186">
        <v>85.667451852387671</v>
      </c>
      <c r="M186">
        <v>84.237316367668029</v>
      </c>
      <c r="N186">
        <v>82.689891299143014</v>
      </c>
      <c r="O186">
        <v>81.013662310390558</v>
      </c>
      <c r="P186">
        <v>79.196156639472434</v>
      </c>
      <c r="Q186">
        <v>77.223850289544089</v>
      </c>
      <c r="R186">
        <v>75.082067397261696</v>
      </c>
      <c r="S186">
        <v>72.7548710301906</v>
      </c>
      <c r="T186">
        <v>70.224944600642189</v>
      </c>
      <c r="U186">
        <v>67.47346301354375</v>
      </c>
      <c r="V186">
        <v>64.479952589557001</v>
      </c>
      <c r="W186">
        <v>61.222138721138194</v>
      </c>
      <c r="X186">
        <v>57.675780127953679</v>
      </c>
    </row>
    <row r="187" spans="1:24">
      <c r="A187">
        <v>100</v>
      </c>
      <c r="B187">
        <v>6.0242523259623049</v>
      </c>
      <c r="C187">
        <v>9.221913546758681E-2</v>
      </c>
      <c r="D187">
        <v>94.40589847538314</v>
      </c>
      <c r="E187">
        <v>93.62288172143505</v>
      </c>
      <c r="F187">
        <v>92.785593154887508</v>
      </c>
      <c r="G187">
        <v>91.886907117066713</v>
      </c>
      <c r="H187">
        <v>90.919175432401872</v>
      </c>
      <c r="I187">
        <v>89.874162319409464</v>
      </c>
      <c r="J187">
        <v>88.742974300917695</v>
      </c>
      <c r="K187">
        <v>87.515984517038959</v>
      </c>
      <c r="L187">
        <v>86.182750796763841</v>
      </c>
      <c r="M187">
        <v>84.731926790933159</v>
      </c>
      <c r="N187">
        <v>83.151165410294396</v>
      </c>
      <c r="O187">
        <v>81.427013746861988</v>
      </c>
      <c r="P187">
        <v>79.544798584320461</v>
      </c>
      <c r="Q187">
        <v>77.488501523118302</v>
      </c>
      <c r="R187">
        <v>75.240622657517591</v>
      </c>
      <c r="S187">
        <v>72.782031644436842</v>
      </c>
      <c r="T187">
        <v>70.0918048966236</v>
      </c>
      <c r="U187">
        <v>67.147047514606157</v>
      </c>
      <c r="V187">
        <v>63.922698441993958</v>
      </c>
      <c r="W187">
        <v>60.391317185921778</v>
      </c>
      <c r="X187">
        <v>56.522850287542688</v>
      </c>
    </row>
    <row r="188" spans="1:24">
      <c r="A188">
        <v>92.781721372513829</v>
      </c>
      <c r="B188">
        <v>1.0721433771720472</v>
      </c>
      <c r="C188">
        <v>0.14404212380229056</v>
      </c>
      <c r="D188">
        <v>90.968451273664726</v>
      </c>
      <c r="E188">
        <v>90.645129320236109</v>
      </c>
      <c r="F188">
        <v>90.277400369216608</v>
      </c>
      <c r="G188">
        <v>89.857621530320017</v>
      </c>
      <c r="H188">
        <v>89.377068106724707</v>
      </c>
      <c r="I188">
        <v>88.825752260695765</v>
      </c>
      <c r="J188">
        <v>88.19221542604582</v>
      </c>
      <c r="K188">
        <v>87.463290152928749</v>
      </c>
      <c r="L188">
        <v>86.623826435140643</v>
      </c>
      <c r="M188">
        <v>85.65637683190603</v>
      </c>
      <c r="N188">
        <v>84.540833839710473</v>
      </c>
      <c r="O188">
        <v>83.254011977303975</v>
      </c>
      <c r="P188">
        <v>81.769165897916764</v>
      </c>
      <c r="Q188">
        <v>80.05543451311604</v>
      </c>
      <c r="R188">
        <v>78.077199574956367</v>
      </c>
      <c r="S188">
        <v>75.793345385174547</v>
      </c>
      <c r="T188">
        <v>73.156404245201102</v>
      </c>
      <c r="U188">
        <v>70.111569885994044</v>
      </c>
      <c r="V188">
        <v>66.59555837278927</v>
      </c>
      <c r="W188">
        <v>62.535292809775058</v>
      </c>
      <c r="X188">
        <v>57.846384507551051</v>
      </c>
    </row>
    <row r="189" spans="1:24">
      <c r="A189">
        <v>96.321507695720157</v>
      </c>
      <c r="B189">
        <v>2.6235086004050308</v>
      </c>
      <c r="C189">
        <v>0.11768817495525456</v>
      </c>
      <c r="D189">
        <v>92.993181742222106</v>
      </c>
      <c r="E189">
        <v>92.470192284463721</v>
      </c>
      <c r="F189">
        <v>91.893798560459999</v>
      </c>
      <c r="G189">
        <v>91.256008006473166</v>
      </c>
      <c r="H189">
        <v>90.547976699605002</v>
      </c>
      <c r="I189">
        <v>89.759886723537477</v>
      </c>
      <c r="J189">
        <v>88.88081002839337</v>
      </c>
      <c r="K189">
        <v>87.898556896929477</v>
      </c>
      <c r="L189">
        <v>86.799506915819066</v>
      </c>
      <c r="M189">
        <v>85.56842010818653</v>
      </c>
      <c r="N189">
        <v>84.188225608463796</v>
      </c>
      <c r="O189">
        <v>82.639784949227973</v>
      </c>
      <c r="P189">
        <v>80.901626677637466</v>
      </c>
      <c r="Q189">
        <v>78.949648621525029</v>
      </c>
      <c r="R189">
        <v>76.756783676620501</v>
      </c>
      <c r="S189">
        <v>74.292624480541832</v>
      </c>
      <c r="T189">
        <v>71.523001769095899</v>
      </c>
      <c r="U189">
        <v>68.409510568166908</v>
      </c>
      <c r="V189">
        <v>64.908977651131778</v>
      </c>
      <c r="W189">
        <v>60.972862877301132</v>
      </c>
      <c r="X189">
        <v>56.54658611004438</v>
      </c>
    </row>
    <row r="190" spans="1:24">
      <c r="A190">
        <v>99.531476736721288</v>
      </c>
      <c r="B190">
        <v>9.5438839747686313</v>
      </c>
      <c r="C190">
        <v>7.2635058296100244E-2</v>
      </c>
      <c r="D190">
        <v>92.838534124191796</v>
      </c>
      <c r="E190">
        <v>91.973433153128497</v>
      </c>
      <c r="F190">
        <v>91.068439530673459</v>
      </c>
      <c r="G190">
        <v>90.118776545142879</v>
      </c>
      <c r="H190">
        <v>89.119431712287067</v>
      </c>
      <c r="I190">
        <v>88.065130318538095</v>
      </c>
      <c r="J190">
        <v>86.950307580166225</v>
      </c>
      <c r="K190">
        <v>85.769079271396151</v>
      </c>
      <c r="L190">
        <v>84.515210666453314</v>
      </c>
      <c r="M190">
        <v>83.182083631611079</v>
      </c>
      <c r="N190">
        <v>81.762661693544885</v>
      </c>
      <c r="O190">
        <v>80.249452899618177</v>
      </c>
      <c r="P190">
        <v>78.63447027407048</v>
      </c>
      <c r="Q190">
        <v>76.909189661388226</v>
      </c>
      <c r="R190">
        <v>75.064504734348859</v>
      </c>
      <c r="S190">
        <v>73.090678929262566</v>
      </c>
      <c r="T190">
        <v>70.977294054717845</v>
      </c>
      <c r="U190">
        <v>68.713195302578924</v>
      </c>
      <c r="V190">
        <v>66.28643237099368</v>
      </c>
      <c r="W190">
        <v>63.684196388649106</v>
      </c>
      <c r="X190">
        <v>60.892752307349923</v>
      </c>
    </row>
    <row r="191" spans="1:24">
      <c r="A191">
        <v>100</v>
      </c>
      <c r="B191">
        <v>8.965143969141689</v>
      </c>
      <c r="C191">
        <v>7.3037963055945412E-2</v>
      </c>
      <c r="D191">
        <v>93.673169169099481</v>
      </c>
      <c r="E191">
        <v>92.854141741996983</v>
      </c>
      <c r="F191">
        <v>91.996977470225517</v>
      </c>
      <c r="G191">
        <v>91.097101740140616</v>
      </c>
      <c r="H191">
        <v>90.149711990636177</v>
      </c>
      <c r="I191">
        <v>89.149752082279662</v>
      </c>
      <c r="J191">
        <v>88.091885313120983</v>
      </c>
      <c r="K191">
        <v>86.970465937163084</v>
      </c>
      <c r="L191">
        <v>85.779509033490157</v>
      </c>
      <c r="M191">
        <v>84.512658565247975</v>
      </c>
      <c r="N191">
        <v>83.163153458009702</v>
      </c>
      <c r="O191">
        <v>81.723791516490081</v>
      </c>
      <c r="P191">
        <v>80.186890987034872</v>
      </c>
      <c r="Q191">
        <v>78.544249560747474</v>
      </c>
      <c r="R191">
        <v>76.787100598456021</v>
      </c>
      <c r="S191">
        <v>74.90606634389728</v>
      </c>
      <c r="T191">
        <v>72.891107875419991</v>
      </c>
      <c r="U191">
        <v>70.731471529104113</v>
      </c>
      <c r="V191">
        <v>68.415631507360715</v>
      </c>
      <c r="W191">
        <v>65.931228366719381</v>
      </c>
      <c r="X191">
        <v>63.265003056517628</v>
      </c>
    </row>
    <row r="192" spans="1:24">
      <c r="A192">
        <v>99.924047850388547</v>
      </c>
      <c r="B192">
        <v>7.7260374163129351</v>
      </c>
      <c r="C192">
        <v>8.2667896095369772E-2</v>
      </c>
      <c r="D192">
        <v>93.630590381812894</v>
      </c>
      <c r="E192">
        <v>92.78435740872618</v>
      </c>
      <c r="F192">
        <v>91.889304132907583</v>
      </c>
      <c r="G192">
        <v>90.939310292947496</v>
      </c>
      <c r="H192">
        <v>89.92787995078821</v>
      </c>
      <c r="I192">
        <v>88.848097073318769</v>
      </c>
      <c r="J192">
        <v>87.692578241412889</v>
      </c>
      <c r="K192">
        <v>86.453422163040202</v>
      </c>
      <c r="L192">
        <v>85.122155645227906</v>
      </c>
      <c r="M192">
        <v>83.689675655435934</v>
      </c>
      <c r="N192">
        <v>82.146187076168601</v>
      </c>
      <c r="O192">
        <v>80.481135727196545</v>
      </c>
      <c r="P192">
        <v>78.68313619740357</v>
      </c>
      <c r="Q192">
        <v>76.739893992781319</v>
      </c>
      <c r="R192">
        <v>74.638121468230025</v>
      </c>
      <c r="S192">
        <v>72.36344696831722</v>
      </c>
      <c r="T192">
        <v>69.900316555710489</v>
      </c>
      <c r="U192">
        <v>67.231887655315887</v>
      </c>
      <c r="V192">
        <v>64.339913886873575</v>
      </c>
      <c r="W192">
        <v>61.204620298511124</v>
      </c>
      <c r="X192">
        <v>57.804568148116715</v>
      </c>
    </row>
    <row r="193" spans="1:24">
      <c r="A193">
        <v>100</v>
      </c>
      <c r="B193">
        <v>8.6837102644048727</v>
      </c>
      <c r="C193">
        <v>7.8360514260460007E-2</v>
      </c>
      <c r="D193">
        <v>93.355424111423233</v>
      </c>
      <c r="E193">
        <v>92.477325201155438</v>
      </c>
      <c r="F193">
        <v>91.553010641590689</v>
      </c>
      <c r="G193">
        <v>90.576801894354375</v>
      </c>
      <c r="H193">
        <v>89.542701608463062</v>
      </c>
      <c r="I193">
        <v>88.444356775521683</v>
      </c>
      <c r="J193">
        <v>87.275019699934731</v>
      </c>
      <c r="K193">
        <v>86.027506544351766</v>
      </c>
      <c r="L193">
        <v>84.694153195670282</v>
      </c>
      <c r="M193">
        <v>83.266768180458357</v>
      </c>
      <c r="N193">
        <v>81.736582340532422</v>
      </c>
      <c r="O193">
        <v>80.09419495952119</v>
      </c>
      <c r="P193">
        <v>78.329516009443935</v>
      </c>
      <c r="Q193">
        <v>76.431704162493787</v>
      </c>
      <c r="R193">
        <v>74.389100187201151</v>
      </c>
      <c r="S193">
        <v>72.189155319795319</v>
      </c>
      <c r="T193">
        <v>69.818354170712922</v>
      </c>
      <c r="U193">
        <v>67.2621316926286</v>
      </c>
      <c r="V193">
        <v>64.504783699899434</v>
      </c>
      <c r="W193">
        <v>61.529370389698755</v>
      </c>
      <c r="X193">
        <v>58.317612272119753</v>
      </c>
    </row>
    <row r="194" spans="1:24">
      <c r="A194">
        <v>99.910512297311726</v>
      </c>
      <c r="B194">
        <v>7.7008081568712319</v>
      </c>
      <c r="C194">
        <v>8.1131543239660237E-2</v>
      </c>
      <c r="D194">
        <v>93.774347229345935</v>
      </c>
      <c r="E194">
        <v>92.954396804183531</v>
      </c>
      <c r="F194">
        <v>92.088633828885008</v>
      </c>
      <c r="G194">
        <v>91.171356441577743</v>
      </c>
      <c r="H194">
        <v>90.19652350963014</v>
      </c>
      <c r="I194">
        <v>89.157714843122491</v>
      </c>
      <c r="J194">
        <v>88.048088911869883</v>
      </c>
      <c r="K194">
        <v>86.860337787523761</v>
      </c>
      <c r="L194">
        <v>85.586639014003993</v>
      </c>
      <c r="M194">
        <v>84.218604089282735</v>
      </c>
      <c r="N194">
        <v>82.747223219224338</v>
      </c>
      <c r="O194">
        <v>81.162805979633646</v>
      </c>
      <c r="P194">
        <v>79.454917495716415</v>
      </c>
      <c r="Q194">
        <v>77.612309718633639</v>
      </c>
      <c r="R194">
        <v>75.622847346541619</v>
      </c>
      <c r="S194">
        <v>73.473427902238029</v>
      </c>
      <c r="T194">
        <v>71.149895441050461</v>
      </c>
      <c r="U194">
        <v>68.636947320652709</v>
      </c>
      <c r="V194">
        <v>65.918033418800718</v>
      </c>
      <c r="W194">
        <v>62.975247135242142</v>
      </c>
      <c r="X194">
        <v>59.789207459945118</v>
      </c>
    </row>
    <row r="195" spans="1:24">
      <c r="A195">
        <v>95.621220073826038</v>
      </c>
      <c r="B195">
        <v>4.0203538941483092</v>
      </c>
      <c r="C195">
        <v>9.9384940517561221E-2</v>
      </c>
      <c r="D195">
        <v>91.526089558212149</v>
      </c>
      <c r="E195">
        <v>90.934562882213882</v>
      </c>
      <c r="F195">
        <v>90.296706259939981</v>
      </c>
      <c r="G195">
        <v>89.606214160212602</v>
      </c>
      <c r="H195">
        <v>88.856260723879643</v>
      </c>
      <c r="I195">
        <v>88.039432286789022</v>
      </c>
      <c r="J195">
        <v>87.147654092017092</v>
      </c>
      <c r="K195">
        <v>86.172110466864837</v>
      </c>
      <c r="L195">
        <v>85.103157675531918</v>
      </c>
      <c r="M195">
        <v>83.930228585973254</v>
      </c>
      <c r="N195">
        <v>82.641728208522949</v>
      </c>
      <c r="O195">
        <v>81.224919073632293</v>
      </c>
      <c r="P195">
        <v>79.66579531562374</v>
      </c>
      <c r="Q195">
        <v>77.948944217715962</v>
      </c>
      <c r="R195">
        <v>76.057393849623168</v>
      </c>
      <c r="S195">
        <v>73.972445291550628</v>
      </c>
      <c r="T195">
        <v>71.673487786036532</v>
      </c>
      <c r="U195">
        <v>69.137794990323997</v>
      </c>
      <c r="V195">
        <v>66.340300315116281</v>
      </c>
      <c r="W195">
        <v>63.253349128826315</v>
      </c>
      <c r="X195">
        <v>59.846425377736288</v>
      </c>
    </row>
    <row r="196" spans="1:24">
      <c r="A196">
        <v>95.499533178937057</v>
      </c>
      <c r="B196">
        <v>4.4395808639335232</v>
      </c>
      <c r="C196">
        <v>9.4717738766484871E-2</v>
      </c>
      <c r="D196">
        <v>91.239658309199356</v>
      </c>
      <c r="E196">
        <v>90.636888431119971</v>
      </c>
      <c r="F196">
        <v>89.990460953942829</v>
      </c>
      <c r="G196">
        <v>89.294572148810914</v>
      </c>
      <c r="H196">
        <v>88.542974215186291</v>
      </c>
      <c r="I196">
        <v>87.728919187101781</v>
      </c>
      <c r="J196">
        <v>86.845098348847571</v>
      </c>
      <c r="K196">
        <v>85.883576616157399</v>
      </c>
      <c r="L196">
        <v>84.835721293758098</v>
      </c>
      <c r="M196">
        <v>83.692124569656357</v>
      </c>
      <c r="N196">
        <v>82.442519050304099</v>
      </c>
      <c r="O196">
        <v>81.075685578303748</v>
      </c>
      <c r="P196">
        <v>79.579352505026094</v>
      </c>
      <c r="Q196">
        <v>77.940085513794116</v>
      </c>
      <c r="R196">
        <v>76.14316700444806</v>
      </c>
      <c r="S196">
        <v>74.172463956386835</v>
      </c>
      <c r="T196">
        <v>72.010283083739267</v>
      </c>
      <c r="U196">
        <v>69.637211982225324</v>
      </c>
      <c r="V196">
        <v>67.031944841498301</v>
      </c>
      <c r="W196">
        <v>64.171091158185845</v>
      </c>
      <c r="X196">
        <v>61.028965732224854</v>
      </c>
    </row>
    <row r="197" spans="1:24">
      <c r="A197">
        <v>91.221536057203707</v>
      </c>
      <c r="B197">
        <v>0.39172978238326556</v>
      </c>
      <c r="C197">
        <v>0.18144384569282188</v>
      </c>
      <c r="D197">
        <v>90.257129057583029</v>
      </c>
      <c r="E197">
        <v>90.051302230444122</v>
      </c>
      <c r="F197">
        <v>89.806843305896123</v>
      </c>
      <c r="G197">
        <v>89.51568213524763</v>
      </c>
      <c r="H197">
        <v>89.168206821757138</v>
      </c>
      <c r="I197">
        <v>88.752946409918934</v>
      </c>
      <c r="J197">
        <v>88.256192202963689</v>
      </c>
      <c r="K197">
        <v>87.66154520739741</v>
      </c>
      <c r="L197">
        <v>86.949374764687249</v>
      </c>
      <c r="M197">
        <v>86.096170498286597</v>
      </c>
      <c r="N197">
        <v>85.07376618228767</v>
      </c>
      <c r="O197">
        <v>83.848409909828845</v>
      </c>
      <c r="P197">
        <v>82.379649865387435</v>
      </c>
      <c r="Q197">
        <v>80.618998917750886</v>
      </c>
      <c r="R197">
        <v>78.508333948823363</v>
      </c>
      <c r="S197">
        <v>75.977977076447473</v>
      </c>
      <c r="T197">
        <v>72.944395428014246</v>
      </c>
      <c r="U197">
        <v>69.307443529122921</v>
      </c>
      <c r="V197">
        <v>64.947057272227326</v>
      </c>
      <c r="W197">
        <v>59.719290325606707</v>
      </c>
      <c r="X197">
        <v>53.451562135447233</v>
      </c>
    </row>
    <row r="198" spans="1:24">
      <c r="A198">
        <v>95.466651649212352</v>
      </c>
      <c r="B198">
        <v>2.7425599199673014</v>
      </c>
      <c r="C198">
        <v>0.11504182752437873</v>
      </c>
      <c r="D198">
        <v>92.091830887516636</v>
      </c>
      <c r="E198">
        <v>91.568089251311562</v>
      </c>
      <c r="F198">
        <v>90.992694685541423</v>
      </c>
      <c r="G198">
        <v>90.358023658261757</v>
      </c>
      <c r="H198">
        <v>89.655667270364887</v>
      </c>
      <c r="I198">
        <v>88.876319844185304</v>
      </c>
      <c r="J198">
        <v>88.009655630484573</v>
      </c>
      <c r="K198">
        <v>87.0441920002785</v>
      </c>
      <c r="L198">
        <v>85.96713730890454</v>
      </c>
      <c r="M198">
        <v>84.764221416646279</v>
      </c>
      <c r="N198">
        <v>83.419506620444508</v>
      </c>
      <c r="O198">
        <v>81.915176491686793</v>
      </c>
      <c r="P198">
        <v>80.231299822339849</v>
      </c>
      <c r="Q198">
        <v>78.345566551893981</v>
      </c>
      <c r="R198">
        <v>76.232992176356291</v>
      </c>
      <c r="S198">
        <v>73.865586722941089</v>
      </c>
      <c r="T198">
        <v>71.211983904628568</v>
      </c>
      <c r="U198">
        <v>68.237025541177289</v>
      </c>
      <c r="V198">
        <v>64.901295740490923</v>
      </c>
      <c r="W198">
        <v>61.16059866860369</v>
      </c>
      <c r="X198">
        <v>56.965372989141343</v>
      </c>
    </row>
    <row r="199" spans="1:24">
      <c r="A199">
        <v>90.209875271815875</v>
      </c>
      <c r="B199">
        <v>0.40256363632056391</v>
      </c>
      <c r="C199">
        <v>0.18194543239433036</v>
      </c>
      <c r="D199">
        <v>89.213957082340954</v>
      </c>
      <c r="E199">
        <v>89.000900719343122</v>
      </c>
      <c r="F199">
        <v>88.747711763153291</v>
      </c>
      <c r="G199">
        <v>88.445985463349984</v>
      </c>
      <c r="H199">
        <v>88.085705844972793</v>
      </c>
      <c r="I199">
        <v>87.6549132225758</v>
      </c>
      <c r="J199">
        <v>87.139307191713414</v>
      </c>
      <c r="K199">
        <v>86.521771918936864</v>
      </c>
      <c r="L199">
        <v>85.781807972034485</v>
      </c>
      <c r="M199">
        <v>84.894851829799791</v>
      </c>
      <c r="N199">
        <v>83.831460482069616</v>
      </c>
      <c r="O199">
        <v>82.556334052370104</v>
      </c>
      <c r="P199">
        <v>81.027143998577017</v>
      </c>
      <c r="Q199">
        <v>79.193127993049458</v>
      </c>
      <c r="R199">
        <v>76.993404838489383</v>
      </c>
      <c r="S199">
        <v>74.354953482206753</v>
      </c>
      <c r="T199">
        <v>71.190189041027722</v>
      </c>
      <c r="U199">
        <v>67.394055371622756</v>
      </c>
      <c r="V199">
        <v>62.840537672485056</v>
      </c>
      <c r="W199">
        <v>57.378479351411492</v>
      </c>
      <c r="X199">
        <v>50.826564297039624</v>
      </c>
    </row>
    <row r="200" spans="1:24">
      <c r="A200">
        <v>95.471282000235362</v>
      </c>
      <c r="B200">
        <v>2.4387833786802582</v>
      </c>
      <c r="C200">
        <v>0.12040667139559826</v>
      </c>
      <c r="D200">
        <v>92.27998507665643</v>
      </c>
      <c r="E200">
        <v>91.772044463731547</v>
      </c>
      <c r="F200">
        <v>91.210408343633929</v>
      </c>
      <c r="G200">
        <v>90.586924404970304</v>
      </c>
      <c r="H200">
        <v>89.892542597299126</v>
      </c>
      <c r="I200">
        <v>89.117183767020123</v>
      </c>
      <c r="J200">
        <v>88.249593355532511</v>
      </c>
      <c r="K200">
        <v>87.277178036048454</v>
      </c>
      <c r="L200">
        <v>86.185822917797353</v>
      </c>
      <c r="M200">
        <v>84.959686664287091</v>
      </c>
      <c r="N200">
        <v>83.580971551704181</v>
      </c>
      <c r="O200">
        <v>82.029665129783865</v>
      </c>
      <c r="P200">
        <v>80.283249735282453</v>
      </c>
      <c r="Q200">
        <v>78.316375641555823</v>
      </c>
      <c r="R200">
        <v>76.100493099915127</v>
      </c>
      <c r="S200">
        <v>73.603437931733126</v>
      </c>
      <c r="T200">
        <v>70.788964656050354</v>
      </c>
      <c r="U200">
        <v>67.616220375892624</v>
      </c>
      <c r="V200">
        <v>64.039151786606894</v>
      </c>
      <c r="W200">
        <v>60.005836698769528</v>
      </c>
      <c r="X200">
        <v>55.457730372527564</v>
      </c>
    </row>
    <row r="201" spans="1:24">
      <c r="A201">
        <v>96.586309174474138</v>
      </c>
      <c r="B201">
        <v>5.443061518135468</v>
      </c>
      <c r="C201">
        <v>8.8541390950492793E-2</v>
      </c>
      <c r="D201">
        <v>91.775037328740979</v>
      </c>
      <c r="E201">
        <v>91.112102150717504</v>
      </c>
      <c r="F201">
        <v>90.406223456301205</v>
      </c>
      <c r="G201">
        <v>89.651863838310817</v>
      </c>
      <c r="H201">
        <v>88.843105571223603</v>
      </c>
      <c r="I201">
        <v>87.973604188389004</v>
      </c>
      <c r="J201">
        <v>87.036538711585806</v>
      </c>
      <c r="K201">
        <v>86.024558142488686</v>
      </c>
      <c r="L201">
        <v>84.92972379628543</v>
      </c>
      <c r="M201">
        <v>83.743447025069713</v>
      </c>
      <c r="N201">
        <v>82.456421842467563</v>
      </c>
      <c r="O201">
        <v>81.058551920958479</v>
      </c>
      <c r="P201">
        <v>79.538871389206378</v>
      </c>
      <c r="Q201">
        <v>77.885458808079761</v>
      </c>
      <c r="R201">
        <v>76.085343650528102</v>
      </c>
      <c r="S201">
        <v>74.124404551677571</v>
      </c>
      <c r="T201">
        <v>71.987258530948282</v>
      </c>
      <c r="U201">
        <v>69.657140317173656</v>
      </c>
      <c r="V201">
        <v>67.115770830063894</v>
      </c>
      <c r="W201">
        <v>64.343213786289482</v>
      </c>
      <c r="X201">
        <v>61.317719305302845</v>
      </c>
    </row>
    <row r="202" spans="1:24">
      <c r="A202">
        <v>94.263656099957316</v>
      </c>
      <c r="B202">
        <v>1.9374662878160653</v>
      </c>
      <c r="C202">
        <v>0.12928725338219274</v>
      </c>
      <c r="D202">
        <v>91.464960520430694</v>
      </c>
      <c r="E202">
        <v>91.000230831429477</v>
      </c>
      <c r="F202">
        <v>90.48087633118584</v>
      </c>
      <c r="G202">
        <v>89.898203809587912</v>
      </c>
      <c r="H202">
        <v>89.242460208456194</v>
      </c>
      <c r="I202">
        <v>88.50266937007666</v>
      </c>
      <c r="J202">
        <v>87.66644831289463</v>
      </c>
      <c r="K202">
        <v>86.719799959101678</v>
      </c>
      <c r="L202">
        <v>85.646878844688686</v>
      </c>
      <c r="M202">
        <v>84.429725890304894</v>
      </c>
      <c r="N202">
        <v>83.047967793387642</v>
      </c>
      <c r="O202">
        <v>81.478476009841032</v>
      </c>
      <c r="P202">
        <v>79.69497961713175</v>
      </c>
      <c r="Q202">
        <v>77.667625578714791</v>
      </c>
      <c r="R202">
        <v>75.362479049279585</v>
      </c>
      <c r="S202">
        <v>72.740955356680928</v>
      </c>
      <c r="T202">
        <v>69.75917415278991</v>
      </c>
      <c r="U202">
        <v>66.367224922725285</v>
      </c>
      <c r="V202">
        <v>62.50833155819889</v>
      </c>
      <c r="W202">
        <v>58.11790201119463</v>
      </c>
      <c r="X202">
        <v>53.122447120618098</v>
      </c>
    </row>
    <row r="203" spans="1:24">
      <c r="A203">
        <v>100</v>
      </c>
      <c r="B203">
        <v>6.8875435911664651</v>
      </c>
      <c r="C203">
        <v>8.5839974544087275E-2</v>
      </c>
      <c r="D203">
        <v>94.133629567340662</v>
      </c>
      <c r="E203">
        <v>93.334434129168699</v>
      </c>
      <c r="F203">
        <v>92.486093294469285</v>
      </c>
      <c r="G203">
        <v>91.582352223440395</v>
      </c>
      <c r="H203">
        <v>90.616547608846844</v>
      </c>
      <c r="I203">
        <v>89.581558547276657</v>
      </c>
      <c r="J203">
        <v>88.46975403652867</v>
      </c>
      <c r="K203">
        <v>87.272936712027885</v>
      </c>
      <c r="L203">
        <v>85.982282407435946</v>
      </c>
      <c r="M203">
        <v>84.588275093835236</v>
      </c>
      <c r="N203">
        <v>83.080636717791663</v>
      </c>
      <c r="O203">
        <v>81.448251420990005</v>
      </c>
      <c r="P203">
        <v>79.67908358271157</v>
      </c>
      <c r="Q203">
        <v>77.7600890808787</v>
      </c>
      <c r="R203">
        <v>75.677119117391712</v>
      </c>
      <c r="S203">
        <v>73.414815898659725</v>
      </c>
      <c r="T203">
        <v>70.956499402175396</v>
      </c>
      <c r="U203">
        <v>68.284044394260007</v>
      </c>
      <c r="V203">
        <v>65.377746792227839</v>
      </c>
      <c r="W203">
        <v>62.216178385654359</v>
      </c>
      <c r="X203">
        <v>58.776028845604188</v>
      </c>
    </row>
    <row r="204" spans="1:24">
      <c r="A204">
        <v>100</v>
      </c>
      <c r="B204">
        <v>6.5772330452873335</v>
      </c>
      <c r="C204">
        <v>8.4684532595745141E-2</v>
      </c>
      <c r="D204">
        <v>94.48747430749556</v>
      </c>
      <c r="E204">
        <v>93.740078187410163</v>
      </c>
      <c r="F204">
        <v>92.947762390074956</v>
      </c>
      <c r="G204">
        <v>92.10484144992634</v>
      </c>
      <c r="H204">
        <v>91.205266771197145</v>
      </c>
      <c r="I204">
        <v>90.242583224663633</v>
      </c>
      <c r="J204">
        <v>89.209882827207409</v>
      </c>
      <c r="K204">
        <v>88.099755171807686</v>
      </c>
      <c r="L204">
        <v>86.904234252261901</v>
      </c>
      <c r="M204">
        <v>85.614741301061599</v>
      </c>
      <c r="N204">
        <v>84.222023230242101</v>
      </c>
      <c r="O204">
        <v>82.716086233472581</v>
      </c>
      <c r="P204">
        <v>81.086124072931113</v>
      </c>
      <c r="Q204">
        <v>79.32044053636892</v>
      </c>
      <c r="R204">
        <v>77.406365507934353</v>
      </c>
      <c r="S204">
        <v>75.33016405050148</v>
      </c>
      <c r="T204">
        <v>73.076937847099956</v>
      </c>
      <c r="U204">
        <v>70.630518294213985</v>
      </c>
      <c r="V204">
        <v>67.973350479813831</v>
      </c>
      <c r="W204">
        <v>65.086367213574277</v>
      </c>
      <c r="X204">
        <v>61.948852205351841</v>
      </c>
    </row>
    <row r="205" spans="1:24">
      <c r="A205">
        <v>99.807008337851485</v>
      </c>
      <c r="B205">
        <v>11.020861810828862</v>
      </c>
      <c r="C205">
        <v>6.6343096846017496E-2</v>
      </c>
      <c r="D205">
        <v>92.828554005560235</v>
      </c>
      <c r="E205">
        <v>91.947145294371083</v>
      </c>
      <c r="F205">
        <v>91.031129440351151</v>
      </c>
      <c r="G205">
        <v>90.076473206366416</v>
      </c>
      <c r="H205">
        <v>89.078973220874516</v>
      </c>
      <c r="I205">
        <v>88.034237470391176</v>
      </c>
      <c r="J205">
        <v>86.937665961362129</v>
      </c>
      <c r="K205">
        <v>85.784430466294438</v>
      </c>
      <c r="L205">
        <v>84.569453264969013</v>
      </c>
      <c r="M205">
        <v>83.287384787131288</v>
      </c>
      <c r="N205">
        <v>81.932580058220495</v>
      </c>
      <c r="O205">
        <v>80.499073844427627</v>
      </c>
      <c r="P205">
        <v>78.980554387645043</v>
      </c>
      <c r="Q205">
        <v>77.370335614662409</v>
      </c>
      <c r="R205">
        <v>75.661327698245145</v>
      </c>
      <c r="S205">
        <v>73.846005840475669</v>
      </c>
      <c r="T205">
        <v>71.916377140909248</v>
      </c>
      <c r="U205">
        <v>69.863945403664729</v>
      </c>
      <c r="V205">
        <v>67.679673728494848</v>
      </c>
      <c r="W205">
        <v>65.353944721123696</v>
      </c>
      <c r="X205">
        <v>62.876518147656796</v>
      </c>
    </row>
    <row r="206" spans="1:24">
      <c r="A206">
        <v>93.325850609739874</v>
      </c>
      <c r="B206">
        <v>0.90990004654751699</v>
      </c>
      <c r="C206">
        <v>0.15591605458330857</v>
      </c>
      <c r="D206">
        <v>91.586767651521527</v>
      </c>
      <c r="E206">
        <v>91.258323148032716</v>
      </c>
      <c r="F206">
        <v>90.879515529603665</v>
      </c>
      <c r="G206">
        <v>90.441117382339982</v>
      </c>
      <c r="H206">
        <v>89.932449720501864</v>
      </c>
      <c r="I206">
        <v>89.341121855987694</v>
      </c>
      <c r="J206">
        <v>88.652729572283079</v>
      </c>
      <c r="K206">
        <v>87.850504250663334</v>
      </c>
      <c r="L206">
        <v>86.914904401678356</v>
      </c>
      <c r="M206">
        <v>85.823139651993245</v>
      </c>
      <c r="N206">
        <v>84.548615591330758</v>
      </c>
      <c r="O206">
        <v>83.06028595648516</v>
      </c>
      <c r="P206">
        <v>81.321896372190821</v>
      </c>
      <c r="Q206">
        <v>79.291101227051414</v>
      </c>
      <c r="R206">
        <v>76.91843217241906</v>
      </c>
      <c r="S206">
        <v>74.146093117781433</v>
      </c>
      <c r="T206">
        <v>70.906552369824595</v>
      </c>
      <c r="U206">
        <v>67.12089762094223</v>
      </c>
      <c r="V206">
        <v>62.69691371618552</v>
      </c>
      <c r="W206">
        <v>57.526836374781652</v>
      </c>
      <c r="X206">
        <v>51.484727148890101</v>
      </c>
    </row>
    <row r="207" spans="1:24">
      <c r="A207">
        <v>99.664050669746771</v>
      </c>
      <c r="B207">
        <v>12.105469412878003</v>
      </c>
      <c r="C207">
        <v>6.267347472977064E-2</v>
      </c>
      <c r="D207">
        <v>92.467936320246409</v>
      </c>
      <c r="E207">
        <v>91.570600051920465</v>
      </c>
      <c r="F207">
        <v>90.641462589961293</v>
      </c>
      <c r="G207">
        <v>89.676873120675836</v>
      </c>
      <c r="H207">
        <v>88.673041530559033</v>
      </c>
      <c r="I207">
        <v>87.62602351398894</v>
      </c>
      <c r="J207">
        <v>86.531705075062661</v>
      </c>
      <c r="K207">
        <v>85.38578636267637</v>
      </c>
      <c r="L207">
        <v>84.183764775333941</v>
      </c>
      <c r="M207">
        <v>82.920917269298499</v>
      </c>
      <c r="N207">
        <v>81.592281800571115</v>
      </c>
      <c r="O207">
        <v>80.192637827777773</v>
      </c>
      <c r="P207">
        <v>78.716485799355354</v>
      </c>
      <c r="Q207">
        <v>77.158025544436725</v>
      </c>
      <c r="R207">
        <v>75.511133482527413</v>
      </c>
      <c r="S207">
        <v>73.769338562424821</v>
      </c>
      <c r="T207">
        <v>71.925796835838014</v>
      </c>
      <c r="U207">
        <v>69.973264565801557</v>
      </c>
      <c r="V207">
        <v>67.904069764219585</v>
      </c>
      <c r="W207">
        <v>65.710082046703889</v>
      </c>
      <c r="X207">
        <v>63.382680686258247</v>
      </c>
    </row>
    <row r="208" spans="1:24">
      <c r="A208">
        <v>100</v>
      </c>
      <c r="B208">
        <v>5.577495115487495</v>
      </c>
      <c r="C208">
        <v>9.5393493245039457E-2</v>
      </c>
      <c r="D208">
        <v>94.601161388780994</v>
      </c>
      <c r="E208">
        <v>93.834965740660024</v>
      </c>
      <c r="F208">
        <v>93.012626226880485</v>
      </c>
      <c r="G208">
        <v>92.126653948395713</v>
      </c>
      <c r="H208">
        <v>91.16898051393845</v>
      </c>
      <c r="I208">
        <v>90.130884562622896</v>
      </c>
      <c r="J208">
        <v>89.002912340069159</v>
      </c>
      <c r="K208">
        <v>87.774791604750973</v>
      </c>
      <c r="L208">
        <v>86.435338080527188</v>
      </c>
      <c r="M208">
        <v>84.9723536034369</v>
      </c>
      <c r="N208">
        <v>83.372515035199427</v>
      </c>
      <c r="O208">
        <v>81.62125293177408</v>
      </c>
      <c r="P208">
        <v>79.702618862035919</v>
      </c>
      <c r="Q208">
        <v>77.59914016826275</v>
      </c>
      <c r="R208">
        <v>75.291660845762436</v>
      </c>
      <c r="S208">
        <v>72.759167092560403</v>
      </c>
      <c r="T208">
        <v>69.978595940458945</v>
      </c>
      <c r="U208">
        <v>66.924625224705864</v>
      </c>
      <c r="V208">
        <v>63.569442979563824</v>
      </c>
      <c r="W208">
        <v>59.882494159706681</v>
      </c>
      <c r="X208">
        <v>55.830202380880237</v>
      </c>
    </row>
    <row r="209" spans="1:24">
      <c r="A209">
        <v>99.800748869889105</v>
      </c>
      <c r="B209">
        <v>11.7052093874603</v>
      </c>
      <c r="C209">
        <v>6.3813739841567602E-2</v>
      </c>
      <c r="D209">
        <v>92.702455846645734</v>
      </c>
      <c r="E209">
        <v>91.81383792937585</v>
      </c>
      <c r="F209">
        <v>90.892684727563747</v>
      </c>
      <c r="G209">
        <v>89.935243854116209</v>
      </c>
      <c r="H209">
        <v>88.937615101370696</v>
      </c>
      <c r="I209">
        <v>87.895734553305147</v>
      </c>
      <c r="J209">
        <v>86.805358030869286</v>
      </c>
      <c r="K209">
        <v>85.66204380300087</v>
      </c>
      <c r="L209">
        <v>84.461134492899035</v>
      </c>
      <c r="M209">
        <v>83.197738105848401</v>
      </c>
      <c r="N209">
        <v>81.866708101309214</v>
      </c>
      <c r="O209">
        <v>80.462622428096211</v>
      </c>
      <c r="P209">
        <v>78.979761437243724</v>
      </c>
      <c r="Q209">
        <v>77.412084582584015</v>
      </c>
      <c r="R209">
        <v>75.75320581412646</v>
      </c>
      <c r="S209">
        <v>73.996367564000991</v>
      </c>
      <c r="T209">
        <v>72.134413218995277</v>
      </c>
      <c r="U209">
        <v>70.159757967550689</v>
      </c>
      <c r="V209">
        <v>68.064357902459932</v>
      </c>
      <c r="W209">
        <v>65.839677253403863</v>
      </c>
      <c r="X209">
        <v>63.476653615846899</v>
      </c>
    </row>
    <row r="210" spans="1:24">
      <c r="A210">
        <v>94.47984454771391</v>
      </c>
      <c r="B210">
        <v>1.8450283594759815</v>
      </c>
      <c r="C210">
        <v>0.12945294208511285</v>
      </c>
      <c r="D210">
        <v>91.809840106048028</v>
      </c>
      <c r="E210">
        <v>91.366127169132454</v>
      </c>
      <c r="F210">
        <v>90.870161446247835</v>
      </c>
      <c r="G210">
        <v>90.313619898526213</v>
      </c>
      <c r="H210">
        <v>89.687162935105547</v>
      </c>
      <c r="I210">
        <v>88.980277680972335</v>
      </c>
      <c r="J210">
        <v>88.181101555359604</v>
      </c>
      <c r="K210">
        <v>87.276223200084871</v>
      </c>
      <c r="L210">
        <v>86.250457417110781</v>
      </c>
      <c r="M210">
        <v>85.086590338447621</v>
      </c>
      <c r="N210">
        <v>83.765090551971738</v>
      </c>
      <c r="O210">
        <v>82.263781335423133</v>
      </c>
      <c r="P210">
        <v>80.557468498184107</v>
      </c>
      <c r="Q210">
        <v>78.617517585472825</v>
      </c>
      <c r="R210">
        <v>76.411373349812536</v>
      </c>
      <c r="S210">
        <v>73.902013425796667</v>
      </c>
      <c r="T210">
        <v>71.047327040003424</v>
      </c>
      <c r="U210">
        <v>67.799408329893225</v>
      </c>
      <c r="V210">
        <v>64.103752412533638</v>
      </c>
      <c r="W210">
        <v>59.898340711995694</v>
      </c>
      <c r="X210">
        <v>55.112600195861155</v>
      </c>
    </row>
    <row r="211" spans="1:24">
      <c r="A211">
        <v>94.63110342146291</v>
      </c>
      <c r="B211">
        <v>2.7151136162846923</v>
      </c>
      <c r="C211">
        <v>0.11142653552906605</v>
      </c>
      <c r="D211">
        <v>91.428392154882673</v>
      </c>
      <c r="E211">
        <v>90.93967243884947</v>
      </c>
      <c r="F211">
        <v>90.405072944876082</v>
      </c>
      <c r="G211">
        <v>89.817949283243152</v>
      </c>
      <c r="H211">
        <v>89.171004255832699</v>
      </c>
      <c r="I211">
        <v>88.456197161264399</v>
      </c>
      <c r="J211">
        <v>87.664643859235156</v>
      </c>
      <c r="K211">
        <v>86.786506351988507</v>
      </c>
      <c r="L211">
        <v>85.810870510553045</v>
      </c>
      <c r="M211">
        <v>84.725610426042365</v>
      </c>
      <c r="N211">
        <v>83.517237700076748</v>
      </c>
      <c r="O211">
        <v>82.170733801198494</v>
      </c>
      <c r="P211">
        <v>80.669363403685125</v>
      </c>
      <c r="Q211">
        <v>78.994466388799907</v>
      </c>
      <c r="R211">
        <v>77.125225923320855</v>
      </c>
      <c r="S211">
        <v>75.038409732859805</v>
      </c>
      <c r="T211">
        <v>72.708081354329309</v>
      </c>
      <c r="U211">
        <v>70.105277778793763</v>
      </c>
      <c r="V211">
        <v>67.197649478216448</v>
      </c>
      <c r="W211">
        <v>63.949058342094531</v>
      </c>
      <c r="X211">
        <v>60.319128526847187</v>
      </c>
    </row>
    <row r="212" spans="1:24">
      <c r="A212">
        <v>96.797471445748968</v>
      </c>
      <c r="B212">
        <v>3.2285770217589378</v>
      </c>
      <c r="C212">
        <v>0.11027505618135437</v>
      </c>
      <c r="D212">
        <v>93.040623508352965</v>
      </c>
      <c r="E212">
        <v>92.470397270238479</v>
      </c>
      <c r="F212">
        <v>91.847497920200382</v>
      </c>
      <c r="G212">
        <v>91.16434295656417</v>
      </c>
      <c r="H212">
        <v>90.412616391112095</v>
      </c>
      <c r="I212">
        <v>89.583167519254403</v>
      </c>
      <c r="J212">
        <v>88.665899529267975</v>
      </c>
      <c r="K212">
        <v>87.649646594651841</v>
      </c>
      <c r="L212">
        <v>86.522037953455424</v>
      </c>
      <c r="M212">
        <v>85.269347320028288</v>
      </c>
      <c r="N212">
        <v>83.876325796093241</v>
      </c>
      <c r="O212">
        <v>82.326016247183446</v>
      </c>
      <c r="P212">
        <v>80.599546884863173</v>
      </c>
      <c r="Q212">
        <v>78.675901542026054</v>
      </c>
      <c r="R212">
        <v>76.531663844851167</v>
      </c>
      <c r="S212">
        <v>74.140732167243627</v>
      </c>
      <c r="T212">
        <v>71.474001897923827</v>
      </c>
      <c r="U212">
        <v>68.499011152429318</v>
      </c>
      <c r="V212">
        <v>65.179545617311064</v>
      </c>
      <c r="W212">
        <v>61.475197716325653</v>
      </c>
      <c r="X212">
        <v>57.340874732390347</v>
      </c>
    </row>
    <row r="213" spans="1:24">
      <c r="A213">
        <v>90.414506925450553</v>
      </c>
      <c r="B213">
        <v>0.82829857087761771</v>
      </c>
      <c r="C213">
        <v>0.15447895179104329</v>
      </c>
      <c r="D213">
        <v>88.854365499851923</v>
      </c>
      <c r="E213">
        <v>88.561756993775418</v>
      </c>
      <c r="F213">
        <v>88.224846937856142</v>
      </c>
      <c r="G213">
        <v>87.835579394603712</v>
      </c>
      <c r="H213">
        <v>87.384646494038094</v>
      </c>
      <c r="I213">
        <v>86.861265870968694</v>
      </c>
      <c r="J213">
        <v>86.252922845263441</v>
      </c>
      <c r="K213">
        <v>85.545071180317976</v>
      </c>
      <c r="L213">
        <v>84.720785264488924</v>
      </c>
      <c r="M213">
        <v>83.760355398717323</v>
      </c>
      <c r="N213">
        <v>82.640816513167493</v>
      </c>
      <c r="O213">
        <v>81.335399043911124</v>
      </c>
      <c r="P213">
        <v>79.812888839436923</v>
      </c>
      <c r="Q213">
        <v>78.036880791555944</v>
      </c>
      <c r="R213">
        <v>75.964908344091725</v>
      </c>
      <c r="S213">
        <v>73.547428064827727</v>
      </c>
      <c r="T213">
        <v>70.726635000567157</v>
      </c>
      <c r="U213">
        <v>67.435080488975174</v>
      </c>
      <c r="V213">
        <v>63.594059377368971</v>
      </c>
      <c r="W213">
        <v>59.111728084856225</v>
      </c>
      <c r="X213">
        <v>53.88090850835237</v>
      </c>
    </row>
    <row r="214" spans="1:24">
      <c r="A214">
        <v>99.317652512826825</v>
      </c>
      <c r="B214">
        <v>5.4801470278677513</v>
      </c>
      <c r="C214">
        <v>9.3813290391070545E-2</v>
      </c>
      <c r="D214">
        <v>94.120980595985174</v>
      </c>
      <c r="E214">
        <v>93.388549125205927</v>
      </c>
      <c r="F214">
        <v>92.603897728243055</v>
      </c>
      <c r="G214">
        <v>91.760115674189962</v>
      </c>
      <c r="H214">
        <v>90.849771445379091</v>
      </c>
      <c r="I214">
        <v>89.86484728510726</v>
      </c>
      <c r="J214">
        <v>88.796668582124923</v>
      </c>
      <c r="K214">
        <v>87.635827469951437</v>
      </c>
      <c r="L214">
        <v>86.372099968125411</v>
      </c>
      <c r="M214">
        <v>84.994355935620916</v>
      </c>
      <c r="N214">
        <v>83.490461043354145</v>
      </c>
      <c r="O214">
        <v>81.847169902414166</v>
      </c>
      <c r="P214">
        <v>80.050009406756445</v>
      </c>
      <c r="Q214">
        <v>78.083151262912637</v>
      </c>
      <c r="R214">
        <v>75.929272584036212</v>
      </c>
      <c r="S214">
        <v>73.569403320481186</v>
      </c>
      <c r="T214">
        <v>70.982759183175588</v>
      </c>
      <c r="U214">
        <v>68.146558588280698</v>
      </c>
      <c r="V214">
        <v>65.035822010896311</v>
      </c>
      <c r="W214">
        <v>61.623151980641424</v>
      </c>
      <c r="X214">
        <v>57.878491781446513</v>
      </c>
    </row>
    <row r="215" spans="1:24">
      <c r="A215">
        <v>89.411561270241179</v>
      </c>
      <c r="B215">
        <v>0.27846721634791971</v>
      </c>
      <c r="C215">
        <v>0.1958949021211166</v>
      </c>
      <c r="D215">
        <v>88.623680582661279</v>
      </c>
      <c r="E215">
        <v>88.443767506358839</v>
      </c>
      <c r="F215">
        <v>88.226596607090187</v>
      </c>
      <c r="G215">
        <v>87.963807307198877</v>
      </c>
      <c r="H215">
        <v>87.645282826046127</v>
      </c>
      <c r="I215">
        <v>87.258760707340031</v>
      </c>
      <c r="J215">
        <v>86.789360742911526</v>
      </c>
      <c r="K215">
        <v>86.219012119093804</v>
      </c>
      <c r="L215">
        <v>85.525757732164706</v>
      </c>
      <c r="M215">
        <v>84.682908890604722</v>
      </c>
      <c r="N215">
        <v>83.65801786216133</v>
      </c>
      <c r="O215">
        <v>82.411628711156425</v>
      </c>
      <c r="P215">
        <v>80.89575833616054</v>
      </c>
      <c r="Q215">
        <v>79.052049231495275</v>
      </c>
      <c r="R215">
        <v>76.809522858151141</v>
      </c>
      <c r="S215">
        <v>74.081847134094531</v>
      </c>
      <c r="T215">
        <v>70.764012848655938</v>
      </c>
      <c r="U215">
        <v>66.728291050635846</v>
      </c>
      <c r="V215">
        <v>61.819315778914273</v>
      </c>
      <c r="W215">
        <v>55.848102832057968</v>
      </c>
      <c r="X215">
        <v>48.584774313380493</v>
      </c>
    </row>
    <row r="216" spans="1:24">
      <c r="A216">
        <v>91.411417866583051</v>
      </c>
      <c r="B216">
        <v>0.74572984103255824</v>
      </c>
      <c r="C216">
        <v>0.15470955484013557</v>
      </c>
      <c r="D216">
        <v>90.003495148669685</v>
      </c>
      <c r="E216">
        <v>89.73914089659641</v>
      </c>
      <c r="F216">
        <v>89.434680718598429</v>
      </c>
      <c r="G216">
        <v>89.082812799506954</v>
      </c>
      <c r="H216">
        <v>88.675098352594887</v>
      </c>
      <c r="I216">
        <v>88.201759233631464</v>
      </c>
      <c r="J216">
        <v>87.651443433360384</v>
      </c>
      <c r="K216">
        <v>87.010952824248349</v>
      </c>
      <c r="L216">
        <v>86.264926632102103</v>
      </c>
      <c r="M216">
        <v>85.395473041309089</v>
      </c>
      <c r="N216">
        <v>84.381740098554673</v>
      </c>
      <c r="O216">
        <v>83.199415624074788</v>
      </c>
      <c r="P216">
        <v>81.820144136903394</v>
      </c>
      <c r="Q216">
        <v>80.210846810334488</v>
      </c>
      <c r="R216">
        <v>78.332928148210073</v>
      </c>
      <c r="S216">
        <v>76.141350355889955</v>
      </c>
      <c r="T216">
        <v>73.58355320670438</v>
      </c>
      <c r="U216">
        <v>70.598193499235848</v>
      </c>
      <c r="V216">
        <v>67.113673874054555</v>
      </c>
      <c r="W216">
        <v>63.046425706776517</v>
      </c>
      <c r="X216">
        <v>58.298904896369443</v>
      </c>
    </row>
    <row r="217" spans="1:24">
      <c r="A217">
        <v>91.085056098762777</v>
      </c>
      <c r="B217">
        <v>1.2794770125417279</v>
      </c>
      <c r="C217">
        <v>0.13550766699051728</v>
      </c>
      <c r="D217">
        <v>89.108026936168017</v>
      </c>
      <c r="E217">
        <v>88.769758843215925</v>
      </c>
      <c r="F217">
        <v>88.388911408195355</v>
      </c>
      <c r="G217">
        <v>87.958480678083518</v>
      </c>
      <c r="H217">
        <v>87.470550841098429</v>
      </c>
      <c r="I217">
        <v>86.916148651414048</v>
      </c>
      <c r="J217">
        <v>86.285078407194888</v>
      </c>
      <c r="K217">
        <v>85.565734447123162</v>
      </c>
      <c r="L217">
        <v>84.744887717146554</v>
      </c>
      <c r="M217">
        <v>83.807442482314528</v>
      </c>
      <c r="N217">
        <v>82.736158709526052</v>
      </c>
      <c r="O217">
        <v>81.511335015684537</v>
      </c>
      <c r="P217">
        <v>80.110446350536193</v>
      </c>
      <c r="Q217">
        <v>78.507729751018559</v>
      </c>
      <c r="R217">
        <v>76.673710548958439</v>
      </c>
      <c r="S217">
        <v>74.574660318868467</v>
      </c>
      <c r="T217">
        <v>72.171976597262898</v>
      </c>
      <c r="U217">
        <v>69.421472966255422</v>
      </c>
      <c r="V217">
        <v>66.272566445762308</v>
      </c>
      <c r="W217">
        <v>62.667347250093371</v>
      </c>
      <c r="X217">
        <v>58.539513801342594</v>
      </c>
    </row>
    <row r="218" spans="1:24">
      <c r="A218">
        <v>100</v>
      </c>
      <c r="B218">
        <v>6.1770458636424994</v>
      </c>
      <c r="C218">
        <v>8.9483127696400655E-2</v>
      </c>
      <c r="D218">
        <v>94.469866765738956</v>
      </c>
      <c r="E218">
        <v>93.704829387561134</v>
      </c>
      <c r="F218">
        <v>92.889351485568255</v>
      </c>
      <c r="G218">
        <v>92.016898982279542</v>
      </c>
      <c r="H218">
        <v>91.080481286974162</v>
      </c>
      <c r="I218">
        <v>90.072595283061787</v>
      </c>
      <c r="J218">
        <v>88.985165208801718</v>
      </c>
      <c r="K218">
        <v>87.809477949659851</v>
      </c>
      <c r="L218">
        <v>86.53611322382892</v>
      </c>
      <c r="M218">
        <v>85.15486810151836</v>
      </c>
      <c r="N218">
        <v>83.654675253218656</v>
      </c>
      <c r="O218">
        <v>82.023514271898691</v>
      </c>
      <c r="P218">
        <v>80.24831535859829</v>
      </c>
      <c r="Q218">
        <v>78.314854599689809</v>
      </c>
      <c r="R218">
        <v>76.20763999670973</v>
      </c>
      <c r="S218">
        <v>73.90978733556625</v>
      </c>
      <c r="T218">
        <v>71.402884900515076</v>
      </c>
      <c r="U218">
        <v>68.666845948914556</v>
      </c>
      <c r="V218">
        <v>65.679747764702896</v>
      </c>
      <c r="W218">
        <v>62.41765600100139</v>
      </c>
      <c r="X218">
        <v>58.854432904375876</v>
      </c>
    </row>
    <row r="219" spans="1:24">
      <c r="A219">
        <v>100</v>
      </c>
      <c r="B219">
        <v>10.319714279373816</v>
      </c>
      <c r="C219">
        <v>6.9533735858776979E-2</v>
      </c>
      <c r="D219">
        <v>93.112021707387015</v>
      </c>
      <c r="E219">
        <v>92.231943190128916</v>
      </c>
      <c r="F219">
        <v>91.314291445962908</v>
      </c>
      <c r="G219">
        <v>90.354627895454001</v>
      </c>
      <c r="H219">
        <v>89.348310752732061</v>
      </c>
      <c r="I219">
        <v>88.290472573689726</v>
      </c>
      <c r="J219">
        <v>87.175996712696588</v>
      </c>
      <c r="K219">
        <v>85.999492573953276</v>
      </c>
      <c r="L219">
        <v>84.7552695377791</v>
      </c>
      <c r="M219">
        <v>83.437309435717452</v>
      </c>
      <c r="N219">
        <v>82.039237441324289</v>
      </c>
      <c r="O219">
        <v>80.554291235841589</v>
      </c>
      <c r="P219">
        <v>78.975288299613482</v>
      </c>
      <c r="Q219">
        <v>77.294591171037496</v>
      </c>
      <c r="R219">
        <v>75.504070505012137</v>
      </c>
      <c r="S219">
        <v>73.595065752198707</v>
      </c>
      <c r="T219">
        <v>71.558343268907223</v>
      </c>
      <c r="U219">
        <v>69.384051654988809</v>
      </c>
      <c r="V219">
        <v>67.061674103708754</v>
      </c>
      <c r="W219">
        <v>64.579977533121891</v>
      </c>
      <c r="X219">
        <v>61.926958252904406</v>
      </c>
    </row>
    <row r="220" spans="1:24">
      <c r="A220">
        <v>88.632884755762774</v>
      </c>
      <c r="B220">
        <v>0.1752518631658353</v>
      </c>
      <c r="C220">
        <v>0.20665747827043718</v>
      </c>
      <c r="D220">
        <v>88.083687470519379</v>
      </c>
      <c r="E220">
        <v>87.951934302734472</v>
      </c>
      <c r="F220">
        <v>87.790995923517698</v>
      </c>
      <c r="G220">
        <v>87.593974590743969</v>
      </c>
      <c r="H220">
        <v>87.352426064119427</v>
      </c>
      <c r="I220">
        <v>87.055997689072427</v>
      </c>
      <c r="J220">
        <v>86.691984686919497</v>
      </c>
      <c r="K220">
        <v>86.244785634114237</v>
      </c>
      <c r="L220">
        <v>85.695233792680057</v>
      </c>
      <c r="M220">
        <v>85.01977563296775</v>
      </c>
      <c r="N220">
        <v>84.189461340615765</v>
      </c>
      <c r="O220">
        <v>83.168704041322997</v>
      </c>
      <c r="P220">
        <v>81.913754564400151</v>
      </c>
      <c r="Q220">
        <v>80.370826374193385</v>
      </c>
      <c r="R220">
        <v>78.473790304835887</v>
      </c>
      <c r="S220">
        <v>76.141340295759164</v>
      </c>
      <c r="T220">
        <v>73.273508652740418</v>
      </c>
      <c r="U220">
        <v>69.74738148023809</v>
      </c>
      <c r="V220">
        <v>65.411830650489705</v>
      </c>
      <c r="W220">
        <v>60.081036524082307</v>
      </c>
      <c r="X220">
        <v>53.526523808889905</v>
      </c>
    </row>
    <row r="221" spans="1:24">
      <c r="A221">
        <v>96.04882587886334</v>
      </c>
      <c r="B221">
        <v>2.3245248709261763</v>
      </c>
      <c r="C221">
        <v>0.1217780733463886</v>
      </c>
      <c r="D221">
        <v>92.959559086288138</v>
      </c>
      <c r="E221">
        <v>92.46464922391273</v>
      </c>
      <c r="F221">
        <v>91.916520662960224</v>
      </c>
      <c r="G221">
        <v>91.307034661545117</v>
      </c>
      <c r="H221">
        <v>90.627141428064206</v>
      </c>
      <c r="I221">
        <v>89.86674574776093</v>
      </c>
      <c r="J221">
        <v>89.014557086600519</v>
      </c>
      <c r="K221">
        <v>88.057921946763187</v>
      </c>
      <c r="L221">
        <v>86.98263598453029</v>
      </c>
      <c r="M221">
        <v>85.772733100845528</v>
      </c>
      <c r="N221">
        <v>84.410248372918232</v>
      </c>
      <c r="O221">
        <v>82.874951306821345</v>
      </c>
      <c r="P221">
        <v>81.144045450355975</v>
      </c>
      <c r="Q221">
        <v>79.19182990596363</v>
      </c>
      <c r="R221">
        <v>76.989317717749969</v>
      </c>
      <c r="S221">
        <v>74.50380546634112</v>
      </c>
      <c r="T221">
        <v>71.698387680815443</v>
      </c>
      <c r="U221">
        <v>68.531408857584836</v>
      </c>
      <c r="V221">
        <v>64.955844949673065</v>
      </c>
      <c r="W221">
        <v>60.918605142598217</v>
      </c>
      <c r="X221">
        <v>56.359743549463474</v>
      </c>
    </row>
    <row r="222" spans="1:24">
      <c r="A222">
        <v>91.336456494939881</v>
      </c>
      <c r="B222">
        <v>1.3347652901533205</v>
      </c>
      <c r="C222">
        <v>0.13655259677674342</v>
      </c>
      <c r="D222">
        <v>89.250801507181635</v>
      </c>
      <c r="E222">
        <v>88.892143032019632</v>
      </c>
      <c r="F222">
        <v>88.487835525645707</v>
      </c>
      <c r="G222">
        <v>88.030328301023303</v>
      </c>
      <c r="H222">
        <v>87.511077134224834</v>
      </c>
      <c r="I222">
        <v>86.920384695885787</v>
      </c>
      <c r="J222">
        <v>86.247219447718024</v>
      </c>
      <c r="K222">
        <v>85.479009621865046</v>
      </c>
      <c r="L222">
        <v>84.601408435539099</v>
      </c>
      <c r="M222">
        <v>83.59802615618176</v>
      </c>
      <c r="N222">
        <v>82.450124013302769</v>
      </c>
      <c r="O222">
        <v>81.136264240615844</v>
      </c>
      <c r="P222">
        <v>79.631909712796698</v>
      </c>
      <c r="Q222">
        <v>77.908965699837935</v>
      </c>
      <c r="R222">
        <v>75.935255180986232</v>
      </c>
      <c r="S222">
        <v>73.673917919432711</v>
      </c>
      <c r="T222">
        <v>71.08272207511294</v>
      </c>
      <c r="U222">
        <v>68.113275499569738</v>
      </c>
      <c r="V222">
        <v>64.710121983333423</v>
      </c>
      <c r="W222">
        <v>60.809705577693578</v>
      </c>
      <c r="X222">
        <v>56.339183648944818</v>
      </c>
    </row>
    <row r="223" spans="1:24">
      <c r="A223">
        <v>98.956718359803403</v>
      </c>
      <c r="B223">
        <v>7.5618335772067029</v>
      </c>
      <c r="C223">
        <v>7.9326463348072015E-2</v>
      </c>
      <c r="D223">
        <v>93.087580701112742</v>
      </c>
      <c r="E223">
        <v>92.30897477154555</v>
      </c>
      <c r="F223">
        <v>91.488514726084176</v>
      </c>
      <c r="G223">
        <v>90.621034957876716</v>
      </c>
      <c r="H223">
        <v>89.701073824446695</v>
      </c>
      <c r="I223">
        <v>88.722839261255885</v>
      </c>
      <c r="J223">
        <v>87.680172314933728</v>
      </c>
      <c r="K223">
        <v>86.566508366578944</v>
      </c>
      <c r="L223">
        <v>85.374835800995683</v>
      </c>
      <c r="M223">
        <v>84.097651861646213</v>
      </c>
      <c r="N223">
        <v>82.726915413383566</v>
      </c>
      <c r="O223">
        <v>81.253996315558609</v>
      </c>
      <c r="P223">
        <v>79.669621086755498</v>
      </c>
      <c r="Q223">
        <v>77.96381451906106</v>
      </c>
      <c r="R223">
        <v>76.125836874272494</v>
      </c>
      <c r="S223">
        <v>74.144116266631201</v>
      </c>
      <c r="T223">
        <v>72.00617580636532</v>
      </c>
      <c r="U223">
        <v>69.698555045337741</v>
      </c>
      <c r="V223">
        <v>67.206725230221892</v>
      </c>
      <c r="W223">
        <v>64.514997829640834</v>
      </c>
      <c r="X223">
        <v>61.606425759357066</v>
      </c>
    </row>
    <row r="224" spans="1:24">
      <c r="A224">
        <v>94.768360987391318</v>
      </c>
      <c r="B224">
        <v>2.2057786033440769</v>
      </c>
      <c r="C224">
        <v>0.11968845168789925</v>
      </c>
      <c r="D224">
        <v>91.905386794595898</v>
      </c>
      <c r="E224">
        <v>91.451250233102542</v>
      </c>
      <c r="F224">
        <v>90.949538226621485</v>
      </c>
      <c r="G224">
        <v>90.393055003370563</v>
      </c>
      <c r="H224">
        <v>89.773819238957714</v>
      </c>
      <c r="I224">
        <v>89.082949584755625</v>
      </c>
      <c r="J224">
        <v>88.31053728773739</v>
      </c>
      <c r="K224">
        <v>87.445504074831433</v>
      </c>
      <c r="L224">
        <v>86.475443263511437</v>
      </c>
      <c r="M224">
        <v>85.38644181976008</v>
      </c>
      <c r="N224">
        <v>84.162880811284595</v>
      </c>
      <c r="O224">
        <v>82.787211393997552</v>
      </c>
      <c r="P224">
        <v>81.239703118863204</v>
      </c>
      <c r="Q224">
        <v>79.498160949217038</v>
      </c>
      <c r="R224">
        <v>77.537606929897734</v>
      </c>
      <c r="S224">
        <v>75.329921942551792</v>
      </c>
      <c r="T224">
        <v>72.843442409009569</v>
      </c>
      <c r="U224">
        <v>70.04250615847738</v>
      </c>
      <c r="V224">
        <v>66.886940945175098</v>
      </c>
      <c r="W224">
        <v>63.331488280516922</v>
      </c>
      <c r="X224">
        <v>59.325154316186236</v>
      </c>
    </row>
    <row r="225" spans="1:24">
      <c r="A225">
        <v>91.154068641334518</v>
      </c>
      <c r="B225">
        <v>0.95572888047413707</v>
      </c>
      <c r="C225">
        <v>0.14975024749622493</v>
      </c>
      <c r="D225">
        <v>89.439041347929759</v>
      </c>
      <c r="E225">
        <v>89.12466353064822</v>
      </c>
      <c r="F225">
        <v>88.764690916147913</v>
      </c>
      <c r="G225">
        <v>88.351035972631436</v>
      </c>
      <c r="H225">
        <v>87.874405083378889</v>
      </c>
      <c r="I225">
        <v>87.324089746362148</v>
      </c>
      <c r="J225">
        <v>86.687725985524608</v>
      </c>
      <c r="K225">
        <v>85.951016568401442</v>
      </c>
      <c r="L225">
        <v>85.097409789122807</v>
      </c>
      <c r="M225">
        <v>84.10772759999341</v>
      </c>
      <c r="N225">
        <v>82.959734736852965</v>
      </c>
      <c r="O225">
        <v>81.627639157724303</v>
      </c>
      <c r="P225">
        <v>80.081512571066909</v>
      </c>
      <c r="Q225">
        <v>78.286618034600565</v>
      </c>
      <c r="R225">
        <v>76.20262951781099</v>
      </c>
      <c r="S225">
        <v>73.782725893990232</v>
      </c>
      <c r="T225">
        <v>70.972539006462199</v>
      </c>
      <c r="U225">
        <v>67.708932175118505</v>
      </c>
      <c r="V225">
        <v>63.918581699879141</v>
      </c>
      <c r="W225">
        <v>59.516329491609127</v>
      </c>
      <c r="X225">
        <v>54.403269818926987</v>
      </c>
    </row>
    <row r="226" spans="1:24">
      <c r="A226">
        <v>92.402614068801242</v>
      </c>
      <c r="B226">
        <v>2.0346621407822862</v>
      </c>
      <c r="C226">
        <v>0.12117639087172667</v>
      </c>
      <c r="D226">
        <v>89.716856984309757</v>
      </c>
      <c r="E226">
        <v>89.287817589242181</v>
      </c>
      <c r="F226">
        <v>88.812985409049148</v>
      </c>
      <c r="G226">
        <v>88.285379606253471</v>
      </c>
      <c r="H226">
        <v>87.697243481720264</v>
      </c>
      <c r="I226">
        <v>87.039930438038752</v>
      </c>
      <c r="J226">
        <v>86.303776859891812</v>
      </c>
      <c r="K226">
        <v>85.477960042539493</v>
      </c>
      <c r="L226">
        <v>84.550339079724125</v>
      </c>
      <c r="M226">
        <v>83.50727637178008</v>
      </c>
      <c r="N226">
        <v>82.333437129814826</v>
      </c>
      <c r="O226">
        <v>81.011563928333018</v>
      </c>
      <c r="P226">
        <v>79.522222991845354</v>
      </c>
      <c r="Q226">
        <v>77.843518485445543</v>
      </c>
      <c r="R226">
        <v>75.950770608942719</v>
      </c>
      <c r="S226">
        <v>73.816152761987823</v>
      </c>
      <c r="T226">
        <v>71.408282445906494</v>
      </c>
      <c r="U226">
        <v>68.691759887802519</v>
      </c>
      <c r="V226">
        <v>65.626647603924383</v>
      </c>
      <c r="W226">
        <v>62.167883250994663</v>
      </c>
      <c r="X226">
        <v>58.264617133422419</v>
      </c>
    </row>
    <row r="227" spans="1:24">
      <c r="A227">
        <v>89.426478373848781</v>
      </c>
      <c r="B227">
        <v>0.20192059569446527</v>
      </c>
      <c r="C227">
        <v>0.20521506362792616</v>
      </c>
      <c r="D227">
        <v>88.802277157416356</v>
      </c>
      <c r="E227">
        <v>88.653509506055599</v>
      </c>
      <c r="F227">
        <v>88.472075244545366</v>
      </c>
      <c r="G227">
        <v>88.250306738993203</v>
      </c>
      <c r="H227">
        <v>87.978831781000864</v>
      </c>
      <c r="I227">
        <v>87.64617750666973</v>
      </c>
      <c r="J227">
        <v>87.238285539334299</v>
      </c>
      <c r="K227">
        <v>86.737917865362675</v>
      </c>
      <c r="L227">
        <v>86.123928334608252</v>
      </c>
      <c r="M227">
        <v>85.370368998230219</v>
      </c>
      <c r="N227">
        <v>84.445393516626027</v>
      </c>
      <c r="O227">
        <v>83.309911294152869</v>
      </c>
      <c r="P227">
        <v>81.915935462724988</v>
      </c>
      <c r="Q227">
        <v>80.20455489805218</v>
      </c>
      <c r="R227">
        <v>78.103444563444185</v>
      </c>
      <c r="S227">
        <v>75.523808965264124</v>
      </c>
      <c r="T227">
        <v>72.356629546718068</v>
      </c>
      <c r="U227">
        <v>68.468057430251022</v>
      </c>
      <c r="V227">
        <v>63.693756800205406</v>
      </c>
      <c r="W227">
        <v>57.83195987017173</v>
      </c>
      <c r="X227">
        <v>50.634939929454092</v>
      </c>
    </row>
    <row r="228" spans="1:24">
      <c r="A228">
        <v>96.720154329219653</v>
      </c>
      <c r="B228">
        <v>3.9903908511642023</v>
      </c>
      <c r="C228">
        <v>0.10269265132249045</v>
      </c>
      <c r="D228">
        <v>92.484151793422186</v>
      </c>
      <c r="E228">
        <v>91.863122197597164</v>
      </c>
      <c r="F228">
        <v>91.19082637658768</v>
      </c>
      <c r="G228">
        <v>90.460168213255429</v>
      </c>
      <c r="H228">
        <v>89.663435572922467</v>
      </c>
      <c r="I228">
        <v>88.792218901391024</v>
      </c>
      <c r="J228">
        <v>87.837322461664357</v>
      </c>
      <c r="K228">
        <v>86.788667272467421</v>
      </c>
      <c r="L228">
        <v>85.635184724078599</v>
      </c>
      <c r="M228">
        <v>84.364699748582055</v>
      </c>
      <c r="N228">
        <v>82.96380231139652</v>
      </c>
      <c r="O228">
        <v>81.417705867667266</v>
      </c>
      <c r="P228">
        <v>79.710091289520904</v>
      </c>
      <c r="Q228">
        <v>77.822934616827212</v>
      </c>
      <c r="R228">
        <v>75.736316813368447</v>
      </c>
      <c r="S228">
        <v>73.428213520382442</v>
      </c>
      <c r="T228">
        <v>70.874262588317691</v>
      </c>
      <c r="U228">
        <v>68.047506933085543</v>
      </c>
      <c r="V228">
        <v>64.918110002644468</v>
      </c>
      <c r="W228">
        <v>61.453040850651085</v>
      </c>
      <c r="X228">
        <v>57.615725493114432</v>
      </c>
    </row>
    <row r="229" spans="1:24">
      <c r="A229">
        <v>99.523400853828846</v>
      </c>
      <c r="B229">
        <v>6.5230283482846634</v>
      </c>
      <c r="C229">
        <v>8.8511773000307659E-2</v>
      </c>
      <c r="D229">
        <v>93.75983710442361</v>
      </c>
      <c r="E229">
        <v>92.965787151779111</v>
      </c>
      <c r="F229">
        <v>92.120329114215025</v>
      </c>
      <c r="G229">
        <v>91.216835065695207</v>
      </c>
      <c r="H229">
        <v>90.248222109775753</v>
      </c>
      <c r="I229">
        <v>89.20689685359234</v>
      </c>
      <c r="J229">
        <v>88.084695879836332</v>
      </c>
      <c r="K229">
        <v>86.87282175005268</v>
      </c>
      <c r="L229">
        <v>85.561774037560838</v>
      </c>
      <c r="M229">
        <v>84.141274849334508</v>
      </c>
      <c r="N229">
        <v>82.600188252972913</v>
      </c>
      <c r="O229">
        <v>80.926432977115184</v>
      </c>
      <c r="P229">
        <v>79.10688770091727</v>
      </c>
      <c r="Q229">
        <v>77.127288190112921</v>
      </c>
      <c r="R229">
        <v>74.97211547326188</v>
      </c>
      <c r="S229">
        <v>72.624474181548905</v>
      </c>
      <c r="T229">
        <v>70.065960098384124</v>
      </c>
      <c r="U229">
        <v>67.276515880466874</v>
      </c>
      <c r="V229">
        <v>64.234273819245146</v>
      </c>
      <c r="W229">
        <v>60.915384410107166</v>
      </c>
      <c r="X229">
        <v>57.293829385381848</v>
      </c>
    </row>
    <row r="230" spans="1:24">
      <c r="A230">
        <v>100</v>
      </c>
      <c r="B230">
        <v>8.4294919769068937</v>
      </c>
      <c r="C230">
        <v>7.6228414437611663E-2</v>
      </c>
      <c r="D230">
        <v>93.752444335094623</v>
      </c>
      <c r="E230">
        <v>92.933698044643663</v>
      </c>
      <c r="F230">
        <v>92.073871203833519</v>
      </c>
      <c r="G230">
        <v>91.167965135837576</v>
      </c>
      <c r="H230">
        <v>90.2107132783037</v>
      </c>
      <c r="I230">
        <v>89.19655056574382</v>
      </c>
      <c r="J230">
        <v>88.119581076550176</v>
      </c>
      <c r="K230">
        <v>86.973543756551052</v>
      </c>
      <c r="L230">
        <v>85.751776019837266</v>
      </c>
      <c r="M230">
        <v>84.44717501524957</v>
      </c>
      <c r="N230">
        <v>83.052156333346318</v>
      </c>
      <c r="O230">
        <v>81.558609913791031</v>
      </c>
      <c r="P230">
        <v>79.957852896823368</v>
      </c>
      <c r="Q230">
        <v>78.24057914471193</v>
      </c>
      <c r="R230">
        <v>76.396805139727093</v>
      </c>
      <c r="S230">
        <v>74.41581194410746</v>
      </c>
      <c r="T230">
        <v>72.28608288459904</v>
      </c>
      <c r="U230">
        <v>69.995236599291005</v>
      </c>
      <c r="V230">
        <v>67.529955057509966</v>
      </c>
      <c r="W230">
        <v>64.875906134310441</v>
      </c>
      <c r="X230">
        <v>62.017660289441494</v>
      </c>
    </row>
    <row r="231" spans="1:24">
      <c r="A231">
        <v>94.42177635969648</v>
      </c>
      <c r="B231">
        <v>2.616848333832448</v>
      </c>
      <c r="C231">
        <v>0.11633150883912052</v>
      </c>
      <c r="D231">
        <v>91.153268251118419</v>
      </c>
      <c r="E231">
        <v>90.642946528666357</v>
      </c>
      <c r="F231">
        <v>90.081428128636574</v>
      </c>
      <c r="G231">
        <v>89.461105437623388</v>
      </c>
      <c r="H231">
        <v>88.773574144708874</v>
      </c>
      <c r="I231">
        <v>88.009519377432014</v>
      </c>
      <c r="J231">
        <v>87.158589501207203</v>
      </c>
      <c r="K231">
        <v>86.209255872390145</v>
      </c>
      <c r="L231">
        <v>85.14865664488525</v>
      </c>
      <c r="M231">
        <v>83.962422514141153</v>
      </c>
      <c r="N231">
        <v>82.634482037664029</v>
      </c>
      <c r="O231">
        <v>81.146843894474472</v>
      </c>
      <c r="P231">
        <v>79.479353133496403</v>
      </c>
      <c r="Q231">
        <v>77.609418108460773</v>
      </c>
      <c r="R231">
        <v>75.511704399759168</v>
      </c>
      <c r="S231">
        <v>73.157791576412464</v>
      </c>
      <c r="T231">
        <v>70.515788147866218</v>
      </c>
      <c r="U231">
        <v>67.549899488869073</v>
      </c>
      <c r="V231">
        <v>64.219942883555021</v>
      </c>
      <c r="W231">
        <v>60.480803118407465</v>
      </c>
      <c r="X231">
        <v>56.281821248320533</v>
      </c>
    </row>
    <row r="232" spans="1:24">
      <c r="A232">
        <v>99.377721050671937</v>
      </c>
      <c r="B232">
        <v>6.3035504400756919</v>
      </c>
      <c r="C232">
        <v>9.1176040038319708E-2</v>
      </c>
      <c r="D232">
        <v>93.604763596383719</v>
      </c>
      <c r="E232">
        <v>92.800333209993781</v>
      </c>
      <c r="F232">
        <v>91.941186647043111</v>
      </c>
      <c r="G232">
        <v>91.020176812641068</v>
      </c>
      <c r="H232">
        <v>90.029641981808979</v>
      </c>
      <c r="I232">
        <v>88.96134206288643</v>
      </c>
      <c r="J232">
        <v>87.806390049602925</v>
      </c>
      <c r="K232">
        <v>86.555178091576408</v>
      </c>
      <c r="L232">
        <v>85.197297568231562</v>
      </c>
      <c r="M232">
        <v>83.721452501246404</v>
      </c>
      <c r="N232">
        <v>82.11536558521982</v>
      </c>
      <c r="O232">
        <v>80.365676054845324</v>
      </c>
      <c r="P232">
        <v>78.457828538965032</v>
      </c>
      <c r="Q232">
        <v>76.375951976899742</v>
      </c>
      <c r="R232">
        <v>74.102727589780613</v>
      </c>
      <c r="S232">
        <v>71.619244808557923</v>
      </c>
      <c r="T232">
        <v>68.904843960176905</v>
      </c>
      <c r="U232">
        <v>65.936944403253136</v>
      </c>
      <c r="V232">
        <v>62.690856683537504</v>
      </c>
      <c r="W232">
        <v>59.139577146523713</v>
      </c>
      <c r="X232">
        <v>55.253563298615447</v>
      </c>
    </row>
    <row r="233" spans="1:24">
      <c r="A233">
        <v>100</v>
      </c>
      <c r="B233">
        <v>11.220182303140939</v>
      </c>
      <c r="C233">
        <v>6.6845976195982704E-2</v>
      </c>
      <c r="D233">
        <v>92.835156249577494</v>
      </c>
      <c r="E233">
        <v>91.928580605204971</v>
      </c>
      <c r="F233">
        <v>90.98592532343784</v>
      </c>
      <c r="G233">
        <v>90.00297668930348</v>
      </c>
      <c r="H233">
        <v>88.975340874583779</v>
      </c>
      <c r="I233">
        <v>87.898424297189223</v>
      </c>
      <c r="J233">
        <v>86.767413087623495</v>
      </c>
      <c r="K233">
        <v>85.577251570752594</v>
      </c>
      <c r="L233">
        <v>84.322619666691011</v>
      </c>
      <c r="M233">
        <v>82.997909109785837</v>
      </c>
      <c r="N233">
        <v>81.59719837939636</v>
      </c>
      <c r="O233">
        <v>80.114226230408761</v>
      </c>
      <c r="P233">
        <v>78.54236370516584</v>
      </c>
      <c r="Q233">
        <v>76.874584501703723</v>
      </c>
      <c r="R233">
        <v>75.103433565840234</v>
      </c>
      <c r="S233">
        <v>73.220993766720014</v>
      </c>
      <c r="T233">
        <v>71.218850506854395</v>
      </c>
      <c r="U233">
        <v>69.08805410846125</v>
      </c>
      <c r="V233">
        <v>66.819079807969828</v>
      </c>
      <c r="W233">
        <v>64.401785179864191</v>
      </c>
      <c r="X233">
        <v>61.825364799547771</v>
      </c>
    </row>
    <row r="234" spans="1:24">
      <c r="A234">
        <v>95.630427546692388</v>
      </c>
      <c r="B234">
        <v>1.8663466253102792</v>
      </c>
      <c r="C234">
        <v>0.1296787545951727</v>
      </c>
      <c r="D234">
        <v>92.922895108521672</v>
      </c>
      <c r="E234">
        <v>92.472457601157799</v>
      </c>
      <c r="F234">
        <v>91.968839377627276</v>
      </c>
      <c r="G234">
        <v>91.403559426943985</v>
      </c>
      <c r="H234">
        <v>90.767098344829066</v>
      </c>
      <c r="I234">
        <v>90.048738025428833</v>
      </c>
      <c r="J234">
        <v>89.236381166707361</v>
      </c>
      <c r="K234">
        <v>88.316347549956205</v>
      </c>
      <c r="L234">
        <v>87.273143662735365</v>
      </c>
      <c r="M234">
        <v>86.089201785659583</v>
      </c>
      <c r="N234">
        <v>84.7445841492097</v>
      </c>
      <c r="O234">
        <v>83.21664717852272</v>
      </c>
      <c r="P234">
        <v>81.479660171989693</v>
      </c>
      <c r="Q234">
        <v>79.504371992148009</v>
      </c>
      <c r="R234">
        <v>77.257518471874107</v>
      </c>
      <c r="S234">
        <v>74.701262240518275</v>
      </c>
      <c r="T234">
        <v>71.79255553656489</v>
      </c>
      <c r="U234">
        <v>68.482415276481532</v>
      </c>
      <c r="V234">
        <v>64.715098171801458</v>
      </c>
      <c r="W234">
        <v>60.427162003279648</v>
      </c>
      <c r="X234">
        <v>55.546397243830093</v>
      </c>
    </row>
    <row r="235" spans="1:24">
      <c r="A235">
        <v>93.800710303967904</v>
      </c>
      <c r="B235">
        <v>2.2481309968184791</v>
      </c>
      <c r="C235">
        <v>0.12157015050735195</v>
      </c>
      <c r="D235">
        <v>90.819961815956546</v>
      </c>
      <c r="E235">
        <v>90.342908095757977</v>
      </c>
      <c r="F235">
        <v>89.81468750320407</v>
      </c>
      <c r="G235">
        <v>89.227483687327563</v>
      </c>
      <c r="H235">
        <v>88.572607492160486</v>
      </c>
      <c r="I235">
        <v>87.840368378837695</v>
      </c>
      <c r="J235">
        <v>87.019931029724191</v>
      </c>
      <c r="K235">
        <v>86.099155012663957</v>
      </c>
      <c r="L235">
        <v>85.064415132780056</v>
      </c>
      <c r="M235">
        <v>83.900399813479325</v>
      </c>
      <c r="N235">
        <v>82.589884523202102</v>
      </c>
      <c r="O235">
        <v>81.113476895196456</v>
      </c>
      <c r="P235">
        <v>79.449329768723302</v>
      </c>
      <c r="Q235">
        <v>77.572817905416329</v>
      </c>
      <c r="R235">
        <v>75.456173597002575</v>
      </c>
      <c r="S235">
        <v>73.068075772284544</v>
      </c>
      <c r="T235">
        <v>70.373186523188892</v>
      </c>
      <c r="U235">
        <v>67.331628191620311</v>
      </c>
      <c r="V235">
        <v>63.898393279306269</v>
      </c>
      <c r="W235">
        <v>60.022678448766335</v>
      </c>
      <c r="X235">
        <v>55.647132760276641</v>
      </c>
    </row>
    <row r="236" spans="1:24">
      <c r="A236">
        <v>97.810881535015085</v>
      </c>
      <c r="B236">
        <v>5.2777823712093905</v>
      </c>
      <c r="C236">
        <v>9.0830218082775208E-2</v>
      </c>
      <c r="D236">
        <v>92.999600532357718</v>
      </c>
      <c r="E236">
        <v>92.330168527396765</v>
      </c>
      <c r="F236">
        <v>91.615488840320481</v>
      </c>
      <c r="G236">
        <v>90.849661217046915</v>
      </c>
      <c r="H236">
        <v>90.026363136253607</v>
      </c>
      <c r="I236">
        <v>89.138797611892542</v>
      </c>
      <c r="J236">
        <v>88.179637078618313</v>
      </c>
      <c r="K236">
        <v>87.140962896858497</v>
      </c>
      <c r="L236">
        <v>86.014199978092265</v>
      </c>
      <c r="M236">
        <v>84.79004599061625</v>
      </c>
      <c r="N236">
        <v>83.458394561334742</v>
      </c>
      <c r="O236">
        <v>82.008251839543149</v>
      </c>
      <c r="P236">
        <v>80.427645733871898</v>
      </c>
      <c r="Q236">
        <v>78.703527073069097</v>
      </c>
      <c r="R236">
        <v>76.821661874624695</v>
      </c>
      <c r="S236">
        <v>74.766513831827325</v>
      </c>
      <c r="T236">
        <v>72.521116049090395</v>
      </c>
      <c r="U236">
        <v>70.06693096661931</v>
      </c>
      <c r="V236">
        <v>67.383697317985849</v>
      </c>
      <c r="W236">
        <v>64.449262857121738</v>
      </c>
      <c r="X236">
        <v>61.239401473758292</v>
      </c>
    </row>
    <row r="237" spans="1:24">
      <c r="A237">
        <v>97.025251729637617</v>
      </c>
      <c r="B237">
        <v>3.3043021712410421</v>
      </c>
      <c r="C237">
        <v>0.10873238378472258</v>
      </c>
      <c r="D237">
        <v>93.250308282835093</v>
      </c>
      <c r="E237">
        <v>92.681403530046524</v>
      </c>
      <c r="F237">
        <v>92.061092009816832</v>
      </c>
      <c r="G237">
        <v>91.382032717443224</v>
      </c>
      <c r="H237">
        <v>90.636189404530768</v>
      </c>
      <c r="I237">
        <v>89.814735474943333</v>
      </c>
      <c r="J237">
        <v>88.907949527475921</v>
      </c>
      <c r="K237">
        <v>87.90510030906016</v>
      </c>
      <c r="L237">
        <v>86.794319716995233</v>
      </c>
      <c r="M237">
        <v>85.562462347263605</v>
      </c>
      <c r="N237">
        <v>84.194949926772694</v>
      </c>
      <c r="O237">
        <v>82.675598788473621</v>
      </c>
      <c r="P237">
        <v>80.986428347631573</v>
      </c>
      <c r="Q237">
        <v>79.10744831268228</v>
      </c>
      <c r="R237">
        <v>77.016422112446236</v>
      </c>
      <c r="S237">
        <v>74.688603740007522</v>
      </c>
      <c r="T237">
        <v>72.096444898966553</v>
      </c>
      <c r="U237">
        <v>69.209268986323181</v>
      </c>
      <c r="V237">
        <v>65.99290805377828</v>
      </c>
      <c r="W237">
        <v>62.409298451114616</v>
      </c>
      <c r="X237">
        <v>58.416030366345382</v>
      </c>
    </row>
    <row r="238" spans="1:24">
      <c r="A238">
        <v>96.868258893468308</v>
      </c>
      <c r="B238">
        <v>3.6550152910467872</v>
      </c>
      <c r="C238">
        <v>0.10580330657040614</v>
      </c>
      <c r="D238">
        <v>92.837504454326336</v>
      </c>
      <c r="E238">
        <v>92.238156192152701</v>
      </c>
      <c r="F238">
        <v>91.586928618438066</v>
      </c>
      <c r="G238">
        <v>90.876524867354547</v>
      </c>
      <c r="H238">
        <v>90.098985016649877</v>
      </c>
      <c r="I238">
        <v>89.245596898419294</v>
      </c>
      <c r="J238">
        <v>88.306798481125455</v>
      </c>
      <c r="K238">
        <v>87.272070729078052</v>
      </c>
      <c r="L238">
        <v>86.129819738886255</v>
      </c>
      <c r="M238">
        <v>84.867246832248313</v>
      </c>
      <c r="N238">
        <v>83.470205149495641</v>
      </c>
      <c r="O238">
        <v>81.923041137052707</v>
      </c>
      <c r="P238">
        <v>80.208419152713603</v>
      </c>
      <c r="Q238">
        <v>78.307127223474936</v>
      </c>
      <c r="R238">
        <v>76.197861779482992</v>
      </c>
      <c r="S238">
        <v>73.856988952085061</v>
      </c>
      <c r="T238">
        <v>71.258279761380521</v>
      </c>
      <c r="U238">
        <v>68.372616226105009</v>
      </c>
      <c r="V238">
        <v>65.16766510287141</v>
      </c>
      <c r="W238">
        <v>61.607515599085666</v>
      </c>
      <c r="X238">
        <v>57.652277000188278</v>
      </c>
    </row>
    <row r="239" spans="1:24">
      <c r="A239">
        <v>100</v>
      </c>
      <c r="B239">
        <v>7.5245047337849167</v>
      </c>
      <c r="C239">
        <v>8.3926505877528271E-2</v>
      </c>
      <c r="D239">
        <v>93.760378053690516</v>
      </c>
      <c r="E239">
        <v>92.917043412058575</v>
      </c>
      <c r="F239">
        <v>92.023789552995325</v>
      </c>
      <c r="G239">
        <v>91.074321007503016</v>
      </c>
      <c r="H239">
        <v>90.061946117066114</v>
      </c>
      <c r="I239">
        <v>88.979529872222116</v>
      </c>
      <c r="J239">
        <v>87.819443626486063</v>
      </c>
      <c r="K239">
        <v>86.573511331223344</v>
      </c>
      <c r="L239">
        <v>85.232951912544863</v>
      </c>
      <c r="M239">
        <v>83.788317384109078</v>
      </c>
      <c r="N239">
        <v>82.229426259662574</v>
      </c>
      <c r="O239">
        <v>80.545291796024458</v>
      </c>
      <c r="P239">
        <v>78.724044560786112</v>
      </c>
      <c r="Q239">
        <v>76.752848778999137</v>
      </c>
      <c r="R239">
        <v>74.617811869280473</v>
      </c>
      <c r="S239">
        <v>72.303886531763609</v>
      </c>
      <c r="T239">
        <v>69.794764697832136</v>
      </c>
      <c r="U239">
        <v>67.072762594215021</v>
      </c>
      <c r="V239">
        <v>64.118696111399288</v>
      </c>
      <c r="W239">
        <v>60.91174559798209</v>
      </c>
      <c r="X239">
        <v>57.429309128061014</v>
      </c>
    </row>
    <row r="240" spans="1:24">
      <c r="A240">
        <v>99.739899341884438</v>
      </c>
      <c r="B240">
        <v>11.101717183640897</v>
      </c>
      <c r="C240">
        <v>6.627197030762802E-2</v>
      </c>
      <c r="D240">
        <v>92.718657155257134</v>
      </c>
      <c r="E240">
        <v>91.832068507355714</v>
      </c>
      <c r="F240">
        <v>90.910736158321953</v>
      </c>
      <c r="G240">
        <v>89.950612159173588</v>
      </c>
      <c r="H240">
        <v>88.94747812664292</v>
      </c>
      <c r="I240">
        <v>87.896926709365033</v>
      </c>
      <c r="J240">
        <v>86.794342223819413</v>
      </c>
      <c r="K240">
        <v>85.634880374947073</v>
      </c>
      <c r="L240">
        <v>84.413446972344289</v>
      </c>
      <c r="M240">
        <v>83.124675548520628</v>
      </c>
      <c r="N240">
        <v>81.762903780885509</v>
      </c>
      <c r="O240">
        <v>80.322148613870922</v>
      </c>
      <c r="P240">
        <v>78.796079971887849</v>
      </c>
      <c r="Q240">
        <v>77.177992947621803</v>
      </c>
      <c r="R240">
        <v>75.460778343474374</v>
      </c>
      <c r="S240">
        <v>73.636891436722607</v>
      </c>
      <c r="T240">
        <v>71.698318831162979</v>
      </c>
      <c r="U240">
        <v>69.636543249600265</v>
      </c>
      <c r="V240">
        <v>67.442506112493902</v>
      </c>
      <c r="W240">
        <v>65.106567738348389</v>
      </c>
      <c r="X240">
        <v>62.61846499098484</v>
      </c>
    </row>
    <row r="241" spans="1:24">
      <c r="A241">
        <v>92.392821013927914</v>
      </c>
      <c r="B241">
        <v>1.5574612170892779</v>
      </c>
      <c r="C241">
        <v>0.13149849398870037</v>
      </c>
      <c r="D241">
        <v>90.088143706462489</v>
      </c>
      <c r="E241">
        <v>89.70135941694727</v>
      </c>
      <c r="F241">
        <v>89.267967663901615</v>
      </c>
      <c r="G241">
        <v>88.780463495240312</v>
      </c>
      <c r="H241">
        <v>88.230404905776552</v>
      </c>
      <c r="I241">
        <v>87.608266648827737</v>
      </c>
      <c r="J241">
        <v>86.903275289560455</v>
      </c>
      <c r="K241">
        <v>86.103222643728955</v>
      </c>
      <c r="L241">
        <v>85.194254371165471</v>
      </c>
      <c r="M241">
        <v>84.160630063141383</v>
      </c>
      <c r="N241">
        <v>82.984450669083429</v>
      </c>
      <c r="O241">
        <v>81.64534854255173</v>
      </c>
      <c r="P241">
        <v>80.120134739072412</v>
      </c>
      <c r="Q241">
        <v>78.382397458157044</v>
      </c>
      <c r="R241">
        <v>76.402044675815148</v>
      </c>
      <c r="S241">
        <v>74.144783047425364</v>
      </c>
      <c r="T241">
        <v>71.571524057237767</v>
      </c>
      <c r="U241">
        <v>68.637707130925747</v>
      </c>
      <c r="V241">
        <v>65.292527989672351</v>
      </c>
      <c r="W241">
        <v>61.478058883364511</v>
      </c>
      <c r="X241">
        <v>57.128245468161836</v>
      </c>
    </row>
    <row r="242" spans="1:24">
      <c r="A242">
        <v>98.319140924751267</v>
      </c>
      <c r="B242">
        <v>5.0628872240575458</v>
      </c>
      <c r="C242">
        <v>9.3457877635493319E-2</v>
      </c>
      <c r="D242">
        <v>93.540438738641939</v>
      </c>
      <c r="E242">
        <v>92.867956905871182</v>
      </c>
      <c r="F242">
        <v>92.147827722595565</v>
      </c>
      <c r="G242">
        <v>91.373756731044892</v>
      </c>
      <c r="H242">
        <v>90.538977982441381</v>
      </c>
      <c r="I242">
        <v>89.636194897639854</v>
      </c>
      <c r="J242">
        <v>88.657516489668936</v>
      </c>
      <c r="K242">
        <v>87.594388390711558</v>
      </c>
      <c r="L242">
        <v>86.437518080649667</v>
      </c>
      <c r="M242">
        <v>85.17679366361601</v>
      </c>
      <c r="N242">
        <v>83.801195482600221</v>
      </c>
      <c r="O242">
        <v>82.298699799556076</v>
      </c>
      <c r="P242">
        <v>80.656173699103348</v>
      </c>
      <c r="Q242">
        <v>78.859260297205353</v>
      </c>
      <c r="R242">
        <v>76.892253251461867</v>
      </c>
      <c r="S242">
        <v>74.737959476145193</v>
      </c>
      <c r="T242">
        <v>72.37754886200797</v>
      </c>
      <c r="U242">
        <v>69.790389687303559</v>
      </c>
      <c r="V242">
        <v>66.953868281390527</v>
      </c>
      <c r="W242">
        <v>63.843191364648455</v>
      </c>
      <c r="X242">
        <v>60.431169337011404</v>
      </c>
    </row>
    <row r="243" spans="1:24">
      <c r="A243">
        <v>98.811881122087939</v>
      </c>
      <c r="B243">
        <v>8.6470505379085854</v>
      </c>
      <c r="C243">
        <v>7.4656757307342891E-2</v>
      </c>
      <c r="D243">
        <v>92.554687938796931</v>
      </c>
      <c r="E243">
        <v>91.73965164899775</v>
      </c>
      <c r="F243">
        <v>90.88517904700474</v>
      </c>
      <c r="G243">
        <v>89.986505405029945</v>
      </c>
      <c r="H243">
        <v>89.038619520532478</v>
      </c>
      <c r="I243">
        <v>88.036235772647316</v>
      </c>
      <c r="J243">
        <v>86.97376464839698</v>
      </c>
      <c r="K243">
        <v>85.845281574333683</v>
      </c>
      <c r="L243">
        <v>84.644493879810426</v>
      </c>
      <c r="M243">
        <v>83.364705707660818</v>
      </c>
      <c r="N243">
        <v>81.998780676621934</v>
      </c>
      <c r="O243">
        <v>80.539102087297579</v>
      </c>
      <c r="P243">
        <v>78.977530449761673</v>
      </c>
      <c r="Q243">
        <v>77.305358095966213</v>
      </c>
      <c r="R243">
        <v>75.513260623862735</v>
      </c>
      <c r="S243">
        <v>73.591244902478792</v>
      </c>
      <c r="T243">
        <v>71.52859334801451</v>
      </c>
      <c r="U243">
        <v>69.313804160230177</v>
      </c>
      <c r="V243">
        <v>66.934527185869953</v>
      </c>
      <c r="W243">
        <v>64.377495051482015</v>
      </c>
      <c r="X243">
        <v>61.628449181616453</v>
      </c>
    </row>
    <row r="244" spans="1:24">
      <c r="A244">
        <v>100</v>
      </c>
      <c r="B244">
        <v>9.3145352681334401</v>
      </c>
      <c r="C244">
        <v>7.3709611276551512E-2</v>
      </c>
      <c r="D244">
        <v>93.357564392126491</v>
      </c>
      <c r="E244">
        <v>92.495481206633187</v>
      </c>
      <c r="F244">
        <v>91.592606705478715</v>
      </c>
      <c r="G244">
        <v>90.644033253704322</v>
      </c>
      <c r="H244">
        <v>89.644604816637482</v>
      </c>
      <c r="I244">
        <v>88.588888933919364</v>
      </c>
      <c r="J244">
        <v>87.471147191001847</v>
      </c>
      <c r="K244">
        <v>86.285304027610067</v>
      </c>
      <c r="L244">
        <v>85.02491371362666</v>
      </c>
      <c r="M244">
        <v>83.683125312893111</v>
      </c>
      <c r="N244">
        <v>82.252645444486291</v>
      </c>
      <c r="O244">
        <v>80.725698639056844</v>
      </c>
      <c r="P244">
        <v>79.093985074743742</v>
      </c>
      <c r="Q244">
        <v>77.348635462935235</v>
      </c>
      <c r="R244">
        <v>75.480162838655332</v>
      </c>
      <c r="S244">
        <v>73.478410993528797</v>
      </c>
      <c r="T244">
        <v>71.33249927102878</v>
      </c>
      <c r="U244">
        <v>69.030763423937913</v>
      </c>
      <c r="V244">
        <v>66.560692212549441</v>
      </c>
      <c r="W244">
        <v>63.908859398984106</v>
      </c>
      <c r="X244">
        <v>61.060850767972774</v>
      </c>
    </row>
    <row r="245" spans="1:24">
      <c r="A245">
        <v>90.100820921974716</v>
      </c>
      <c r="B245">
        <v>0.23530091784155377</v>
      </c>
      <c r="C245">
        <v>0.19396965001829061</v>
      </c>
      <c r="D245">
        <v>89.447208295352326</v>
      </c>
      <c r="E245">
        <v>89.299281082076561</v>
      </c>
      <c r="F245">
        <v>89.12110188094978</v>
      </c>
      <c r="G245">
        <v>88.905945792273371</v>
      </c>
      <c r="H245">
        <v>88.645692322147042</v>
      </c>
      <c r="I245">
        <v>88.330518896040473</v>
      </c>
      <c r="J245">
        <v>87.948530131861659</v>
      </c>
      <c r="K245">
        <v>87.485308880421101</v>
      </c>
      <c r="L245">
        <v>86.923372088508742</v>
      </c>
      <c r="M245">
        <v>86.241510947584132</v>
      </c>
      <c r="N245">
        <v>85.413990423748075</v>
      </c>
      <c r="O245">
        <v>84.409577957385437</v>
      </c>
      <c r="P245">
        <v>83.190364673332041</v>
      </c>
      <c r="Q245">
        <v>81.71033461128124</v>
      </c>
      <c r="R245">
        <v>79.913627975839773</v>
      </c>
      <c r="S245">
        <v>77.732432857228957</v>
      </c>
      <c r="T245">
        <v>75.084425851240638</v>
      </c>
      <c r="U245">
        <v>71.869664981460176</v>
      </c>
      <c r="V245">
        <v>67.966817655375579</v>
      </c>
      <c r="W245">
        <v>63.22858128861624</v>
      </c>
      <c r="X245">
        <v>57.47612376097144</v>
      </c>
    </row>
    <row r="246" spans="1:24">
      <c r="A246">
        <v>99.958783073023085</v>
      </c>
      <c r="B246">
        <v>7.5017177148573646</v>
      </c>
      <c r="C246">
        <v>8.2345277726900729E-2</v>
      </c>
      <c r="D246">
        <v>93.876119374987738</v>
      </c>
      <c r="E246">
        <v>93.059305683103787</v>
      </c>
      <c r="F246">
        <v>92.195681954423662</v>
      </c>
      <c r="G246">
        <v>91.279388867112871</v>
      </c>
      <c r="H246">
        <v>90.304209760008661</v>
      </c>
      <c r="I246">
        <v>89.263528455202689</v>
      </c>
      <c r="J246">
        <v>88.150284370071347</v>
      </c>
      <c r="K246">
        <v>86.956924614208177</v>
      </c>
      <c r="L246">
        <v>85.675352746255953</v>
      </c>
      <c r="M246">
        <v>84.296873842975472</v>
      </c>
      <c r="N246">
        <v>82.812135507867907</v>
      </c>
      <c r="O246">
        <v>81.211064419118998</v>
      </c>
      <c r="P246">
        <v>79.482797986369732</v>
      </c>
      <c r="Q246">
        <v>77.615610652633961</v>
      </c>
      <c r="R246">
        <v>75.596834341351951</v>
      </c>
      <c r="S246">
        <v>73.412772508847425</v>
      </c>
      <c r="T246">
        <v>71.048607219070078</v>
      </c>
      <c r="U246">
        <v>68.488298610164776</v>
      </c>
      <c r="V246">
        <v>65.714476070791136</v>
      </c>
      <c r="W246">
        <v>62.708320387870202</v>
      </c>
      <c r="X246">
        <v>59.449436066181129</v>
      </c>
    </row>
    <row r="247" spans="1:24">
      <c r="A247">
        <v>95.012233856638957</v>
      </c>
      <c r="B247">
        <v>3.1397724545579675</v>
      </c>
      <c r="C247">
        <v>0.10871671276341573</v>
      </c>
      <c r="D247">
        <v>91.425926870586011</v>
      </c>
      <c r="E247">
        <v>90.88548970127961</v>
      </c>
      <c r="F247">
        <v>90.296229147369218</v>
      </c>
      <c r="G247">
        <v>89.651173685161467</v>
      </c>
      <c r="H247">
        <v>88.942691683099724</v>
      </c>
      <c r="I247">
        <v>88.162401112163167</v>
      </c>
      <c r="J247">
        <v>87.301070378336391</v>
      </c>
      <c r="K247">
        <v>86.348509103901364</v>
      </c>
      <c r="L247">
        <v>85.293447565388504</v>
      </c>
      <c r="M247">
        <v>84.123403361821033</v>
      </c>
      <c r="N247">
        <v>82.824533735808672</v>
      </c>
      <c r="O247">
        <v>81.381471800305889</v>
      </c>
      <c r="P247">
        <v>79.777144733438575</v>
      </c>
      <c r="Q247">
        <v>77.992571790467679</v>
      </c>
      <c r="R247">
        <v>76.006639743175413</v>
      </c>
      <c r="S247">
        <v>73.79585308990427</v>
      </c>
      <c r="T247">
        <v>71.334056080991445</v>
      </c>
      <c r="U247">
        <v>68.592123270889985</v>
      </c>
      <c r="V247">
        <v>65.53761493590828</v>
      </c>
      <c r="W247">
        <v>62.134393280825563</v>
      </c>
      <c r="X247">
        <v>58.342194893735588</v>
      </c>
    </row>
    <row r="248" spans="1:24">
      <c r="A248">
        <v>93.551352674154302</v>
      </c>
      <c r="B248">
        <v>1.9015138437513261</v>
      </c>
      <c r="C248">
        <v>0.12628333656905849</v>
      </c>
      <c r="D248">
        <v>90.893915392095394</v>
      </c>
      <c r="E248">
        <v>90.458946388503733</v>
      </c>
      <c r="F248">
        <v>89.974595720332147</v>
      </c>
      <c r="G248">
        <v>89.43312894390624</v>
      </c>
      <c r="H248">
        <v>88.825899546360375</v>
      </c>
      <c r="I248">
        <v>88.143210872189798</v>
      </c>
      <c r="J248">
        <v>87.374161280404849</v>
      </c>
      <c r="K248">
        <v>86.506470059650368</v>
      </c>
      <c r="L248">
        <v>85.526281321383834</v>
      </c>
      <c r="M248">
        <v>84.417942739543577</v>
      </c>
      <c r="N248">
        <v>83.163755603470747</v>
      </c>
      <c r="O248">
        <v>81.74369219275826</v>
      </c>
      <c r="P248">
        <v>80.135075960874914</v>
      </c>
      <c r="Q248">
        <v>78.312219420516954</v>
      </c>
      <c r="R248">
        <v>76.24601394819237</v>
      </c>
      <c r="S248">
        <v>73.903464957756071</v>
      </c>
      <c r="T248">
        <v>71.247165020228067</v>
      </c>
      <c r="U248">
        <v>68.234696516310592</v>
      </c>
      <c r="V248">
        <v>64.817954282749966</v>
      </c>
      <c r="W248">
        <v>60.942377436095391</v>
      </c>
      <c r="X248">
        <v>56.546078107090096</v>
      </c>
    </row>
    <row r="249" spans="1:24">
      <c r="A249">
        <v>100</v>
      </c>
      <c r="B249">
        <v>11.828536373960601</v>
      </c>
      <c r="C249">
        <v>6.4044039059386756E-2</v>
      </c>
      <c r="D249">
        <v>92.798230665688209</v>
      </c>
      <c r="E249">
        <v>91.895938560552992</v>
      </c>
      <c r="F249">
        <v>90.960395158382596</v>
      </c>
      <c r="G249">
        <v>89.987761886161849</v>
      </c>
      <c r="H249">
        <v>88.974047989614931</v>
      </c>
      <c r="I249">
        <v>87.915094158976643</v>
      </c>
      <c r="J249">
        <v>86.806555463173595</v>
      </c>
      <c r="K249">
        <v>85.643883522393423</v>
      </c>
      <c r="L249">
        <v>84.422307845895645</v>
      </c>
      <c r="M249">
        <v>83.136816258492104</v>
      </c>
      <c r="N249">
        <v>81.782134335386218</v>
      </c>
      <c r="O249">
        <v>80.352703760991432</v>
      </c>
      <c r="P249">
        <v>78.842659522933985</v>
      </c>
      <c r="Q249">
        <v>77.245805847666063</v>
      </c>
      <c r="R249">
        <v>75.555590778952578</v>
      </c>
      <c r="S249">
        <v>73.765079294925414</v>
      </c>
      <c r="T249">
        <v>71.866924853403802</v>
      </c>
      <c r="U249">
        <v>69.853339248729966</v>
      </c>
      <c r="V249">
        <v>67.716060656441329</v>
      </c>
      <c r="W249">
        <v>65.446319734665281</v>
      </c>
      <c r="X249">
        <v>63.034803643149218</v>
      </c>
    </row>
    <row r="250" spans="1:24">
      <c r="A250">
        <v>99.859766953854177</v>
      </c>
      <c r="B250">
        <v>7.8870485929218139</v>
      </c>
      <c r="C250">
        <v>8.2019173405683474E-2</v>
      </c>
      <c r="D250">
        <v>93.494436810579145</v>
      </c>
      <c r="E250">
        <v>92.640798720494033</v>
      </c>
      <c r="F250">
        <v>91.738570355427171</v>
      </c>
      <c r="G250">
        <v>90.781678891266083</v>
      </c>
      <c r="H250">
        <v>89.763683571123039</v>
      </c>
      <c r="I250">
        <v>88.67773235313598</v>
      </c>
      <c r="J250">
        <v>87.516515789944407</v>
      </c>
      <c r="K250">
        <v>86.272217829406998</v>
      </c>
      <c r="L250">
        <v>84.936463205404323</v>
      </c>
      <c r="M250">
        <v>83.50026106461911</v>
      </c>
      <c r="N250">
        <v>81.953944449849956</v>
      </c>
      <c r="O250">
        <v>80.287105232526173</v>
      </c>
      <c r="P250">
        <v>78.488524056459767</v>
      </c>
      <c r="Q250">
        <v>76.546094821291618</v>
      </c>
      <c r="R250">
        <v>74.446743197336644</v>
      </c>
      <c r="S250">
        <v>72.176338623357566</v>
      </c>
      <c r="T250">
        <v>69.719599194932158</v>
      </c>
      <c r="U250">
        <v>67.059988803225053</v>
      </c>
      <c r="V250">
        <v>64.179605831814115</v>
      </c>
      <c r="W250">
        <v>61.059062662398603</v>
      </c>
      <c r="X250">
        <v>57.677355178352336</v>
      </c>
    </row>
    <row r="251" spans="1:24">
      <c r="A251">
        <v>94.112951642940956</v>
      </c>
      <c r="B251">
        <v>1.9188757605922759</v>
      </c>
      <c r="C251">
        <v>0.12198083630477091</v>
      </c>
      <c r="D251">
        <v>91.556959608974168</v>
      </c>
      <c r="E251">
        <v>91.147087437883741</v>
      </c>
      <c r="F251">
        <v>90.693030465152802</v>
      </c>
      <c r="G251">
        <v>90.188024248485121</v>
      </c>
      <c r="H251">
        <v>89.624545314799008</v>
      </c>
      <c r="I251">
        <v>88.994199077157177</v>
      </c>
      <c r="J251">
        <v>88.287594774031334</v>
      </c>
      <c r="K251">
        <v>87.49420556777369</v>
      </c>
      <c r="L251">
        <v>86.602211718073022</v>
      </c>
      <c r="M251">
        <v>85.598324494027082</v>
      </c>
      <c r="N251">
        <v>84.467588201511973</v>
      </c>
      <c r="O251">
        <v>83.193157376494867</v>
      </c>
      <c r="P251">
        <v>81.756045824964616</v>
      </c>
      <c r="Q251">
        <v>80.134843770731408</v>
      </c>
      <c r="R251">
        <v>78.305398897224819</v>
      </c>
      <c r="S251">
        <v>76.240456531520095</v>
      </c>
      <c r="T251">
        <v>73.909253610132296</v>
      </c>
      <c r="U251">
        <v>71.277060377569086</v>
      </c>
      <c r="V251">
        <v>68.304662989965948</v>
      </c>
      <c r="W251">
        <v>64.947779315745919</v>
      </c>
      <c r="X251">
        <v>61.156399230027709</v>
      </c>
    </row>
    <row r="252" spans="1:24">
      <c r="A252">
        <v>95.212042678874653</v>
      </c>
      <c r="B252">
        <v>3.7571507975730252</v>
      </c>
      <c r="C252">
        <v>0.10214991582462844</v>
      </c>
      <c r="D252">
        <v>91.250353499919214</v>
      </c>
      <c r="E252">
        <v>90.670961271505973</v>
      </c>
      <c r="F252">
        <v>90.04414343350507</v>
      </c>
      <c r="G252">
        <v>89.363353699822781</v>
      </c>
      <c r="H252">
        <v>88.621482119056665</v>
      </c>
      <c r="I252">
        <v>87.810780820424981</v>
      </c>
      <c r="J252">
        <v>86.922783097469079</v>
      </c>
      <c r="K252">
        <v>85.948214984464542</v>
      </c>
      <c r="L252">
        <v>84.876898402073508</v>
      </c>
      <c r="M252">
        <v>83.697644860721937</v>
      </c>
      <c r="N252">
        <v>82.398138611573799</v>
      </c>
      <c r="O252">
        <v>80.964808024768274</v>
      </c>
      <c r="P252">
        <v>79.382683851634837</v>
      </c>
      <c r="Q252">
        <v>77.635242890622322</v>
      </c>
      <c r="R252">
        <v>75.704235424238348</v>
      </c>
      <c r="S252">
        <v>73.569494624805486</v>
      </c>
      <c r="T252">
        <v>71.208725938528559</v>
      </c>
      <c r="U252">
        <v>68.59727424826734</v>
      </c>
      <c r="V252">
        <v>65.707866383336409</v>
      </c>
      <c r="W252">
        <v>62.510326287186963</v>
      </c>
      <c r="X252">
        <v>58.971259868271801</v>
      </c>
    </row>
    <row r="253" spans="1:24">
      <c r="A253">
        <v>97.011335320966836</v>
      </c>
      <c r="B253">
        <v>3.3171444397341068</v>
      </c>
      <c r="C253">
        <v>0.11009756004782499</v>
      </c>
      <c r="D253">
        <v>93.159553529746319</v>
      </c>
      <c r="E253">
        <v>92.575397960064578</v>
      </c>
      <c r="F253">
        <v>91.937417960293203</v>
      </c>
      <c r="G253">
        <v>91.237872458567935</v>
      </c>
      <c r="H253">
        <v>90.46827336434805</v>
      </c>
      <c r="I253">
        <v>89.619282576286849</v>
      </c>
      <c r="J253">
        <v>88.680598676307142</v>
      </c>
      <c r="K253">
        <v>87.640831935059765</v>
      </c>
      <c r="L253">
        <v>86.487366112115524</v>
      </c>
      <c r="M253">
        <v>85.20620537401318</v>
      </c>
      <c r="N253">
        <v>83.781804472709013</v>
      </c>
      <c r="O253">
        <v>82.196880123861021</v>
      </c>
      <c r="P253">
        <v>80.432201296263969</v>
      </c>
      <c r="Q253">
        <v>78.466355867865872</v>
      </c>
      <c r="R253">
        <v>76.275490817034736</v>
      </c>
      <c r="S253">
        <v>73.833022796628754</v>
      </c>
      <c r="T253">
        <v>71.109315579056116</v>
      </c>
      <c r="U253">
        <v>68.071320458532824</v>
      </c>
      <c r="V253">
        <v>64.682175247279076</v>
      </c>
      <c r="W253">
        <v>60.900756999985767</v>
      </c>
      <c r="X253">
        <v>56.681183039434572</v>
      </c>
    </row>
    <row r="254" spans="1:24">
      <c r="A254">
        <v>99.255228567345682</v>
      </c>
      <c r="B254">
        <v>7.1301274576134022</v>
      </c>
      <c r="C254">
        <v>8.4194064813174166E-2</v>
      </c>
      <c r="D254">
        <v>93.320318117090224</v>
      </c>
      <c r="E254">
        <v>92.51728287183937</v>
      </c>
      <c r="F254">
        <v>91.666456530353898</v>
      </c>
      <c r="G254">
        <v>90.761804326934808</v>
      </c>
      <c r="H254">
        <v>89.796909718251797</v>
      </c>
      <c r="I254">
        <v>88.764928871899002</v>
      </c>
      <c r="J254">
        <v>87.658542124262453</v>
      </c>
      <c r="K254">
        <v>86.469902063398152</v>
      </c>
      <c r="L254">
        <v>85.190577868681473</v>
      </c>
      <c r="M254">
        <v>83.811495512438725</v>
      </c>
      <c r="N254">
        <v>82.32287339942097</v>
      </c>
      <c r="O254">
        <v>80.714152987622214</v>
      </c>
      <c r="P254">
        <v>78.973923898347024</v>
      </c>
      <c r="Q254">
        <v>77.089842984346348</v>
      </c>
      <c r="R254">
        <v>75.048546781985408</v>
      </c>
      <c r="S254">
        <v>72.835556726482196</v>
      </c>
      <c r="T254">
        <v>70.435176457923973</v>
      </c>
      <c r="U254">
        <v>67.830380489671583</v>
      </c>
      <c r="V254">
        <v>65.002693449494956</v>
      </c>
      <c r="W254">
        <v>61.932059036918346</v>
      </c>
      <c r="X254">
        <v>58.596697767311788</v>
      </c>
    </row>
    <row r="255" spans="1:24">
      <c r="A255">
        <v>90.163291785471714</v>
      </c>
      <c r="B255">
        <v>0.47262471722969784</v>
      </c>
      <c r="C255">
        <v>0.17593814544264336</v>
      </c>
      <c r="D255">
        <v>89.060555605496788</v>
      </c>
      <c r="E255">
        <v>88.831271819683522</v>
      </c>
      <c r="F255">
        <v>88.560649912477444</v>
      </c>
      <c r="G255">
        <v>88.240291360178503</v>
      </c>
      <c r="H255">
        <v>87.860254104060616</v>
      </c>
      <c r="I255">
        <v>87.408744006925644</v>
      </c>
      <c r="J255">
        <v>86.871748831956708</v>
      </c>
      <c r="K255">
        <v>86.232603384712007</v>
      </c>
      <c r="L255">
        <v>85.471472322805937</v>
      </c>
      <c r="M255">
        <v>84.564734582710173</v>
      </c>
      <c r="N255">
        <v>83.484250319877148</v>
      </c>
      <c r="O255">
        <v>82.19648761228828</v>
      </c>
      <c r="P255">
        <v>80.661481825404536</v>
      </c>
      <c r="Q255">
        <v>78.831595343284249</v>
      </c>
      <c r="R255">
        <v>76.650039175164693</v>
      </c>
      <c r="S255">
        <v>74.049110556808671</v>
      </c>
      <c r="T255">
        <v>70.948091852053764</v>
      </c>
      <c r="U255">
        <v>67.250745548737257</v>
      </c>
      <c r="V255">
        <v>62.842327608298696</v>
      </c>
      <c r="W255">
        <v>57.586026480871972</v>
      </c>
      <c r="X255">
        <v>51.318717273690126</v>
      </c>
    </row>
    <row r="256" spans="1:24">
      <c r="A256">
        <v>100</v>
      </c>
      <c r="B256">
        <v>7.3415618783368677</v>
      </c>
      <c r="C256">
        <v>8.2583315551130757E-2</v>
      </c>
      <c r="D256">
        <v>94.026934030608231</v>
      </c>
      <c r="E256">
        <v>93.224058873210453</v>
      </c>
      <c r="F256">
        <v>92.374945500398027</v>
      </c>
      <c r="G256">
        <v>91.473799663621747</v>
      </c>
      <c r="H256">
        <v>90.514472050993973</v>
      </c>
      <c r="I256">
        <v>89.49041632511657</v>
      </c>
      <c r="J256">
        <v>88.39464445165396</v>
      </c>
      <c r="K256">
        <v>87.219679013818975</v>
      </c>
      <c r="L256">
        <v>85.957502187370991</v>
      </c>
      <c r="M256">
        <v>84.599501027938061</v>
      </c>
      <c r="N256">
        <v>83.13640869731006</v>
      </c>
      <c r="O256">
        <v>81.558241227638234</v>
      </c>
      <c r="P256">
        <v>79.854229392027321</v>
      </c>
      <c r="Q256">
        <v>78.012745216613709</v>
      </c>
      <c r="R256">
        <v>76.021222632656176</v>
      </c>
      <c r="S256">
        <v>73.866071727179232</v>
      </c>
      <c r="T256">
        <v>71.532586007025145</v>
      </c>
      <c r="U256">
        <v>69.004842043495728</v>
      </c>
      <c r="V256">
        <v>66.265590812770995</v>
      </c>
      <c r="W256">
        <v>63.296139990624532</v>
      </c>
      <c r="X256">
        <v>60.076226398228734</v>
      </c>
    </row>
    <row r="257" spans="1:24">
      <c r="A257">
        <v>100</v>
      </c>
      <c r="B257">
        <v>8.4047364202917496</v>
      </c>
      <c r="C257">
        <v>7.7975539351334805E-2</v>
      </c>
      <c r="D257">
        <v>93.605517494082406</v>
      </c>
      <c r="E257">
        <v>92.761754533709166</v>
      </c>
      <c r="F257">
        <v>91.873959400196838</v>
      </c>
      <c r="G257">
        <v>90.936731399521832</v>
      </c>
      <c r="H257">
        <v>89.944369124376465</v>
      </c>
      <c r="I257">
        <v>88.890835770991131</v>
      </c>
      <c r="J257">
        <v>87.769722415650847</v>
      </c>
      <c r="K257">
        <v>86.574209027506853</v>
      </c>
      <c r="L257">
        <v>85.297022980514328</v>
      </c>
      <c r="M257">
        <v>83.930394812113065</v>
      </c>
      <c r="N257">
        <v>82.466010959519366</v>
      </c>
      <c r="O257">
        <v>80.894963186111553</v>
      </c>
      <c r="P257">
        <v>79.207694390256265</v>
      </c>
      <c r="Q257">
        <v>77.393940466916277</v>
      </c>
      <c r="R257">
        <v>75.442667868368432</v>
      </c>
      <c r="S257">
        <v>73.342006484197</v>
      </c>
      <c r="T257">
        <v>71.079177432253687</v>
      </c>
      <c r="U257">
        <v>68.640415321317136</v>
      </c>
      <c r="V257">
        <v>66.010884512555577</v>
      </c>
      <c r="W257">
        <v>63.174588870388192</v>
      </c>
      <c r="X257">
        <v>60.11427445373613</v>
      </c>
    </row>
    <row r="258" spans="1:24">
      <c r="A258">
        <v>88.644369159856367</v>
      </c>
      <c r="B258">
        <v>7.346257654719382E-2</v>
      </c>
      <c r="C258">
        <v>0.24503924764523213</v>
      </c>
      <c r="D258">
        <v>88.315137645220872</v>
      </c>
      <c r="E258">
        <v>88.221715594407129</v>
      </c>
      <c r="F258">
        <v>88.102788396962708</v>
      </c>
      <c r="G258">
        <v>87.951179358173164</v>
      </c>
      <c r="H258">
        <v>87.757739588543757</v>
      </c>
      <c r="I258">
        <v>87.510795911525349</v>
      </c>
      <c r="J258">
        <v>87.195446442438055</v>
      </c>
      <c r="K258">
        <v>86.792661330107109</v>
      </c>
      <c r="L258">
        <v>86.278134395215801</v>
      </c>
      <c r="M258">
        <v>85.620816367173262</v>
      </c>
      <c r="N258">
        <v>84.781041207269055</v>
      </c>
      <c r="O258">
        <v>83.708132450565756</v>
      </c>
      <c r="P258">
        <v>82.337345120567164</v>
      </c>
      <c r="Q258">
        <v>80.585958675654425</v>
      </c>
      <c r="R258">
        <v>78.348285215059462</v>
      </c>
      <c r="S258">
        <v>75.48929171318035</v>
      </c>
      <c r="T258">
        <v>71.836451414199743</v>
      </c>
      <c r="U258">
        <v>67.16933265715457</v>
      </c>
      <c r="V258">
        <v>61.206296866218082</v>
      </c>
      <c r="W258">
        <v>53.587502992728588</v>
      </c>
      <c r="X258">
        <v>43.853192807305838</v>
      </c>
    </row>
    <row r="259" spans="1:24">
      <c r="A259">
        <v>96.421144793143554</v>
      </c>
      <c r="B259">
        <v>2.4219269642029198</v>
      </c>
      <c r="C259">
        <v>0.12250331113176366</v>
      </c>
      <c r="D259">
        <v>93.176070809723285</v>
      </c>
      <c r="E259">
        <v>92.654405551330782</v>
      </c>
      <c r="F259">
        <v>92.076141878224277</v>
      </c>
      <c r="G259">
        <v>91.432590893964885</v>
      </c>
      <c r="H259">
        <v>90.714082705534139</v>
      </c>
      <c r="I259">
        <v>89.909821125085344</v>
      </c>
      <c r="J259">
        <v>89.007721448170813</v>
      </c>
      <c r="K259">
        <v>87.994228870927145</v>
      </c>
      <c r="L259">
        <v>86.854114817784364</v>
      </c>
      <c r="M259">
        <v>85.570248119352044</v>
      </c>
      <c r="N259">
        <v>84.123337602238422</v>
      </c>
      <c r="O259">
        <v>82.491642222998664</v>
      </c>
      <c r="P259">
        <v>80.650644390731898</v>
      </c>
      <c r="Q259">
        <v>78.572681569725106</v>
      </c>
      <c r="R259">
        <v>76.226530626664982</v>
      </c>
      <c r="S259">
        <v>73.576938676885973</v>
      </c>
      <c r="T259">
        <v>70.584093380226136</v>
      </c>
      <c r="U259">
        <v>67.20302472724201</v>
      </c>
      <c r="V259">
        <v>63.382929327119164</v>
      </c>
      <c r="W259">
        <v>59.066407044137293</v>
      </c>
      <c r="X259">
        <v>54.188598512513202</v>
      </c>
    </row>
    <row r="260" spans="1:24">
      <c r="A260">
        <v>96.395738584209766</v>
      </c>
      <c r="B260">
        <v>2.1781322312663796</v>
      </c>
      <c r="C260">
        <v>0.12376861034624194</v>
      </c>
      <c r="D260">
        <v>93.435658684191353</v>
      </c>
      <c r="E260">
        <v>92.956933717369907</v>
      </c>
      <c r="F260">
        <v>92.425463556717986</v>
      </c>
      <c r="G260">
        <v>91.833096388531672</v>
      </c>
      <c r="H260">
        <v>91.170746346553727</v>
      </c>
      <c r="I260">
        <v>90.428254150830639</v>
      </c>
      <c r="J260">
        <v>89.594231282299091</v>
      </c>
      <c r="K260">
        <v>88.655885303015339</v>
      </c>
      <c r="L260">
        <v>87.598823642748172</v>
      </c>
      <c r="M260">
        <v>86.406832842368473</v>
      </c>
      <c r="N260">
        <v>85.061629868018656</v>
      </c>
      <c r="O260">
        <v>83.542581681660494</v>
      </c>
      <c r="P260">
        <v>81.826388766709087</v>
      </c>
      <c r="Q260">
        <v>79.886727754594602</v>
      </c>
      <c r="R260">
        <v>77.693847670774687</v>
      </c>
      <c r="S260">
        <v>75.214113607324407</v>
      </c>
      <c r="T260">
        <v>72.409490822846863</v>
      </c>
      <c r="U260">
        <v>69.236961356708349</v>
      </c>
      <c r="V260">
        <v>65.647864209490777</v>
      </c>
      <c r="W260">
        <v>61.587148969194381</v>
      </c>
      <c r="X260">
        <v>56.992531435135007</v>
      </c>
    </row>
    <row r="261" spans="1:24">
      <c r="A261">
        <v>95.153565741580749</v>
      </c>
      <c r="B261">
        <v>3.5941539081779315</v>
      </c>
      <c r="C261">
        <v>0.10382059055491726</v>
      </c>
      <c r="D261">
        <v>91.284780828608561</v>
      </c>
      <c r="E261">
        <v>90.714684489256811</v>
      </c>
      <c r="F261">
        <v>90.096699722394021</v>
      </c>
      <c r="G261">
        <v>89.424159461020977</v>
      </c>
      <c r="H261">
        <v>88.689808071629074</v>
      </c>
      <c r="I261">
        <v>87.885723077522186</v>
      </c>
      <c r="J261">
        <v>87.003229687967178</v>
      </c>
      <c r="K261">
        <v>86.0328072110797</v>
      </c>
      <c r="L261">
        <v>84.963986340789631</v>
      </c>
      <c r="M261">
        <v>83.785236209777111</v>
      </c>
      <c r="N261">
        <v>82.483839989860925</v>
      </c>
      <c r="O261">
        <v>81.045757697766447</v>
      </c>
      <c r="P261">
        <v>79.455474726166955</v>
      </c>
      <c r="Q261">
        <v>77.695834465890329</v>
      </c>
      <c r="R261">
        <v>75.747853213552858</v>
      </c>
      <c r="S261">
        <v>73.590515367769228</v>
      </c>
      <c r="T261">
        <v>71.20054670443389</v>
      </c>
      <c r="U261">
        <v>68.552163285076332</v>
      </c>
      <c r="V261">
        <v>65.616793289413465</v>
      </c>
      <c r="W261">
        <v>62.362768771117217</v>
      </c>
      <c r="X261">
        <v>58.754984011335104</v>
      </c>
    </row>
    <row r="262" spans="1:24">
      <c r="A262">
        <v>100</v>
      </c>
      <c r="B262">
        <v>8.2397950000287974</v>
      </c>
      <c r="C262">
        <v>7.9259720155625865E-2</v>
      </c>
      <c r="D262">
        <v>93.610925051513135</v>
      </c>
      <c r="E262">
        <v>92.763569243217574</v>
      </c>
      <c r="F262">
        <v>91.870729626137077</v>
      </c>
      <c r="G262">
        <v>90.92679435269325</v>
      </c>
      <c r="H262">
        <v>89.925830419044047</v>
      </c>
      <c r="I262">
        <v>88.861546373824979</v>
      </c>
      <c r="J262">
        <v>87.727252773906883</v>
      </c>
      <c r="K262">
        <v>86.515820138619191</v>
      </c>
      <c r="L262">
        <v>85.219634138164338</v>
      </c>
      <c r="M262">
        <v>83.830547734565172</v>
      </c>
      <c r="N262">
        <v>82.339829974332289</v>
      </c>
      <c r="O262">
        <v>80.738111110992904</v>
      </c>
      <c r="P262">
        <v>79.015323712555244</v>
      </c>
      <c r="Q262">
        <v>77.160639383745234</v>
      </c>
      <c r="R262">
        <v>75.162400705290437</v>
      </c>
      <c r="S262">
        <v>73.008047962462399</v>
      </c>
      <c r="T262">
        <v>70.684040202337826</v>
      </c>
      <c r="U262">
        <v>68.175770123592514</v>
      </c>
      <c r="V262">
        <v>65.467472263876715</v>
      </c>
      <c r="W262">
        <v>62.542123907693806</v>
      </c>
      <c r="X262">
        <v>59.381338091949111</v>
      </c>
    </row>
    <row r="263" spans="1:24">
      <c r="A263">
        <v>99.890729389456425</v>
      </c>
      <c r="B263">
        <v>9.4053229962830187</v>
      </c>
      <c r="C263">
        <v>7.2085136908396394E-2</v>
      </c>
      <c r="D263">
        <v>93.351731734499808</v>
      </c>
      <c r="E263">
        <v>92.508279703638138</v>
      </c>
      <c r="F263">
        <v>91.626449879245712</v>
      </c>
      <c r="G263">
        <v>90.701658053590663</v>
      </c>
      <c r="H263">
        <v>89.729096680227769</v>
      </c>
      <c r="I263">
        <v>88.703709881884421</v>
      </c>
      <c r="J263">
        <v>87.6201671673943</v>
      </c>
      <c r="K263">
        <v>86.472835721046039</v>
      </c>
      <c r="L263">
        <v>85.255751120292516</v>
      </c>
      <c r="M263">
        <v>83.962586329596064</v>
      </c>
      <c r="N263">
        <v>82.586618809223822</v>
      </c>
      <c r="O263">
        <v>81.120695568007676</v>
      </c>
      <c r="P263">
        <v>79.557195978394731</v>
      </c>
      <c r="Q263">
        <v>77.887992160482128</v>
      </c>
      <c r="R263">
        <v>76.104406729091338</v>
      </c>
      <c r="S263">
        <v>74.197167684230038</v>
      </c>
      <c r="T263">
        <v>72.156360210438237</v>
      </c>
      <c r="U263">
        <v>69.971375134447129</v>
      </c>
      <c r="V263">
        <v>67.630853773206638</v>
      </c>
      <c r="W263">
        <v>65.122628885573391</v>
      </c>
      <c r="X263">
        <v>62.433661420695344</v>
      </c>
    </row>
    <row r="264" spans="1:24">
      <c r="A264">
        <v>100</v>
      </c>
      <c r="B264">
        <v>8.7751183618090476</v>
      </c>
      <c r="C264">
        <v>7.5974777667542154E-2</v>
      </c>
      <c r="D264">
        <v>93.521198004824356</v>
      </c>
      <c r="E264">
        <v>92.67298428254098</v>
      </c>
      <c r="F264">
        <v>91.782457455766362</v>
      </c>
      <c r="G264">
        <v>90.844474782062576</v>
      </c>
      <c r="H264">
        <v>89.853619464139442</v>
      </c>
      <c r="I264">
        <v>88.804169368154248</v>
      </c>
      <c r="J264">
        <v>87.690063978709972</v>
      </c>
      <c r="K264">
        <v>86.504869399719112</v>
      </c>
      <c r="L264">
        <v>85.241741199014854</v>
      </c>
      <c r="M264">
        <v>83.893384882139515</v>
      </c>
      <c r="N264">
        <v>82.452013767048541</v>
      </c>
      <c r="O264">
        <v>80.909304016458748</v>
      </c>
      <c r="P264">
        <v>79.256346568155237</v>
      </c>
      <c r="Q264">
        <v>77.483595685657193</v>
      </c>
      <c r="R264">
        <v>75.580813832125529</v>
      </c>
      <c r="S264">
        <v>73.537012549162284</v>
      </c>
      <c r="T264">
        <v>71.340388999080162</v>
      </c>
      <c r="U264">
        <v>68.978257804177431</v>
      </c>
      <c r="V264">
        <v>66.436977789393723</v>
      </c>
      <c r="W264">
        <v>63.701873205289765</v>
      </c>
      <c r="X264">
        <v>60.757148976418151</v>
      </c>
    </row>
    <row r="265" spans="1:24">
      <c r="A265">
        <v>99.928695155318096</v>
      </c>
      <c r="B265">
        <v>7.4557714969879374</v>
      </c>
      <c r="C265">
        <v>8.2340850299310819E-2</v>
      </c>
      <c r="D265">
        <v>93.883668784475049</v>
      </c>
      <c r="E265">
        <v>93.071923882630514</v>
      </c>
      <c r="F265">
        <v>92.213663692107701</v>
      </c>
      <c r="G265">
        <v>91.303065906906383</v>
      </c>
      <c r="H265">
        <v>90.333953170780603</v>
      </c>
      <c r="I265">
        <v>89.299751170997737</v>
      </c>
      <c r="J265">
        <v>88.193444039205417</v>
      </c>
      <c r="K265">
        <v>87.007526756852556</v>
      </c>
      <c r="L265">
        <v>85.733954242290139</v>
      </c>
      <c r="M265">
        <v>84.364086774166609</v>
      </c>
      <c r="N265">
        <v>82.888631380878167</v>
      </c>
      <c r="O265">
        <v>81.297578798469317</v>
      </c>
      <c r="P265">
        <v>79.58013556931553</v>
      </c>
      <c r="Q265">
        <v>77.724650820955731</v>
      </c>
      <c r="R265">
        <v>75.718537228353767</v>
      </c>
      <c r="S265">
        <v>73.548185623408443</v>
      </c>
      <c r="T265">
        <v>71.198872672436551</v>
      </c>
      <c r="U265">
        <v>68.654660995326623</v>
      </c>
      <c r="V265">
        <v>65.898291048787399</v>
      </c>
      <c r="W265">
        <v>62.911064040243105</v>
      </c>
      <c r="X265">
        <v>59.672715078081637</v>
      </c>
    </row>
    <row r="266" spans="1:24">
      <c r="A266">
        <v>100</v>
      </c>
      <c r="B266">
        <v>8.1351774551519682</v>
      </c>
      <c r="C266">
        <v>7.917170086339316E-2</v>
      </c>
      <c r="D266">
        <v>93.700197555845961</v>
      </c>
      <c r="E266">
        <v>92.864974609876853</v>
      </c>
      <c r="F266">
        <v>91.985004829846446</v>
      </c>
      <c r="G266">
        <v>91.054769544191132</v>
      </c>
      <c r="H266">
        <v>90.06843484459398</v>
      </c>
      <c r="I266">
        <v>89.019814999019189</v>
      </c>
      <c r="J266">
        <v>87.902333658307811</v>
      </c>
      <c r="K266">
        <v>86.708982613044313</v>
      </c>
      <c r="L266">
        <v>85.432277842040278</v>
      </c>
      <c r="M266">
        <v>84.064212576796692</v>
      </c>
      <c r="N266">
        <v>82.596207087591296</v>
      </c>
      <c r="O266">
        <v>81.019054876277949</v>
      </c>
      <c r="P266">
        <v>79.322864938349994</v>
      </c>
      <c r="Q266">
        <v>77.496999732167552</v>
      </c>
      <c r="R266">
        <v>75.530008466327374</v>
      </c>
      <c r="S266">
        <v>73.409555286791047</v>
      </c>
      <c r="T266">
        <v>71.122341913402423</v>
      </c>
      <c r="U266">
        <v>68.654024240613708</v>
      </c>
      <c r="V266">
        <v>65.989122379388021</v>
      </c>
      <c r="W266">
        <v>63.110923576111411</v>
      </c>
      <c r="X266">
        <v>60.001377399677672</v>
      </c>
    </row>
    <row r="267" spans="1:24">
      <c r="A267">
        <v>100</v>
      </c>
      <c r="B267">
        <v>9.2871241001196125</v>
      </c>
      <c r="C267">
        <v>7.3404400841413669E-2</v>
      </c>
      <c r="D267">
        <v>93.408420113737606</v>
      </c>
      <c r="E267">
        <v>92.553931417911613</v>
      </c>
      <c r="F267">
        <v>91.659303751974662</v>
      </c>
      <c r="G267">
        <v>90.719714512864797</v>
      </c>
      <c r="H267">
        <v>89.730098726499477</v>
      </c>
      <c r="I267">
        <v>88.68512174439509</v>
      </c>
      <c r="J267">
        <v>87.579150486572729</v>
      </c>
      <c r="K267">
        <v>86.40622307573139</v>
      </c>
      <c r="L267">
        <v>85.160016698997808</v>
      </c>
      <c r="M267">
        <v>83.833813524007638</v>
      </c>
      <c r="N267">
        <v>82.42046448558439</v>
      </c>
      <c r="O267">
        <v>80.912350747803544</v>
      </c>
      <c r="P267">
        <v>79.301342633698354</v>
      </c>
      <c r="Q267">
        <v>77.578755801212637</v>
      </c>
      <c r="R267">
        <v>75.735304429161644</v>
      </c>
      <c r="S267">
        <v>73.76105116084392</v>
      </c>
      <c r="T267">
        <v>71.645353535468928</v>
      </c>
      <c r="U267">
        <v>69.376806618632372</v>
      </c>
      <c r="V267">
        <v>66.943181522581398</v>
      </c>
      <c r="W267">
        <v>64.33135948485571</v>
      </c>
      <c r="X267">
        <v>61.527261149946867</v>
      </c>
    </row>
    <row r="268" spans="1:24">
      <c r="A268">
        <v>100</v>
      </c>
      <c r="B268">
        <v>10.403131639072852</v>
      </c>
      <c r="C268">
        <v>7.0236925493628977E-2</v>
      </c>
      <c r="D268">
        <v>92.977047726968493</v>
      </c>
      <c r="E268">
        <v>92.077394719507623</v>
      </c>
      <c r="F268">
        <v>91.1386416418854</v>
      </c>
      <c r="G268">
        <v>90.156155509130386</v>
      </c>
      <c r="H268">
        <v>89.125087502531656</v>
      </c>
      <c r="I268">
        <v>88.040349039486415</v>
      </c>
      <c r="J268">
        <v>86.896586660051867</v>
      </c>
      <c r="K268">
        <v>85.688155606260082</v>
      </c>
      <c r="L268">
        <v>84.409091963803121</v>
      </c>
      <c r="M268">
        <v>83.053083228600528</v>
      </c>
      <c r="N268">
        <v>81.613437152987728</v>
      </c>
      <c r="O268">
        <v>80.083048717773309</v>
      </c>
      <c r="P268">
        <v>78.45436506716392</v>
      </c>
      <c r="Q268">
        <v>76.719348233501862</v>
      </c>
      <c r="R268">
        <v>74.869435467852199</v>
      </c>
      <c r="S268">
        <v>72.895496980661079</v>
      </c>
      <c r="T268">
        <v>70.787790883924373</v>
      </c>
      <c r="U268">
        <v>68.535915112495061</v>
      </c>
      <c r="V268">
        <v>66.128756087248561</v>
      </c>
      <c r="W268">
        <v>63.554433866745867</v>
      </c>
      <c r="X268">
        <v>60.800243516703858</v>
      </c>
    </row>
    <row r="269" spans="1:24">
      <c r="A269">
        <v>100</v>
      </c>
      <c r="B269">
        <v>8.3996928459238767</v>
      </c>
      <c r="C269">
        <v>7.4565850647189277E-2</v>
      </c>
      <c r="D269">
        <v>93.930281007696024</v>
      </c>
      <c r="E269">
        <v>93.139940572389676</v>
      </c>
      <c r="F269">
        <v>92.311440077210719</v>
      </c>
      <c r="G269">
        <v>91.44017086988228</v>
      </c>
      <c r="H269">
        <v>90.521286391060713</v>
      </c>
      <c r="I269">
        <v>89.549675214657398</v>
      </c>
      <c r="J269">
        <v>88.519932614801419</v>
      </c>
      <c r="K269">
        <v>87.426330501280347</v>
      </c>
      <c r="L269">
        <v>86.262785556220763</v>
      </c>
      <c r="M269">
        <v>85.022825394764112</v>
      </c>
      <c r="N269">
        <v>83.699552561502017</v>
      </c>
      <c r="O269">
        <v>82.285606162395879</v>
      </c>
      <c r="P269">
        <v>80.773120918753037</v>
      </c>
      <c r="Q269">
        <v>79.15368341549113</v>
      </c>
      <c r="R269">
        <v>77.418285300315787</v>
      </c>
      <c r="S269">
        <v>75.557273173474911</v>
      </c>
      <c r="T269">
        <v>73.560294889344476</v>
      </c>
      <c r="U269">
        <v>71.416241971140749</v>
      </c>
      <c r="V269">
        <v>69.113187818432351</v>
      </c>
      <c r="W269">
        <v>66.638321363722753</v>
      </c>
      <c r="X269">
        <v>63.977875809058546</v>
      </c>
    </row>
    <row r="270" spans="1:24">
      <c r="A270">
        <v>94.61243816067649</v>
      </c>
      <c r="B270">
        <v>1.3580726971264037</v>
      </c>
      <c r="C270">
        <v>0.14418700533424295</v>
      </c>
      <c r="D270">
        <v>92.312106815342318</v>
      </c>
      <c r="E270">
        <v>91.90164966865558</v>
      </c>
      <c r="F270">
        <v>91.434737814921903</v>
      </c>
      <c r="G270">
        <v>90.901647377860655</v>
      </c>
      <c r="H270">
        <v>90.291276250264886</v>
      </c>
      <c r="I270">
        <v>89.590912882229546</v>
      </c>
      <c r="J270">
        <v>88.785971551229551</v>
      </c>
      <c r="K270">
        <v>87.859688600799103</v>
      </c>
      <c r="L270">
        <v>86.792773321698803</v>
      </c>
      <c r="M270">
        <v>85.563006204843816</v>
      </c>
      <c r="N270">
        <v>84.144776199234627</v>
      </c>
      <c r="O270">
        <v>82.508547337853685</v>
      </c>
      <c r="P270">
        <v>80.620243623513105</v>
      </c>
      <c r="Q270">
        <v>78.440539364325645</v>
      </c>
      <c r="R270">
        <v>75.924040179370877</v>
      </c>
      <c r="S270">
        <v>73.018337618233474</v>
      </c>
      <c r="T270">
        <v>69.662917705980533</v>
      </c>
      <c r="U270">
        <v>65.787900683005802</v>
      </c>
      <c r="V270">
        <v>61.312585693643868</v>
      </c>
      <c r="W270">
        <v>56.143770115332728</v>
      </c>
      <c r="X270">
        <v>50.173808526781791</v>
      </c>
    </row>
    <row r="271" spans="1:24">
      <c r="A271">
        <v>94.825159397139245</v>
      </c>
      <c r="B271">
        <v>2.3504945482646744</v>
      </c>
      <c r="C271">
        <v>0.11873116616010572</v>
      </c>
      <c r="D271">
        <v>91.807420235095108</v>
      </c>
      <c r="E271">
        <v>91.330895310569872</v>
      </c>
      <c r="F271">
        <v>90.805053536844767</v>
      </c>
      <c r="G271">
        <v>90.222473362824871</v>
      </c>
      <c r="H271">
        <v>89.574932451023031</v>
      </c>
      <c r="I271">
        <v>88.853291630298514</v>
      </c>
      <c r="J271">
        <v>88.047365908718717</v>
      </c>
      <c r="K271">
        <v>87.145780726063592</v>
      </c>
      <c r="L271">
        <v>86.135811417169805</v>
      </c>
      <c r="M271">
        <v>85.003203620355151</v>
      </c>
      <c r="N271">
        <v>83.73197209622893</v>
      </c>
      <c r="O271">
        <v>82.304175117485997</v>
      </c>
      <c r="P271">
        <v>80.699661245498888</v>
      </c>
      <c r="Q271">
        <v>78.89578491979951</v>
      </c>
      <c r="R271">
        <v>76.867086846377575</v>
      </c>
      <c r="S271">
        <v>74.584934673905181</v>
      </c>
      <c r="T271">
        <v>72.017118886515064</v>
      </c>
      <c r="U271">
        <v>69.127398209700672</v>
      </c>
      <c r="V271">
        <v>65.874988113352828</v>
      </c>
      <c r="W271">
        <v>62.213985192839303</v>
      </c>
      <c r="X271">
        <v>58.092719304038745</v>
      </c>
    </row>
    <row r="272" spans="1:24">
      <c r="A272">
        <v>93.686505116223032</v>
      </c>
      <c r="B272">
        <v>1.2190122635327076</v>
      </c>
      <c r="C272">
        <v>0.14392613613618493</v>
      </c>
      <c r="D272">
        <v>91.627341053553309</v>
      </c>
      <c r="E272">
        <v>91.260380238386745</v>
      </c>
      <c r="F272">
        <v>90.843076080831054</v>
      </c>
      <c r="G272">
        <v>90.366769304409559</v>
      </c>
      <c r="H272">
        <v>89.821576297875893</v>
      </c>
      <c r="I272">
        <v>89.196184025183626</v>
      </c>
      <c r="J272">
        <v>88.477615274154104</v>
      </c>
      <c r="K272">
        <v>87.650959372631206</v>
      </c>
      <c r="L272">
        <v>86.699062784344591</v>
      </c>
      <c r="M272">
        <v>85.602173164185857</v>
      </c>
      <c r="N272">
        <v>84.337529486861044</v>
      </c>
      <c r="O272">
        <v>82.878889743877764</v>
      </c>
      <c r="P272">
        <v>81.195986408335742</v>
      </c>
      <c r="Q272">
        <v>79.253898368134372</v>
      </c>
      <c r="R272">
        <v>77.012326294887544</v>
      </c>
      <c r="S272">
        <v>74.424756412076903</v>
      </c>
      <c r="T272">
        <v>71.437495310201498</v>
      </c>
      <c r="U272">
        <v>67.988555780840528</v>
      </c>
      <c r="V272">
        <v>64.0063705501112</v>
      </c>
      <c r="W272">
        <v>59.408307220827858</v>
      </c>
      <c r="X272">
        <v>54.098953607646003</v>
      </c>
    </row>
    <row r="273" spans="1:24">
      <c r="A273">
        <v>100</v>
      </c>
      <c r="B273">
        <v>6.1603638368062166</v>
      </c>
      <c r="C273">
        <v>9.0428482192015713E-2</v>
      </c>
      <c r="D273">
        <v>94.414251573162517</v>
      </c>
      <c r="E273">
        <v>93.638397481377368</v>
      </c>
      <c r="F273">
        <v>92.810487132361118</v>
      </c>
      <c r="G273">
        <v>91.923745831535413</v>
      </c>
      <c r="H273">
        <v>90.970917477451238</v>
      </c>
      <c r="I273">
        <v>89.94420518595058</v>
      </c>
      <c r="J273">
        <v>88.835207489165469</v>
      </c>
      <c r="K273">
        <v>87.634849587278836</v>
      </c>
      <c r="L273">
        <v>86.333309090487603</v>
      </c>
      <c r="M273">
        <v>84.919935643523701</v>
      </c>
      <c r="N273">
        <v>83.383163775029331</v>
      </c>
      <c r="O273">
        <v>81.710418258643287</v>
      </c>
      <c r="P273">
        <v>79.888011211378782</v>
      </c>
      <c r="Q273">
        <v>77.901030087261063</v>
      </c>
      <c r="R273">
        <v>75.733215649689356</v>
      </c>
      <c r="S273">
        <v>73.366828923985295</v>
      </c>
      <c r="T273">
        <v>70.782506041415999</v>
      </c>
      <c r="U273">
        <v>67.959099786896985</v>
      </c>
      <c r="V273">
        <v>64.873506553778398</v>
      </c>
      <c r="W273">
        <v>61.500477289705309</v>
      </c>
      <c r="X273">
        <v>57.812410886544271</v>
      </c>
    </row>
    <row r="274" spans="1:24">
      <c r="A274">
        <v>98.53052947584311</v>
      </c>
      <c r="B274">
        <v>6.8337416523230203</v>
      </c>
      <c r="C274">
        <v>8.3762032729253158E-2</v>
      </c>
      <c r="D274">
        <v>92.876851080397969</v>
      </c>
      <c r="E274">
        <v>92.113228323106256</v>
      </c>
      <c r="F274">
        <v>91.304554948913108</v>
      </c>
      <c r="G274">
        <v>90.445153924200795</v>
      </c>
      <c r="H274">
        <v>89.528992098053124</v>
      </c>
      <c r="I274">
        <v>88.54963784844287</v>
      </c>
      <c r="J274">
        <v>87.500215931079623</v>
      </c>
      <c r="K274">
        <v>86.3733592139492</v>
      </c>
      <c r="L274">
        <v>85.161156958711899</v>
      </c>
      <c r="M274">
        <v>83.855099285886013</v>
      </c>
      <c r="N274">
        <v>82.446017433951809</v>
      </c>
      <c r="O274">
        <v>80.924019392984334</v>
      </c>
      <c r="P274">
        <v>79.278420460951324</v>
      </c>
      <c r="Q274">
        <v>77.497668235168845</v>
      </c>
      <c r="R274">
        <v>75.569261512341214</v>
      </c>
      <c r="S274">
        <v>73.479662527848575</v>
      </c>
      <c r="T274">
        <v>71.214201918186362</v>
      </c>
      <c r="U274">
        <v>68.756975739375278</v>
      </c>
      <c r="V274">
        <v>66.090733818392906</v>
      </c>
      <c r="W274">
        <v>63.196758653833299</v>
      </c>
      <c r="X274">
        <v>60.054734015655519</v>
      </c>
    </row>
    <row r="275" spans="1:24">
      <c r="A275">
        <v>100</v>
      </c>
      <c r="B275">
        <v>9.4178386766946822</v>
      </c>
      <c r="C275">
        <v>7.4887991302713397E-2</v>
      </c>
      <c r="D275">
        <v>93.160840303892513</v>
      </c>
      <c r="E275">
        <v>92.269206175246097</v>
      </c>
      <c r="F275">
        <v>91.334195855546767</v>
      </c>
      <c r="G275">
        <v>90.350563158285979</v>
      </c>
      <c r="H275">
        <v>89.312789084927545</v>
      </c>
      <c r="I275">
        <v>88.215050858730038</v>
      </c>
      <c r="J275">
        <v>87.051189254120374</v>
      </c>
      <c r="K275">
        <v>85.814674038309363</v>
      </c>
      <c r="L275">
        <v>84.498567331247884</v>
      </c>
      <c r="M275">
        <v>83.095484678342288</v>
      </c>
      <c r="N275">
        <v>81.597553617514961</v>
      </c>
      <c r="O275">
        <v>79.996369508136283</v>
      </c>
      <c r="P275">
        <v>78.282948373991957</v>
      </c>
      <c r="Q275">
        <v>76.447676495695148</v>
      </c>
      <c r="R275">
        <v>74.480256469715016</v>
      </c>
      <c r="S275">
        <v>72.369649431367975</v>
      </c>
      <c r="T275">
        <v>70.104013117594334</v>
      </c>
      <c r="U275">
        <v>67.670635422001084</v>
      </c>
      <c r="V275">
        <v>65.055863069359219</v>
      </c>
      <c r="W275">
        <v>62.245025009360226</v>
      </c>
      <c r="X275">
        <v>59.222350099806626</v>
      </c>
    </row>
    <row r="276" spans="1:24">
      <c r="A276">
        <v>100</v>
      </c>
      <c r="B276">
        <v>7.2055327017181616</v>
      </c>
      <c r="C276">
        <v>8.4571633392975964E-2</v>
      </c>
      <c r="D276">
        <v>93.970432166614501</v>
      </c>
      <c r="E276">
        <v>93.153316302587484</v>
      </c>
      <c r="F276">
        <v>92.287201289380832</v>
      </c>
      <c r="G276">
        <v>91.365888666453003</v>
      </c>
      <c r="H276">
        <v>90.382784944657004</v>
      </c>
      <c r="I276">
        <v>89.330854419109642</v>
      </c>
      <c r="J276">
        <v>88.202568817288693</v>
      </c>
      <c r="K276">
        <v>86.989853422007769</v>
      </c>
      <c r="L276">
        <v>85.684029283691928</v>
      </c>
      <c r="M276">
        <v>84.275751108388121</v>
      </c>
      <c r="N276">
        <v>82.754940376998974</v>
      </c>
      <c r="O276">
        <v>81.110713217098819</v>
      </c>
      <c r="P276">
        <v>79.331302511137977</v>
      </c>
      <c r="Q276">
        <v>77.403973683592511</v>
      </c>
      <c r="R276">
        <v>75.31493356437997</v>
      </c>
      <c r="S276">
        <v>73.049231676310598</v>
      </c>
      <c r="T276">
        <v>70.590653240125377</v>
      </c>
      <c r="U276">
        <v>67.921603131397831</v>
      </c>
      <c r="V276">
        <v>65.022979958823058</v>
      </c>
      <c r="W276">
        <v>61.874039362718953</v>
      </c>
      <c r="X276">
        <v>58.452245555418756</v>
      </c>
    </row>
    <row r="277" spans="1:24">
      <c r="A277">
        <v>100</v>
      </c>
      <c r="B277">
        <v>8.6506553729165905</v>
      </c>
      <c r="C277">
        <v>7.4547741172823076E-2</v>
      </c>
      <c r="D277">
        <v>93.750671903772684</v>
      </c>
      <c r="E277">
        <v>92.937001117878879</v>
      </c>
      <c r="F277">
        <v>92.084060482802627</v>
      </c>
      <c r="G277">
        <v>91.187107699888628</v>
      </c>
      <c r="H277">
        <v>90.241155765585461</v>
      </c>
      <c r="I277">
        <v>89.240945244005644</v>
      </c>
      <c r="J277">
        <v>88.180915024778258</v>
      </c>
      <c r="K277">
        <v>87.055171403609606</v>
      </c>
      <c r="L277">
        <v>85.857455313641651</v>
      </c>
      <c r="M277">
        <v>84.58110752541657</v>
      </c>
      <c r="N277">
        <v>83.219031621961278</v>
      </c>
      <c r="O277">
        <v>81.763654543135686</v>
      </c>
      <c r="P277">
        <v>80.206884479873565</v>
      </c>
      <c r="Q277">
        <v>78.540065884210605</v>
      </c>
      <c r="R277">
        <v>76.753931344958062</v>
      </c>
      <c r="S277">
        <v>74.838550061453716</v>
      </c>
      <c r="T277">
        <v>72.783272628907099</v>
      </c>
      <c r="U277">
        <v>70.576671828349163</v>
      </c>
      <c r="V277">
        <v>68.206479091981748</v>
      </c>
      <c r="W277">
        <v>65.659516290678113</v>
      </c>
      <c r="X277">
        <v>62.921622464377279</v>
      </c>
    </row>
    <row r="278" spans="1:24">
      <c r="A278">
        <v>93.267086363679752</v>
      </c>
      <c r="B278">
        <v>0.92695294639256531</v>
      </c>
      <c r="C278">
        <v>0.14875300223455529</v>
      </c>
      <c r="D278">
        <v>91.620720762873518</v>
      </c>
      <c r="E278">
        <v>91.320383439937686</v>
      </c>
      <c r="F278">
        <v>90.976891046317377</v>
      </c>
      <c r="G278">
        <v>90.582628943771951</v>
      </c>
      <c r="H278">
        <v>90.128857016541559</v>
      </c>
      <c r="I278">
        <v>89.605515917945482</v>
      </c>
      <c r="J278">
        <v>89.001004071889824</v>
      </c>
      <c r="K278">
        <v>88.301920485789651</v>
      </c>
      <c r="L278">
        <v>87.492767673508496</v>
      </c>
      <c r="M278">
        <v>86.555608102625428</v>
      </c>
      <c r="N278">
        <v>85.469666550053844</v>
      </c>
      <c r="O278">
        <v>84.210869550916826</v>
      </c>
      <c r="P278">
        <v>82.75131173104937</v>
      </c>
      <c r="Q278">
        <v>81.058637192632489</v>
      </c>
      <c r="R278">
        <v>79.095322239338259</v>
      </c>
      <c r="S278">
        <v>76.817843540230072</v>
      </c>
      <c r="T278">
        <v>74.175713292036136</v>
      </c>
      <c r="U278">
        <v>71.110359990996045</v>
      </c>
      <c r="V278">
        <v>67.553830002908072</v>
      </c>
      <c r="W278">
        <v>63.427281147408991</v>
      </c>
      <c r="X278">
        <v>58.639234901828331</v>
      </c>
    </row>
    <row r="279" spans="1:24">
      <c r="A279">
        <v>92.352779759126307</v>
      </c>
      <c r="B279">
        <v>0.77391059998094325</v>
      </c>
      <c r="C279">
        <v>0.16135278427037905</v>
      </c>
      <c r="D279">
        <v>90.790124050660296</v>
      </c>
      <c r="E279">
        <v>90.487149136460715</v>
      </c>
      <c r="F279">
        <v>90.135497579956592</v>
      </c>
      <c r="G279">
        <v>89.725994351094357</v>
      </c>
      <c r="H279">
        <v>89.247954997147033</v>
      </c>
      <c r="I279">
        <v>88.688906871945051</v>
      </c>
      <c r="J279">
        <v>88.034263708897996</v>
      </c>
      <c r="K279">
        <v>87.266945047009102</v>
      </c>
      <c r="L279">
        <v>86.366930580230346</v>
      </c>
      <c r="M279">
        <v>85.310737802573627</v>
      </c>
      <c r="N279">
        <v>84.070809320084294</v>
      </c>
      <c r="O279">
        <v>82.61479384387799</v>
      </c>
      <c r="P279">
        <v>80.904702104447594</v>
      </c>
      <c r="Q279">
        <v>78.895915663986102</v>
      </c>
      <c r="R279">
        <v>76.536022765396154</v>
      </c>
      <c r="S279">
        <v>73.763450843826945</v>
      </c>
      <c r="T279">
        <v>70.505860021249973</v>
      </c>
      <c r="U279">
        <v>66.678255668332568</v>
      </c>
      <c r="V279">
        <v>62.180770787981714</v>
      </c>
      <c r="W279">
        <v>56.89606036016437</v>
      </c>
      <c r="X279">
        <v>50.686239663193014</v>
      </c>
    </row>
    <row r="280" spans="1:24">
      <c r="A280">
        <v>100</v>
      </c>
      <c r="B280">
        <v>10.559180252045039</v>
      </c>
      <c r="C280">
        <v>7.0087498438340223E-2</v>
      </c>
      <c r="D280">
        <v>92.888829271434432</v>
      </c>
      <c r="E280">
        <v>91.978378233976102</v>
      </c>
      <c r="F280">
        <v>91.028506792369612</v>
      </c>
      <c r="G280">
        <v>90.034547023193838</v>
      </c>
      <c r="H280">
        <v>88.991614341142864</v>
      </c>
      <c r="I280">
        <v>87.894583494861664</v>
      </c>
      <c r="J280">
        <v>86.738063380084199</v>
      </c>
      <c r="K280">
        <v>85.516370546298859</v>
      </c>
      <c r="L280">
        <v>84.223501266745984</v>
      </c>
      <c r="M280">
        <v>82.853102034491741</v>
      </c>
      <c r="N280">
        <v>81.398438339588466</v>
      </c>
      <c r="O280">
        <v>79.85236157388367</v>
      </c>
      <c r="P280">
        <v>78.20727390083934</v>
      </c>
      <c r="Q280">
        <v>76.45509091772216</v>
      </c>
      <c r="R280">
        <v>74.58720192667694</v>
      </c>
      <c r="S280">
        <v>72.594427619444261</v>
      </c>
      <c r="T280">
        <v>70.466974967773893</v>
      </c>
      <c r="U280">
        <v>68.194389097853374</v>
      </c>
      <c r="V280">
        <v>65.765501912249704</v>
      </c>
      <c r="W280">
        <v>63.168377206878553</v>
      </c>
      <c r="X280">
        <v>60.390252013290969</v>
      </c>
    </row>
    <row r="281" spans="1:24">
      <c r="A281">
        <v>99.816174940182506</v>
      </c>
      <c r="B281">
        <v>8.4666727671089763</v>
      </c>
      <c r="C281">
        <v>7.8461463716007318E-2</v>
      </c>
      <c r="D281">
        <v>93.327982549203568</v>
      </c>
      <c r="E281">
        <v>92.47020718189134</v>
      </c>
      <c r="F281">
        <v>91.567185353350169</v>
      </c>
      <c r="G281">
        <v>90.613355026895661</v>
      </c>
      <c r="H281">
        <v>89.602841218005025</v>
      </c>
      <c r="I281">
        <v>88.529419808171383</v>
      </c>
      <c r="J281">
        <v>87.386479208316175</v>
      </c>
      <c r="K281">
        <v>86.166979635630639</v>
      </c>
      <c r="L281">
        <v>84.863409753018047</v>
      </c>
      <c r="M281">
        <v>83.46774040406315</v>
      </c>
      <c r="N281">
        <v>81.971375158565891</v>
      </c>
      <c r="O281">
        <v>80.365097364031669</v>
      </c>
      <c r="P281">
        <v>78.639013376989027</v>
      </c>
      <c r="Q281">
        <v>76.782491624476151</v>
      </c>
      <c r="R281">
        <v>74.784097120353707</v>
      </c>
      <c r="S281">
        <v>72.631521033106793</v>
      </c>
      <c r="T281">
        <v>70.311504871318263</v>
      </c>
      <c r="U281">
        <v>67.809758819844774</v>
      </c>
      <c r="V281">
        <v>65.110873723698532</v>
      </c>
      <c r="W281">
        <v>62.19822617751187</v>
      </c>
      <c r="X281">
        <v>59.053876135996212</v>
      </c>
    </row>
    <row r="282" spans="1:24">
      <c r="A282">
        <v>91.461567591844812</v>
      </c>
      <c r="B282">
        <v>0.82128481875554427</v>
      </c>
      <c r="C282">
        <v>0.15486671966465548</v>
      </c>
      <c r="D282">
        <v>89.908515152471523</v>
      </c>
      <c r="E282">
        <v>89.616689281951892</v>
      </c>
      <c r="F282">
        <v>89.280527897275903</v>
      </c>
      <c r="G282">
        <v>88.891952477627697</v>
      </c>
      <c r="H282">
        <v>88.441624905188775</v>
      </c>
      <c r="I282">
        <v>87.918723054534468</v>
      </c>
      <c r="J282">
        <v>87.310680718843571</v>
      </c>
      <c r="K282">
        <v>86.602885622912268</v>
      </c>
      <c r="L282">
        <v>85.778328265719722</v>
      </c>
      <c r="M282">
        <v>84.817193153644183</v>
      </c>
      <c r="N282">
        <v>83.696382600979717</v>
      </c>
      <c r="O282">
        <v>82.388961653882575</v>
      </c>
      <c r="P282">
        <v>80.863510798340656</v>
      </c>
      <c r="Q282">
        <v>79.083370896654657</v>
      </c>
      <c r="R282">
        <v>77.005762206991065</v>
      </c>
      <c r="S282">
        <v>74.580756314571488</v>
      </c>
      <c r="T282">
        <v>71.750076268284204</v>
      </c>
      <c r="U282">
        <v>68.445696087992005</v>
      </c>
      <c r="V282">
        <v>64.58820598635242</v>
      </c>
      <c r="W282">
        <v>60.084904018693948</v>
      </c>
      <c r="X282">
        <v>54.827568300100374</v>
      </c>
    </row>
    <row r="283" spans="1:24">
      <c r="A283">
        <v>95.96784486835503</v>
      </c>
      <c r="B283">
        <v>4.9759914612513585</v>
      </c>
      <c r="C283">
        <v>9.0676794500292923E-2</v>
      </c>
      <c r="D283">
        <v>91.44097267818222</v>
      </c>
      <c r="E283">
        <v>90.811526663552584</v>
      </c>
      <c r="F283">
        <v>90.13965489364395</v>
      </c>
      <c r="G283">
        <v>89.419829263681407</v>
      </c>
      <c r="H283">
        <v>88.646127108536945</v>
      </c>
      <c r="I283">
        <v>87.812182471535834</v>
      </c>
      <c r="J283">
        <v>86.911133725897017</v>
      </c>
      <c r="K283">
        <v>85.935567117841458</v>
      </c>
      <c r="L283">
        <v>84.877455766845515</v>
      </c>
      <c r="M283">
        <v>83.728093621138868</v>
      </c>
      <c r="N283">
        <v>82.478023825038065</v>
      </c>
      <c r="O283">
        <v>81.116960908728316</v>
      </c>
      <c r="P283">
        <v>79.633706160277342</v>
      </c>
      <c r="Q283">
        <v>78.016055483569531</v>
      </c>
      <c r="R283">
        <v>76.250698984022904</v>
      </c>
      <c r="S283">
        <v>74.32311145588892</v>
      </c>
      <c r="T283">
        <v>72.217432870073253</v>
      </c>
      <c r="U283">
        <v>69.91633787914202</v>
      </c>
      <c r="V283">
        <v>67.400893265810836</v>
      </c>
      <c r="W283">
        <v>64.650402162015226</v>
      </c>
      <c r="X283">
        <v>61.642233756809922</v>
      </c>
    </row>
    <row r="284" spans="1:24">
      <c r="A284">
        <v>92.776091541203854</v>
      </c>
      <c r="B284">
        <v>0.65781613651996163</v>
      </c>
      <c r="C284">
        <v>0.16776986418944598</v>
      </c>
      <c r="D284">
        <v>91.359983546905227</v>
      </c>
      <c r="E284">
        <v>91.076814740204853</v>
      </c>
      <c r="F284">
        <v>90.745704561411841</v>
      </c>
      <c r="G284">
        <v>90.357311462241753</v>
      </c>
      <c r="H284">
        <v>89.900677782309543</v>
      </c>
      <c r="I284">
        <v>89.362920602748318</v>
      </c>
      <c r="J284">
        <v>88.728868282877954</v>
      </c>
      <c r="K284">
        <v>87.980632425601968</v>
      </c>
      <c r="L284">
        <v>87.097103195474119</v>
      </c>
      <c r="M284">
        <v>86.053353750939579</v>
      </c>
      <c r="N284">
        <v>84.819936988111294</v>
      </c>
      <c r="O284">
        <v>83.362054755247712</v>
      </c>
      <c r="P284">
        <v>81.638576099138689</v>
      </c>
      <c r="Q284">
        <v>79.600876845372127</v>
      </c>
      <c r="R284">
        <v>77.191467773780786</v>
      </c>
      <c r="S284">
        <v>74.34237268604511</v>
      </c>
      <c r="T284">
        <v>70.973210606182775</v>
      </c>
      <c r="U284">
        <v>66.98892800741335</v>
      </c>
      <c r="V284">
        <v>62.277117085147594</v>
      </c>
      <c r="W284">
        <v>56.704844417048562</v>
      </c>
      <c r="X284">
        <v>50.114900537756746</v>
      </c>
    </row>
    <row r="285" spans="1:24">
      <c r="A285">
        <v>98.963885860114033</v>
      </c>
      <c r="B285">
        <v>8.4422893828257468</v>
      </c>
      <c r="C285">
        <v>7.4853608511924338E-2</v>
      </c>
      <c r="D285">
        <v>92.836390621741813</v>
      </c>
      <c r="E285">
        <v>92.037643334505191</v>
      </c>
      <c r="F285">
        <v>91.200069752302525</v>
      </c>
      <c r="G285">
        <v>90.318974706167651</v>
      </c>
      <c r="H285">
        <v>89.389419059761082</v>
      </c>
      <c r="I285">
        <v>88.406192022155224</v>
      </c>
      <c r="J285">
        <v>87.363781937811083</v>
      </c>
      <c r="K285">
        <v>86.256345390004412</v>
      </c>
      <c r="L285">
        <v>85.077674444505035</v>
      </c>
      <c r="M285">
        <v>83.821161849887858</v>
      </c>
      <c r="N285">
        <v>82.479763999399736</v>
      </c>
      <c r="O285">
        <v>81.045961446758341</v>
      </c>
      <c r="P285">
        <v>79.511716754547024</v>
      </c>
      <c r="Q285">
        <v>77.868429438917659</v>
      </c>
      <c r="R285">
        <v>76.106887758035512</v>
      </c>
      <c r="S285">
        <v>74.217217074007962</v>
      </c>
      <c r="T285">
        <v>72.188824498830343</v>
      </c>
      <c r="U285">
        <v>70.010339514052106</v>
      </c>
      <c r="V285">
        <v>67.669550231295716</v>
      </c>
      <c r="W285">
        <v>65.153334936325876</v>
      </c>
      <c r="X285">
        <v>62.447588532926346</v>
      </c>
    </row>
    <row r="286" spans="1:24">
      <c r="A286">
        <v>90.869352602594361</v>
      </c>
      <c r="B286">
        <v>0.62980122894270996</v>
      </c>
      <c r="C286">
        <v>0.16495420374624065</v>
      </c>
      <c r="D286">
        <v>89.551005318155859</v>
      </c>
      <c r="E286">
        <v>89.290926532705356</v>
      </c>
      <c r="F286">
        <v>88.987801474195365</v>
      </c>
      <c r="G286">
        <v>88.633363424096146</v>
      </c>
      <c r="H286">
        <v>88.21794627426469</v>
      </c>
      <c r="I286">
        <v>87.730220916289568</v>
      </c>
      <c r="J286">
        <v>87.156886278085139</v>
      </c>
      <c r="K286">
        <v>86.482306581795584</v>
      </c>
      <c r="L286">
        <v>85.68808493043548</v>
      </c>
      <c r="M286">
        <v>84.7525615942738</v>
      </c>
      <c r="N286">
        <v>83.650223314406503</v>
      </c>
      <c r="O286">
        <v>82.351007514255386</v>
      </c>
      <c r="P286">
        <v>80.819482443697083</v>
      </c>
      <c r="Q286">
        <v>79.01388089700535</v>
      </c>
      <c r="R286">
        <v>76.884961152506804</v>
      </c>
      <c r="S286">
        <v>74.374664069902337</v>
      </c>
      <c r="T286">
        <v>71.414529722091373</v>
      </c>
      <c r="U286">
        <v>67.923830380446375</v>
      </c>
      <c r="V286">
        <v>63.807368936977639</v>
      </c>
      <c r="W286">
        <v>58.952882722742473</v>
      </c>
      <c r="X286">
        <v>53.227981920360236</v>
      </c>
    </row>
    <row r="287" spans="1:24">
      <c r="A287">
        <v>99.651441258471067</v>
      </c>
      <c r="B287">
        <v>12.534304576995927</v>
      </c>
      <c r="C287">
        <v>6.141019843790723E-2</v>
      </c>
      <c r="D287">
        <v>92.365713929968635</v>
      </c>
      <c r="E287">
        <v>91.461089781674929</v>
      </c>
      <c r="F287">
        <v>90.525568369558798</v>
      </c>
      <c r="G287">
        <v>89.555620534711309</v>
      </c>
      <c r="H287">
        <v>88.547587248062428</v>
      </c>
      <c r="I287">
        <v>87.497665807067875</v>
      </c>
      <c r="J287">
        <v>86.40189549040241</v>
      </c>
      <c r="K287">
        <v>85.256142616543528</v>
      </c>
      <c r="L287">
        <v>84.056084949880272</v>
      </c>
      <c r="M287">
        <v>82.7971953955213</v>
      </c>
      <c r="N287">
        <v>81.474724921292051</v>
      </c>
      <c r="O287">
        <v>80.083684642496252</v>
      </c>
      <c r="P287">
        <v>78.618827001858321</v>
      </c>
      <c r="Q287">
        <v>77.074625973649901</v>
      </c>
      <c r="R287">
        <v>75.445256217322608</v>
      </c>
      <c r="S287">
        <v>73.724571102006166</v>
      </c>
      <c r="T287">
        <v>71.906079518971751</v>
      </c>
      <c r="U287">
        <v>69.982921394587692</v>
      </c>
      <c r="V287">
        <v>67.947841811392948</v>
      </c>
      <c r="W287">
        <v>65.793163639662396</v>
      </c>
      <c r="X287">
        <v>63.510758576219679</v>
      </c>
    </row>
    <row r="288" spans="1:24">
      <c r="A288">
        <v>99.842426996645941</v>
      </c>
      <c r="B288">
        <v>7.7045316668299897</v>
      </c>
      <c r="C288">
        <v>8.1342429603123739E-2</v>
      </c>
      <c r="D288">
        <v>93.684586284236175</v>
      </c>
      <c r="E288">
        <v>92.861037518902108</v>
      </c>
      <c r="F288">
        <v>91.991270280171179</v>
      </c>
      <c r="G288">
        <v>91.069526500238553</v>
      </c>
      <c r="H288">
        <v>90.089704014125871</v>
      </c>
      <c r="I288">
        <v>89.045316161884926</v>
      </c>
      <c r="J288">
        <v>87.929448845352496</v>
      </c>
      <c r="K288">
        <v>86.734714755161576</v>
      </c>
      <c r="L288">
        <v>85.453204464980956</v>
      </c>
      <c r="M288">
        <v>84.076434069215139</v>
      </c>
      <c r="N288">
        <v>82.595289017513778</v>
      </c>
      <c r="O288">
        <v>80.999963774261474</v>
      </c>
      <c r="P288">
        <v>79.279896903579385</v>
      </c>
      <c r="Q288">
        <v>77.423701150085591</v>
      </c>
      <c r="R288">
        <v>75.41908805253243</v>
      </c>
      <c r="S288">
        <v>73.252786591244586</v>
      </c>
      <c r="T288">
        <v>70.9104553307847</v>
      </c>
      <c r="U288">
        <v>68.376587476209821</v>
      </c>
      <c r="V288">
        <v>65.634408214368335</v>
      </c>
      <c r="W288">
        <v>62.665763660612065</v>
      </c>
      <c r="X288">
        <v>59.451000675724259</v>
      </c>
    </row>
    <row r="289" spans="1:24">
      <c r="A289">
        <v>89.116339359149947</v>
      </c>
      <c r="B289">
        <v>0.24300859498029001</v>
      </c>
      <c r="C289">
        <v>0.19456969288499198</v>
      </c>
      <c r="D289">
        <v>88.437432279343355</v>
      </c>
      <c r="E289">
        <v>88.283352065788776</v>
      </c>
      <c r="F289">
        <v>88.097637537209735</v>
      </c>
      <c r="G289">
        <v>87.873235822633845</v>
      </c>
      <c r="H289">
        <v>87.601624829842535</v>
      </c>
      <c r="I289">
        <v>87.272489602319013</v>
      </c>
      <c r="J289">
        <v>86.873330588682208</v>
      </c>
      <c r="K289">
        <v>86.38898894787549</v>
      </c>
      <c r="L289">
        <v>85.801070862649979</v>
      </c>
      <c r="M289">
        <v>85.087248998525467</v>
      </c>
      <c r="N289">
        <v>84.22041457977268</v>
      </c>
      <c r="O289">
        <v>83.167647880850254</v>
      </c>
      <c r="P289">
        <v>81.88896803570367</v>
      </c>
      <c r="Q289">
        <v>80.335814686498878</v>
      </c>
      <c r="R289">
        <v>78.449203809443901</v>
      </c>
      <c r="S289">
        <v>76.157487681591377</v>
      </c>
      <c r="T289">
        <v>73.373633918998664</v>
      </c>
      <c r="U289">
        <v>69.991920252418907</v>
      </c>
      <c r="V289">
        <v>65.883919518192144</v>
      </c>
      <c r="W289">
        <v>60.893622386544607</v>
      </c>
      <c r="X289">
        <v>54.831512603403219</v>
      </c>
    </row>
    <row r="290" spans="1:24">
      <c r="A290">
        <v>100</v>
      </c>
      <c r="B290">
        <v>7.6086748956083756</v>
      </c>
      <c r="C290">
        <v>8.243091343631255E-2</v>
      </c>
      <c r="D290">
        <v>93.823060064201243</v>
      </c>
      <c r="E290">
        <v>92.99329691473784</v>
      </c>
      <c r="F290">
        <v>92.115897265916658</v>
      </c>
      <c r="G290">
        <v>91.184895937352678</v>
      </c>
      <c r="H290">
        <v>90.193963326713643</v>
      </c>
      <c r="I290">
        <v>89.136362376628043</v>
      </c>
      <c r="J290">
        <v>88.004902771427226</v>
      </c>
      <c r="K290">
        <v>86.791892052318445</v>
      </c>
      <c r="L290">
        <v>85.489083318635466</v>
      </c>
      <c r="M290">
        <v>84.087619159603193</v>
      </c>
      <c r="N290">
        <v>82.577971435424715</v>
      </c>
      <c r="O290">
        <v>80.949876498280503</v>
      </c>
      <c r="P290">
        <v>79.192265412826202</v>
      </c>
      <c r="Q290">
        <v>77.293188701779172</v>
      </c>
      <c r="R290">
        <v>75.239735104961085</v>
      </c>
      <c r="S290">
        <v>73.017943799463424</v>
      </c>
      <c r="T290">
        <v>70.61270948414672</v>
      </c>
      <c r="U290">
        <v>68.007679683171389</v>
      </c>
      <c r="V290">
        <v>65.185143570356999</v>
      </c>
      <c r="W290">
        <v>62.125911558519746</v>
      </c>
      <c r="X290">
        <v>58.809184835151967</v>
      </c>
    </row>
    <row r="291" spans="1:24">
      <c r="A291">
        <v>99.207425131652386</v>
      </c>
      <c r="B291">
        <v>7.7571560567050879</v>
      </c>
      <c r="C291">
        <v>8.0205036534061372E-2</v>
      </c>
      <c r="D291">
        <v>93.10885395829969</v>
      </c>
      <c r="E291">
        <v>92.296962028913171</v>
      </c>
      <c r="F291">
        <v>91.440592305995878</v>
      </c>
      <c r="G291">
        <v>90.534232939595725</v>
      </c>
      <c r="H291">
        <v>89.572050331563887</v>
      </c>
      <c r="I291">
        <v>88.547851588784155</v>
      </c>
      <c r="J291">
        <v>87.45504466387294</v>
      </c>
      <c r="K291">
        <v>86.286595926803898</v>
      </c>
      <c r="L291">
        <v>85.034984894375569</v>
      </c>
      <c r="M291">
        <v>83.692155826147172</v>
      </c>
      <c r="N291">
        <v>82.249465875299933</v>
      </c>
      <c r="O291">
        <v>80.69762946070729</v>
      </c>
      <c r="P291">
        <v>79.02665850217609</v>
      </c>
      <c r="Q291">
        <v>77.225798134195259</v>
      </c>
      <c r="R291">
        <v>75.283457484426123</v>
      </c>
      <c r="S291">
        <v>73.18713507140464</v>
      </c>
      <c r="T291">
        <v>70.923338341292663</v>
      </c>
      <c r="U291">
        <v>68.477496825792969</v>
      </c>
      <c r="V291">
        <v>65.83386836228668</v>
      </c>
      <c r="W291">
        <v>62.975437772597729</v>
      </c>
      <c r="X291">
        <v>59.883807348251302</v>
      </c>
    </row>
    <row r="292" spans="1:24">
      <c r="A292">
        <v>95.841472916782607</v>
      </c>
      <c r="B292">
        <v>3.1744140796326774</v>
      </c>
      <c r="C292">
        <v>0.11019727247964428</v>
      </c>
      <c r="D292">
        <v>92.151058915092477</v>
      </c>
      <c r="E292">
        <v>91.591117852742812</v>
      </c>
      <c r="F292">
        <v>90.979510611504267</v>
      </c>
      <c r="G292">
        <v>90.308802657400406</v>
      </c>
      <c r="H292">
        <v>89.570841044002805</v>
      </c>
      <c r="I292">
        <v>88.756655307395761</v>
      </c>
      <c r="J292">
        <v>87.856348423617149</v>
      </c>
      <c r="K292">
        <v>86.858976503083326</v>
      </c>
      <c r="L292">
        <v>85.752415759595564</v>
      </c>
      <c r="M292">
        <v>84.523215136839028</v>
      </c>
      <c r="N292">
        <v>83.156432800941317</v>
      </c>
      <c r="O292">
        <v>81.635454511537873</v>
      </c>
      <c r="P292">
        <v>79.941791663511623</v>
      </c>
      <c r="Q292">
        <v>78.054856544456186</v>
      </c>
      <c r="R292">
        <v>75.951712075952443</v>
      </c>
      <c r="S292">
        <v>73.60679299658068</v>
      </c>
      <c r="T292">
        <v>70.991595097443223</v>
      </c>
      <c r="U292">
        <v>68.074328732627947</v>
      </c>
      <c r="V292">
        <v>64.819532392778555</v>
      </c>
      <c r="W292">
        <v>61.187641644475242</v>
      </c>
      <c r="X292">
        <v>57.134508195568515</v>
      </c>
    </row>
    <row r="293" spans="1:24">
      <c r="A293">
        <v>100</v>
      </c>
      <c r="B293">
        <v>6.6597571927364605</v>
      </c>
      <c r="C293">
        <v>8.8143949143521638E-2</v>
      </c>
      <c r="D293">
        <v>94.145013866050959</v>
      </c>
      <c r="E293">
        <v>93.33962208399349</v>
      </c>
      <c r="F293">
        <v>92.482449944357512</v>
      </c>
      <c r="G293">
        <v>91.566833458934497</v>
      </c>
      <c r="H293">
        <v>90.585654270535429</v>
      </c>
      <c r="I293">
        <v>89.531284312124981</v>
      </c>
      <c r="J293">
        <v>88.395526503273942</v>
      </c>
      <c r="K293">
        <v>87.169551022881052</v>
      </c>
      <c r="L293">
        <v>85.84382666272397</v>
      </c>
      <c r="M293">
        <v>84.408046728154844</v>
      </c>
      <c r="N293">
        <v>82.851048909864261</v>
      </c>
      <c r="O293">
        <v>81.160728503765341</v>
      </c>
      <c r="P293">
        <v>79.323944304335853</v>
      </c>
      <c r="Q293">
        <v>77.326416439796688</v>
      </c>
      <c r="R293">
        <v>75.152615354857829</v>
      </c>
      <c r="S293">
        <v>72.785641077940809</v>
      </c>
      <c r="T293">
        <v>70.207091834253887</v>
      </c>
      <c r="U293">
        <v>67.396920983267748</v>
      </c>
      <c r="V293">
        <v>64.333281168367506</v>
      </c>
      <c r="W293">
        <v>60.992354467040677</v>
      </c>
      <c r="X293">
        <v>57.348167221122559</v>
      </c>
    </row>
    <row r="294" spans="1:24">
      <c r="A294">
        <v>92.352030225411355</v>
      </c>
      <c r="B294">
        <v>1.3124290743073828</v>
      </c>
      <c r="C294">
        <v>0.13845353849498548</v>
      </c>
      <c r="D294">
        <v>90.259319776094074</v>
      </c>
      <c r="E294">
        <v>89.896127536119053</v>
      </c>
      <c r="F294">
        <v>89.485781905575521</v>
      </c>
      <c r="G294">
        <v>89.020404238509983</v>
      </c>
      <c r="H294">
        <v>88.491059272547162</v>
      </c>
      <c r="I294">
        <v>87.887583571637933</v>
      </c>
      <c r="J294">
        <v>87.198390387843261</v>
      </c>
      <c r="K294">
        <v>86.410247195495771</v>
      </c>
      <c r="L294">
        <v>85.508021626389393</v>
      </c>
      <c r="M294">
        <v>84.474390927946644</v>
      </c>
      <c r="N294">
        <v>83.28950936595345</v>
      </c>
      <c r="O294">
        <v>81.93062718598604</v>
      </c>
      <c r="P294">
        <v>80.371653817580039</v>
      </c>
      <c r="Q294">
        <v>78.58265693465151</v>
      </c>
      <c r="R294">
        <v>76.529287754117775</v>
      </c>
      <c r="S294">
        <v>74.172121538438063</v>
      </c>
      <c r="T294">
        <v>71.465900639706561</v>
      </c>
      <c r="U294">
        <v>68.358665551726673</v>
      </c>
      <c r="V294">
        <v>64.790757286245082</v>
      </c>
      <c r="W294">
        <v>60.693671918945711</v>
      </c>
      <c r="X294">
        <v>55.988745312458988</v>
      </c>
    </row>
    <row r="295" spans="1:24">
      <c r="A295">
        <v>100</v>
      </c>
      <c r="B295">
        <v>5.873199893508553</v>
      </c>
      <c r="C295">
        <v>9.182747318331691E-2</v>
      </c>
      <c r="D295">
        <v>94.574383702029778</v>
      </c>
      <c r="E295">
        <v>93.816231942453811</v>
      </c>
      <c r="F295">
        <v>93.005900238394005</v>
      </c>
      <c r="G295">
        <v>92.136550839317394</v>
      </c>
      <c r="H295">
        <v>91.200847990881527</v>
      </c>
      <c r="I295">
        <v>90.190896034285771</v>
      </c>
      <c r="J295">
        <v>89.098172781030115</v>
      </c>
      <c r="K295">
        <v>87.913457600883888</v>
      </c>
      <c r="L295">
        <v>86.626753616255002</v>
      </c>
      <c r="M295">
        <v>85.227203346419671</v>
      </c>
      <c r="N295">
        <v>83.702997089800689</v>
      </c>
      <c r="O295">
        <v>82.041273271204403</v>
      </c>
      <c r="P295">
        <v>80.228009913125362</v>
      </c>
      <c r="Q295">
        <v>78.247906315330539</v>
      </c>
      <c r="R295">
        <v>76.084253944310319</v>
      </c>
      <c r="S295">
        <v>73.718795443134198</v>
      </c>
      <c r="T295">
        <v>71.131570572006382</v>
      </c>
      <c r="U295">
        <v>68.300747779535186</v>
      </c>
      <c r="V295">
        <v>65.202439983478826</v>
      </c>
      <c r="W295">
        <v>61.810503006486584</v>
      </c>
      <c r="X295">
        <v>58.096314965993535</v>
      </c>
    </row>
    <row r="296" spans="1:24">
      <c r="A296">
        <v>99.985493070666507</v>
      </c>
      <c r="B296">
        <v>9.4742847467344635</v>
      </c>
      <c r="C296">
        <v>7.1450017114758638E-2</v>
      </c>
      <c r="D296">
        <v>93.464401062365127</v>
      </c>
      <c r="E296">
        <v>92.625259914753556</v>
      </c>
      <c r="F296">
        <v>91.748528016476854</v>
      </c>
      <c r="G296">
        <v>90.829727654738434</v>
      </c>
      <c r="H296">
        <v>89.864166261439223</v>
      </c>
      <c r="I296">
        <v>88.846912446931839</v>
      </c>
      <c r="J296">
        <v>87.772770814046893</v>
      </c>
      <c r="K296">
        <v>86.636255423759707</v>
      </c>
      <c r="L296">
        <v>85.431561776979223</v>
      </c>
      <c r="M296">
        <v>84.152537169362432</v>
      </c>
      <c r="N296">
        <v>82.792649267748018</v>
      </c>
      <c r="O296">
        <v>81.344952747720413</v>
      </c>
      <c r="P296">
        <v>79.80205382191302</v>
      </c>
      <c r="Q296">
        <v>78.156072477887022</v>
      </c>
      <c r="R296">
        <v>76.398602232723718</v>
      </c>
      <c r="S296">
        <v>74.520667198786413</v>
      </c>
      <c r="T296">
        <v>72.512676241374535</v>
      </c>
      <c r="U296">
        <v>70.36437399414045</v>
      </c>
      <c r="V296">
        <v>68.064788482091217</v>
      </c>
      <c r="W296">
        <v>65.602175084671245</v>
      </c>
      <c r="X296">
        <v>62.963956552730174</v>
      </c>
    </row>
    <row r="297" spans="1:24">
      <c r="A297">
        <v>100</v>
      </c>
      <c r="B297">
        <v>8.3715924432085931</v>
      </c>
      <c r="C297">
        <v>7.7241500298852614E-2</v>
      </c>
      <c r="D297">
        <v>93.700088334191392</v>
      </c>
      <c r="E297">
        <v>92.871203273848494</v>
      </c>
      <c r="F297">
        <v>91.999764883869176</v>
      </c>
      <c r="G297">
        <v>91.080571360009174</v>
      </c>
      <c r="H297">
        <v>90.108135837300495</v>
      </c>
      <c r="I297">
        <v>89.076653637767691</v>
      </c>
      <c r="J297">
        <v>87.979967621049354</v>
      </c>
      <c r="K297">
        <v>86.811531431095517</v>
      </c>
      <c r="L297">
        <v>85.564370419552461</v>
      </c>
      <c r="M297">
        <v>84.231040012577964</v>
      </c>
      <c r="N297">
        <v>82.803581272569829</v>
      </c>
      <c r="O297">
        <v>81.273473389545757</v>
      </c>
      <c r="P297">
        <v>79.631582818585514</v>
      </c>
      <c r="Q297">
        <v>77.868108759725644</v>
      </c>
      <c r="R297">
        <v>75.972524654864614</v>
      </c>
      <c r="S297">
        <v>73.933515352460532</v>
      </c>
      <c r="T297">
        <v>71.738909564944137</v>
      </c>
      <c r="U297">
        <v>69.375607215670541</v>
      </c>
      <c r="V297">
        <v>66.829501241728266</v>
      </c>
      <c r="W297">
        <v>64.085393385829207</v>
      </c>
      <c r="X297">
        <v>61.126903474623589</v>
      </c>
    </row>
    <row r="298" spans="1:24">
      <c r="A298">
        <v>93.323972665012306</v>
      </c>
      <c r="B298">
        <v>1.23259634469149</v>
      </c>
      <c r="C298">
        <v>0.13927871478936163</v>
      </c>
      <c r="D298">
        <v>91.341274438368373</v>
      </c>
      <c r="E298">
        <v>90.99579934134124</v>
      </c>
      <c r="F298">
        <v>90.60508797782424</v>
      </c>
      <c r="G298">
        <v>90.161548849718429</v>
      </c>
      <c r="H298">
        <v>89.656564018662593</v>
      </c>
      <c r="I298">
        <v>89.080321660013453</v>
      </c>
      <c r="J298">
        <v>88.421625419687942</v>
      </c>
      <c r="K298">
        <v>87.66767686968231</v>
      </c>
      <c r="L298">
        <v>86.803826835392201</v>
      </c>
      <c r="M298">
        <v>85.81329076303841</v>
      </c>
      <c r="N298">
        <v>84.676822596804911</v>
      </c>
      <c r="O298">
        <v>83.372340829141422</v>
      </c>
      <c r="P298">
        <v>81.874499458410867</v>
      </c>
      <c r="Q298">
        <v>80.15419551761461</v>
      </c>
      <c r="R298">
        <v>78.178003605508607</v>
      </c>
      <c r="S298">
        <v>75.907526433084215</v>
      </c>
      <c r="T298">
        <v>73.298648766571446</v>
      </c>
      <c r="U298">
        <v>70.300680271121948</v>
      </c>
      <c r="V298">
        <v>66.855370600677119</v>
      </c>
      <c r="W298">
        <v>62.895777597276506</v>
      </c>
      <c r="X298">
        <v>58.34496660898855</v>
      </c>
    </row>
    <row r="299" spans="1:24">
      <c r="A299">
        <v>95.52016298754333</v>
      </c>
      <c r="B299">
        <v>1.7750707393713108</v>
      </c>
      <c r="C299">
        <v>0.13328511147051936</v>
      </c>
      <c r="D299">
        <v>92.84215693475501</v>
      </c>
      <c r="E299">
        <v>92.388836422381914</v>
      </c>
      <c r="F299">
        <v>91.879805740451346</v>
      </c>
      <c r="G299">
        <v>91.306008604027767</v>
      </c>
      <c r="H299">
        <v>90.657236452906233</v>
      </c>
      <c r="I299">
        <v>89.921946828709764</v>
      </c>
      <c r="J299">
        <v>89.087058020289618</v>
      </c>
      <c r="K299">
        <v>88.137716323916436</v>
      </c>
      <c r="L299">
        <v>87.057031777533453</v>
      </c>
      <c r="M299">
        <v>85.825777667457416</v>
      </c>
      <c r="N299">
        <v>84.422048461380115</v>
      </c>
      <c r="O299">
        <v>82.820870081875896</v>
      </c>
      <c r="P299">
        <v>80.993755586699152</v>
      </c>
      <c r="Q299">
        <v>78.908198350875097</v>
      </c>
      <c r="R299">
        <v>76.52709373366703</v>
      </c>
      <c r="S299">
        <v>73.808078941160517</v>
      </c>
      <c r="T299">
        <v>70.702779339804039</v>
      </c>
      <c r="U299">
        <v>67.15594781189256</v>
      </c>
      <c r="V299">
        <v>63.104481841064484</v>
      </c>
      <c r="W299">
        <v>58.476300840547857</v>
      </c>
      <c r="X299">
        <v>53.189063750438585</v>
      </c>
    </row>
    <row r="300" spans="1:24">
      <c r="A300">
        <v>100</v>
      </c>
      <c r="B300">
        <v>10.803730829565056</v>
      </c>
      <c r="C300">
        <v>6.736604760017903E-2</v>
      </c>
      <c r="D300">
        <v>93.041013717846042</v>
      </c>
      <c r="E300">
        <v>92.158841428610359</v>
      </c>
      <c r="F300">
        <v>91.241071056608035</v>
      </c>
      <c r="G300">
        <v>90.283536015311583</v>
      </c>
      <c r="H300">
        <v>89.281889190536077</v>
      </c>
      <c r="I300">
        <v>88.231583204971557</v>
      </c>
      <c r="J300">
        <v>87.127849773540746</v>
      </c>
      <c r="K300">
        <v>85.965678055857424</v>
      </c>
      <c r="L300">
        <v>84.739791907507666</v>
      </c>
      <c r="M300">
        <v>83.444625926877137</v>
      </c>
      <c r="N300">
        <v>82.074300188779347</v>
      </c>
      <c r="O300">
        <v>80.622593550178124</v>
      </c>
      <c r="P300">
        <v>79.082915406814749</v>
      </c>
      <c r="Q300">
        <v>77.448275772517889</v>
      </c>
      <c r="R300">
        <v>75.711253545359057</v>
      </c>
      <c r="S300">
        <v>73.863962816585527</v>
      </c>
      <c r="T300">
        <v>71.898017069376053</v>
      </c>
      <c r="U300">
        <v>69.804491104885741</v>
      </c>
      <c r="V300">
        <v>67.573880522727904</v>
      </c>
      <c r="W300">
        <v>65.196058571938295</v>
      </c>
      <c r="X300">
        <v>62.660230176529325</v>
      </c>
    </row>
    <row r="301" spans="1:24">
      <c r="A301">
        <v>100</v>
      </c>
      <c r="B301">
        <v>7.0020280983137839</v>
      </c>
      <c r="C301">
        <v>8.3199929251969118E-2</v>
      </c>
      <c r="D301">
        <v>94.252995252532131</v>
      </c>
      <c r="E301">
        <v>93.478556189246078</v>
      </c>
      <c r="F301">
        <v>92.658948156718523</v>
      </c>
      <c r="G301">
        <v>91.788494367556154</v>
      </c>
      <c r="H301">
        <v>90.861165865354536</v>
      </c>
      <c r="I301">
        <v>89.870539766806218</v>
      </c>
      <c r="J301">
        <v>88.809754775383368</v>
      </c>
      <c r="K301">
        <v>87.671463658473115</v>
      </c>
      <c r="L301">
        <v>86.447782358811494</v>
      </c>
      <c r="M301">
        <v>85.130235387750659</v>
      </c>
      <c r="N301">
        <v>83.70969712214071</v>
      </c>
      <c r="O301">
        <v>82.176328598235642</v>
      </c>
      <c r="P301">
        <v>80.519509364843657</v>
      </c>
      <c r="Q301">
        <v>78.727763923721824</v>
      </c>
      <c r="R301">
        <v>76.788682247724722</v>
      </c>
      <c r="S301">
        <v>74.688833826198362</v>
      </c>
      <c r="T301">
        <v>72.413674642278352</v>
      </c>
      <c r="U301">
        <v>69.947446437796728</v>
      </c>
      <c r="V301">
        <v>67.273067568083434</v>
      </c>
      <c r="W301">
        <v>64.372014690699103</v>
      </c>
      <c r="X301">
        <v>61.224194468648172</v>
      </c>
    </row>
    <row r="302" spans="1:24">
      <c r="A302">
        <v>94.510707422614502</v>
      </c>
      <c r="B302">
        <v>1.9825431029374203</v>
      </c>
      <c r="C302">
        <v>0.12690419097787536</v>
      </c>
      <c r="D302">
        <v>91.720948503986861</v>
      </c>
      <c r="E302">
        <v>91.262963037694334</v>
      </c>
      <c r="F302">
        <v>90.752603475447259</v>
      </c>
      <c r="G302">
        <v>90.181639606515816</v>
      </c>
      <c r="H302">
        <v>89.54086389701996</v>
      </c>
      <c r="I302">
        <v>88.819943006487946</v>
      </c>
      <c r="J302">
        <v>88.007251149321746</v>
      </c>
      <c r="K302">
        <v>87.08968261390612</v>
      </c>
      <c r="L302">
        <v>86.052440415988912</v>
      </c>
      <c r="M302">
        <v>84.878797678093548</v>
      </c>
      <c r="N302">
        <v>83.549827886897006</v>
      </c>
      <c r="O302">
        <v>82.044099678623269</v>
      </c>
      <c r="P302">
        <v>80.337331230470099</v>
      </c>
      <c r="Q302">
        <v>78.401998684682297</v>
      </c>
      <c r="R302">
        <v>76.206892290601004</v>
      </c>
      <c r="S302">
        <v>73.716613106903196</v>
      </c>
      <c r="T302">
        <v>70.891002147701215</v>
      </c>
      <c r="U302">
        <v>67.684492766742238</v>
      </c>
      <c r="V302">
        <v>64.045375836061197</v>
      </c>
      <c r="W302">
        <v>59.914965869139465</v>
      </c>
      <c r="X302">
        <v>55.226654641221515</v>
      </c>
    </row>
    <row r="303" spans="1:24">
      <c r="A303">
        <v>98.281394799799529</v>
      </c>
      <c r="B303">
        <v>3.538194836522774</v>
      </c>
      <c r="C303">
        <v>0.10927316617264082</v>
      </c>
      <c r="D303">
        <v>94.213051220528712</v>
      </c>
      <c r="E303">
        <v>93.598398319172361</v>
      </c>
      <c r="F303">
        <v>92.92777185031116</v>
      </c>
      <c r="G303">
        <v>92.19315614361939</v>
      </c>
      <c r="H303">
        <v>91.385770696694621</v>
      </c>
      <c r="I303">
        <v>90.495965226005197</v>
      </c>
      <c r="J303">
        <v>89.513104321768964</v>
      </c>
      <c r="K303">
        <v>88.425440328099654</v>
      </c>
      <c r="L303">
        <v>87.219972929019178</v>
      </c>
      <c r="M303">
        <v>85.882293762036511</v>
      </c>
      <c r="N303">
        <v>84.39641420203462</v>
      </c>
      <c r="O303">
        <v>82.744574257051156</v>
      </c>
      <c r="P303">
        <v>80.907030291776906</v>
      </c>
      <c r="Q303">
        <v>78.861819041535327</v>
      </c>
      <c r="R303">
        <v>76.584495096117251</v>
      </c>
      <c r="S303">
        <v>74.047838715743538</v>
      </c>
      <c r="T303">
        <v>71.221530486822758</v>
      </c>
      <c r="U303">
        <v>68.071788928823054</v>
      </c>
      <c r="V303">
        <v>64.560966720750571</v>
      </c>
      <c r="W303">
        <v>60.647100721126492</v>
      </c>
      <c r="X303">
        <v>56.283410403072175</v>
      </c>
    </row>
    <row r="304" spans="1:24">
      <c r="A304">
        <v>100</v>
      </c>
      <c r="B304">
        <v>7.0942909482296113</v>
      </c>
      <c r="C304">
        <v>8.0832455653352023E-2</v>
      </c>
      <c r="D304">
        <v>94.371517439548697</v>
      </c>
      <c r="E304">
        <v>93.620313886819147</v>
      </c>
      <c r="F304">
        <v>92.827403491469283</v>
      </c>
      <c r="G304">
        <v>91.987602645954127</v>
      </c>
      <c r="H304">
        <v>91.09542119902251</v>
      </c>
      <c r="I304">
        <v>90.145026564159068</v>
      </c>
      <c r="J304">
        <v>89.130205589374796</v>
      </c>
      <c r="K304">
        <v>88.044323939071944</v>
      </c>
      <c r="L304">
        <v>86.880282722444591</v>
      </c>
      <c r="M304">
        <v>85.630472084875407</v>
      </c>
      <c r="N304">
        <v>84.286721458935006</v>
      </c>
      <c r="O304">
        <v>82.840246149752346</v>
      </c>
      <c r="P304">
        <v>81.281589905561461</v>
      </c>
      <c r="Q304">
        <v>79.600563097982132</v>
      </c>
      <c r="R304">
        <v>77.786176107891976</v>
      </c>
      <c r="S304">
        <v>75.826567481403529</v>
      </c>
      <c r="T304">
        <v>73.708926386270107</v>
      </c>
      <c r="U304">
        <v>71.419408861783594</v>
      </c>
      <c r="V304">
        <v>68.943047314652389</v>
      </c>
      <c r="W304">
        <v>66.263652669193931</v>
      </c>
      <c r="X304">
        <v>63.363708532154135</v>
      </c>
    </row>
    <row r="305" spans="1:24">
      <c r="A305">
        <v>97.008781272937711</v>
      </c>
      <c r="B305">
        <v>2.6630976113100182</v>
      </c>
      <c r="C305">
        <v>0.1220481083233361</v>
      </c>
      <c r="D305">
        <v>93.458780284178204</v>
      </c>
      <c r="E305">
        <v>92.889329486708334</v>
      </c>
      <c r="F305">
        <v>92.258440195862704</v>
      </c>
      <c r="G305">
        <v>91.55670317722668</v>
      </c>
      <c r="H305">
        <v>90.77365255635668</v>
      </c>
      <c r="I305">
        <v>89.897609728215031</v>
      </c>
      <c r="J305">
        <v>88.915509179649291</v>
      </c>
      <c r="K305">
        <v>87.812703627191084</v>
      </c>
      <c r="L305">
        <v>86.572745563952225</v>
      </c>
      <c r="M305">
        <v>85.177141957556614</v>
      </c>
      <c r="N305">
        <v>83.605078440613596</v>
      </c>
      <c r="O305">
        <v>81.833108880243344</v>
      </c>
      <c r="P305">
        <v>79.834805696819643</v>
      </c>
      <c r="Q305">
        <v>77.580365716699845</v>
      </c>
      <c r="R305">
        <v>75.036165680534836</v>
      </c>
      <c r="S305">
        <v>72.164260777903209</v>
      </c>
      <c r="T305">
        <v>68.921818729294856</v>
      </c>
      <c r="U305">
        <v>65.260480975206647</v>
      </c>
      <c r="V305">
        <v>61.12564144497091</v>
      </c>
      <c r="W305">
        <v>56.45563214870181</v>
      </c>
      <c r="X305">
        <v>51.180803446082521</v>
      </c>
    </row>
    <row r="306" spans="1:24">
      <c r="A306">
        <v>92.135129264922938</v>
      </c>
      <c r="B306">
        <v>1.3125852748612767</v>
      </c>
      <c r="C306">
        <v>0.14083585621847483</v>
      </c>
      <c r="D306">
        <v>89.988714996750346</v>
      </c>
      <c r="E306">
        <v>89.6118853559244</v>
      </c>
      <c r="F306">
        <v>89.18492505365063</v>
      </c>
      <c r="G306">
        <v>88.699351436988223</v>
      </c>
      <c r="H306">
        <v>88.145517350345912</v>
      </c>
      <c r="I306">
        <v>87.512419470185776</v>
      </c>
      <c r="J306">
        <v>86.787479695999792</v>
      </c>
      <c r="K306">
        <v>85.956295254334236</v>
      </c>
      <c r="L306">
        <v>85.002352551042605</v>
      </c>
      <c r="M306">
        <v>83.906699086713786</v>
      </c>
      <c r="N306">
        <v>82.647566917040649</v>
      </c>
      <c r="O306">
        <v>81.199940177210891</v>
      </c>
      <c r="P306">
        <v>79.535058078091708</v>
      </c>
      <c r="Q306">
        <v>77.619843499962812</v>
      </c>
      <c r="R306">
        <v>75.416245831357841</v>
      </c>
      <c r="S306">
        <v>72.880484996835747</v>
      </c>
      <c r="T306">
        <v>69.962181654369857</v>
      </c>
      <c r="U306">
        <v>66.603356281512319</v>
      </c>
      <c r="V306">
        <v>62.737277264633249</v>
      </c>
      <c r="W306">
        <v>58.28713510559632</v>
      </c>
      <c r="X306">
        <v>53.164516405612012</v>
      </c>
    </row>
    <row r="307" spans="1:24">
      <c r="A307">
        <v>100</v>
      </c>
      <c r="B307">
        <v>6.7953346587045171</v>
      </c>
      <c r="C307">
        <v>8.5519664335422158E-2</v>
      </c>
      <c r="D307">
        <v>94.237875382106182</v>
      </c>
      <c r="E307">
        <v>93.453927600953648</v>
      </c>
      <c r="F307">
        <v>92.62207519403178</v>
      </c>
      <c r="G307">
        <v>91.736230605960827</v>
      </c>
      <c r="H307">
        <v>90.789911162719747</v>
      </c>
      <c r="I307">
        <v>89.776191630974211</v>
      </c>
      <c r="J307">
        <v>88.687653538724078</v>
      </c>
      <c r="K307">
        <v>87.516330886394897</v>
      </c>
      <c r="L307">
        <v>86.253651851083674</v>
      </c>
      <c r="M307">
        <v>84.890376057346018</v>
      </c>
      <c r="N307">
        <v>83.416526955468086</v>
      </c>
      <c r="O307">
        <v>81.82131881236262</v>
      </c>
      <c r="P307">
        <v>80.093077780803213</v>
      </c>
      <c r="Q307">
        <v>78.219156469375676</v>
      </c>
      <c r="R307">
        <v>76.18584138796372</v>
      </c>
      <c r="S307">
        <v>73.978252591447799</v>
      </c>
      <c r="T307">
        <v>71.580234787203139</v>
      </c>
      <c r="U307">
        <v>68.974239109513348</v>
      </c>
      <c r="V307">
        <v>66.141194695716663</v>
      </c>
      <c r="W307">
        <v>63.060369124269634</v>
      </c>
      <c r="X307">
        <v>59.709216693404265</v>
      </c>
    </row>
    <row r="308" spans="1:24">
      <c r="A308">
        <v>98.554000021446882</v>
      </c>
      <c r="B308">
        <v>7.224069518182473</v>
      </c>
      <c r="C308">
        <v>8.0530304343488596E-2</v>
      </c>
      <c r="D308">
        <v>92.847609004834496</v>
      </c>
      <c r="E308">
        <v>92.086933676799788</v>
      </c>
      <c r="F308">
        <v>91.284295913031485</v>
      </c>
      <c r="G308">
        <v>90.434487689707893</v>
      </c>
      <c r="H308">
        <v>89.531994911092738</v>
      </c>
      <c r="I308">
        <v>88.570961630578324</v>
      </c>
      <c r="J308">
        <v>87.545152053582967</v>
      </c>
      <c r="K308">
        <v>86.447910075753384</v>
      </c>
      <c r="L308">
        <v>85.272116093930237</v>
      </c>
      <c r="M308">
        <v>84.010140809638955</v>
      </c>
      <c r="N308">
        <v>82.653795725353433</v>
      </c>
      <c r="O308">
        <v>81.194280012320888</v>
      </c>
      <c r="P308">
        <v>79.622123405192838</v>
      </c>
      <c r="Q308">
        <v>77.927124752925792</v>
      </c>
      <c r="R308">
        <v>76.098285827231436</v>
      </c>
      <c r="S308">
        <v>74.123739959082911</v>
      </c>
      <c r="T308">
        <v>71.990675040225966</v>
      </c>
      <c r="U308">
        <v>69.685250390079432</v>
      </c>
      <c r="V308">
        <v>67.1925069486052</v>
      </c>
      <c r="W308">
        <v>64.496270212421223</v>
      </c>
      <c r="X308">
        <v>61.579045284346144</v>
      </c>
    </row>
    <row r="309" spans="1:24">
      <c r="A309">
        <v>99.983980554352101</v>
      </c>
      <c r="B309">
        <v>6.410940192419269</v>
      </c>
      <c r="C309">
        <v>8.8514456690133414E-2</v>
      </c>
      <c r="D309">
        <v>94.319248105097259</v>
      </c>
      <c r="E309">
        <v>93.53880534069809</v>
      </c>
      <c r="F309">
        <v>92.707832881294209</v>
      </c>
      <c r="G309">
        <v>91.81981596451854</v>
      </c>
      <c r="H309">
        <v>90.867792603694824</v>
      </c>
      <c r="I309">
        <v>89.84429900637906</v>
      </c>
      <c r="J309">
        <v>88.74131105878115</v>
      </c>
      <c r="K309">
        <v>87.550181417308636</v>
      </c>
      <c r="L309">
        <v>86.261571714035171</v>
      </c>
      <c r="M309">
        <v>84.865379344589613</v>
      </c>
      <c r="N309">
        <v>83.350658264487905</v>
      </c>
      <c r="O309">
        <v>81.705533172957374</v>
      </c>
      <c r="P309">
        <v>79.91710641146058</v>
      </c>
      <c r="Q309">
        <v>77.971356847010298</v>
      </c>
      <c r="R309">
        <v>75.853029947528142</v>
      </c>
      <c r="S309">
        <v>73.545518187446149</v>
      </c>
      <c r="T309">
        <v>71.03073084593953</v>
      </c>
      <c r="U309">
        <v>68.288952177019141</v>
      </c>
      <c r="V309">
        <v>65.298686839547088</v>
      </c>
      <c r="W309">
        <v>62.036491375358629</v>
      </c>
      <c r="X309">
        <v>58.476790414291273</v>
      </c>
    </row>
    <row r="310" spans="1:24">
      <c r="A310">
        <v>98.472303936908716</v>
      </c>
      <c r="B310">
        <v>4.8067046324585645</v>
      </c>
      <c r="C310">
        <v>9.6143516537540372E-2</v>
      </c>
      <c r="D310">
        <v>93.774302729218334</v>
      </c>
      <c r="E310">
        <v>93.105369190892418</v>
      </c>
      <c r="F310">
        <v>92.386787758573647</v>
      </c>
      <c r="G310">
        <v>91.611911052246185</v>
      </c>
      <c r="H310">
        <v>90.773570921300077</v>
      </c>
      <c r="I310">
        <v>89.86401213413275</v>
      </c>
      <c r="J310">
        <v>88.874820636841463</v>
      </c>
      <c r="K310">
        <v>87.796845717349356</v>
      </c>
      <c r="L310">
        <v>86.620115354929013</v>
      </c>
      <c r="M310">
        <v>85.333743972047557</v>
      </c>
      <c r="N310">
        <v>83.925831735173361</v>
      </c>
      <c r="O310">
        <v>82.38335447300652</v>
      </c>
      <c r="P310">
        <v>80.692043193799876</v>
      </c>
      <c r="Q310">
        <v>78.836252087221695</v>
      </c>
      <c r="R310">
        <v>76.798813789685013</v>
      </c>
      <c r="S310">
        <v>74.560880574246994</v>
      </c>
      <c r="T310">
        <v>72.101749995973734</v>
      </c>
      <c r="U310">
        <v>69.398673379868725</v>
      </c>
      <c r="V310">
        <v>66.426645379744258</v>
      </c>
      <c r="W310">
        <v>63.158172661308647</v>
      </c>
      <c r="X310">
        <v>59.563019569626093</v>
      </c>
    </row>
    <row r="311" spans="1:24">
      <c r="A311">
        <v>94.122154207414312</v>
      </c>
      <c r="B311">
        <v>2.2206522642587467</v>
      </c>
      <c r="C311">
        <v>0.11873305296865146</v>
      </c>
      <c r="D311">
        <v>91.271054828090811</v>
      </c>
      <c r="E311">
        <v>90.820839634125377</v>
      </c>
      <c r="F311">
        <v>90.32402933182243</v>
      </c>
      <c r="G311">
        <v>89.773611887234551</v>
      </c>
      <c r="H311">
        <v>89.161818649452513</v>
      </c>
      <c r="I311">
        <v>88.480014703032253</v>
      </c>
      <c r="J311">
        <v>87.718576993871181</v>
      </c>
      <c r="K311">
        <v>86.866758508389424</v>
      </c>
      <c r="L311">
        <v>85.912536589026217</v>
      </c>
      <c r="M311">
        <v>84.842443245160368</v>
      </c>
      <c r="N311">
        <v>83.641375064444503</v>
      </c>
      <c r="O311">
        <v>82.292380041621698</v>
      </c>
      <c r="P311">
        <v>80.776418316103161</v>
      </c>
      <c r="Q311">
        <v>79.072093441331631</v>
      </c>
      <c r="R311">
        <v>77.155350393037423</v>
      </c>
      <c r="S311">
        <v>74.999136054043205</v>
      </c>
      <c r="T311">
        <v>72.57301738366354</v>
      </c>
      <c r="U311">
        <v>69.842751882501148</v>
      </c>
      <c r="V311">
        <v>66.76980429013399</v>
      </c>
      <c r="W311">
        <v>63.310802694312201</v>
      </c>
      <c r="X311">
        <v>59.416926375131943</v>
      </c>
    </row>
    <row r="312" spans="1:24">
      <c r="A312">
        <v>88.859732893635524</v>
      </c>
      <c r="B312">
        <v>0.16055152493258087</v>
      </c>
      <c r="C312">
        <v>0.21280720003040438</v>
      </c>
      <c r="D312">
        <v>88.326586763852418</v>
      </c>
      <c r="E312">
        <v>88.195082337147568</v>
      </c>
      <c r="F312">
        <v>88.033364178100598</v>
      </c>
      <c r="G312">
        <v>87.834080891117807</v>
      </c>
      <c r="H312">
        <v>87.58817344234393</v>
      </c>
      <c r="I312">
        <v>87.284463353455763</v>
      </c>
      <c r="J312">
        <v>86.909144549598366</v>
      </c>
      <c r="K312">
        <v>86.445155761850742</v>
      </c>
      <c r="L312">
        <v>85.871404954847989</v>
      </c>
      <c r="M312">
        <v>85.161810523535152</v>
      </c>
      <c r="N312">
        <v>84.28411567370685</v>
      </c>
      <c r="O312">
        <v>83.198422090358392</v>
      </c>
      <c r="P312">
        <v>81.855376237240336</v>
      </c>
      <c r="Q312">
        <v>80.193925840291939</v>
      </c>
      <c r="R312">
        <v>78.138544569018023</v>
      </c>
      <c r="S312">
        <v>75.595798755177313</v>
      </c>
      <c r="T312">
        <v>72.450100078435852</v>
      </c>
      <c r="U312">
        <v>68.55845114426765</v>
      </c>
      <c r="V312">
        <v>63.743945098208002</v>
      </c>
      <c r="W312">
        <v>57.787723781461644</v>
      </c>
      <c r="X312">
        <v>50.419028861130236</v>
      </c>
    </row>
    <row r="313" spans="1:24">
      <c r="A313">
        <v>100</v>
      </c>
      <c r="B313">
        <v>10.883070629390964</v>
      </c>
      <c r="C313">
        <v>6.9318974761984842E-2</v>
      </c>
      <c r="D313">
        <v>92.761281892891759</v>
      </c>
      <c r="E313">
        <v>91.837117945162476</v>
      </c>
      <c r="F313">
        <v>90.873714658770609</v>
      </c>
      <c r="G313">
        <v>89.866440911084538</v>
      </c>
      <c r="H313">
        <v>88.810454692205568</v>
      </c>
      <c r="I313">
        <v>87.70067982921006</v>
      </c>
      <c r="J313">
        <v>86.531781584759429</v>
      </c>
      <c r="K313">
        <v>85.29814101277951</v>
      </c>
      <c r="L313">
        <v>83.993827947935728</v>
      </c>
      <c r="M313">
        <v>82.612572499063432</v>
      </c>
      <c r="N313">
        <v>81.147734909521105</v>
      </c>
      <c r="O313">
        <v>79.592273639583453</v>
      </c>
      <c r="P313">
        <v>77.93871151744554</v>
      </c>
      <c r="Q313">
        <v>76.179099796123865</v>
      </c>
      <c r="R313">
        <v>74.304979943474507</v>
      </c>
      <c r="S313">
        <v>72.307342981651374</v>
      </c>
      <c r="T313">
        <v>70.176586180547204</v>
      </c>
      <c r="U313">
        <v>67.90246689704108</v>
      </c>
      <c r="V313">
        <v>65.474053338155329</v>
      </c>
      <c r="W313">
        <v>62.87967201143838</v>
      </c>
      <c r="X313">
        <v>60.106851609965197</v>
      </c>
    </row>
    <row r="314" spans="1:24">
      <c r="A314">
        <v>99.844978333894304</v>
      </c>
      <c r="B314">
        <v>7.4659246468863403</v>
      </c>
      <c r="C314">
        <v>8.1826915606447517E-2</v>
      </c>
      <c r="D314">
        <v>93.836112747506846</v>
      </c>
      <c r="E314">
        <v>93.030908336302659</v>
      </c>
      <c r="F314">
        <v>92.18005387455247</v>
      </c>
      <c r="G314">
        <v>91.277849164107465</v>
      </c>
      <c r="H314">
        <v>90.318249991942352</v>
      </c>
      <c r="I314">
        <v>89.294827637669954</v>
      </c>
      <c r="J314">
        <v>88.20072580509445</v>
      </c>
      <c r="K314">
        <v>87.028614689271507</v>
      </c>
      <c r="L314">
        <v>85.770641871352794</v>
      </c>
      <c r="M314">
        <v>84.418379712240991</v>
      </c>
      <c r="N314">
        <v>82.962768892625235</v>
      </c>
      <c r="O314">
        <v>81.394057721150091</v>
      </c>
      <c r="P314">
        <v>79.701736804120571</v>
      </c>
      <c r="Q314">
        <v>77.8744686390705</v>
      </c>
      <c r="R314">
        <v>75.900011660514764</v>
      </c>
      <c r="S314">
        <v>73.765138229039053</v>
      </c>
      <c r="T314">
        <v>71.455546014304716</v>
      </c>
      <c r="U314">
        <v>68.955762178289774</v>
      </c>
      <c r="V314">
        <v>66.249039716853019</v>
      </c>
      <c r="W314">
        <v>63.317245265173987</v>
      </c>
      <c r="X314">
        <v>60.14073761543456</v>
      </c>
    </row>
    <row r="315" spans="1:24">
      <c r="A315">
        <v>100</v>
      </c>
      <c r="B315">
        <v>8.6014685910102742</v>
      </c>
      <c r="C315">
        <v>7.9213599901948137E-2</v>
      </c>
      <c r="D315">
        <v>93.33500337439736</v>
      </c>
      <c r="E315">
        <v>92.451215729708551</v>
      </c>
      <c r="F315">
        <v>91.520036242282984</v>
      </c>
      <c r="G315">
        <v>90.53561889635867</v>
      </c>
      <c r="H315">
        <v>89.491783444842198</v>
      </c>
      <c r="I315">
        <v>88.381976609246578</v>
      </c>
      <c r="J315">
        <v>87.199230937709714</v>
      </c>
      <c r="K315">
        <v>85.936121062800737</v>
      </c>
      <c r="L315">
        <v>84.584717084497683</v>
      </c>
      <c r="M315">
        <v>83.13653478567096</v>
      </c>
      <c r="N315">
        <v>81.582482367521862</v>
      </c>
      <c r="O315">
        <v>79.912803370577123</v>
      </c>
      <c r="P315">
        <v>78.117015422893033</v>
      </c>
      <c r="Q315">
        <v>76.183844430925774</v>
      </c>
      <c r="R315">
        <v>74.101153799913334</v>
      </c>
      <c r="S315">
        <v>71.855868239408863</v>
      </c>
      <c r="T315">
        <v>69.433891675611306</v>
      </c>
      <c r="U315">
        <v>66.820018755140083</v>
      </c>
      <c r="V315">
        <v>63.99783938466814</v>
      </c>
      <c r="W315">
        <v>60.949635707106026</v>
      </c>
      <c r="X315">
        <v>57.656270867545182</v>
      </c>
    </row>
    <row r="316" spans="1:24">
      <c r="A316">
        <v>100</v>
      </c>
      <c r="B316">
        <v>7.2151584936935951</v>
      </c>
      <c r="C316">
        <v>8.4360002487014987E-2</v>
      </c>
      <c r="D316">
        <v>93.980285699150699</v>
      </c>
      <c r="E316">
        <v>93.165218042824122</v>
      </c>
      <c r="F316">
        <v>92.301481055619504</v>
      </c>
      <c r="G316">
        <v>91.38292421196266</v>
      </c>
      <c r="H316">
        <v>90.403006623316912</v>
      </c>
      <c r="I316">
        <v>89.35475046161784</v>
      </c>
      <c r="J316">
        <v>88.230691271335147</v>
      </c>
      <c r="K316">
        <v>87.022824816342336</v>
      </c>
      <c r="L316">
        <v>85.722550083099719</v>
      </c>
      <c r="M316">
        <v>84.320608034285968</v>
      </c>
      <c r="N316">
        <v>82.807015676753252</v>
      </c>
      <c r="O316">
        <v>81.17099497431478</v>
      </c>
      <c r="P316">
        <v>79.40089609916491</v>
      </c>
      <c r="Q316">
        <v>77.484114475417911</v>
      </c>
      <c r="R316">
        <v>75.407001024046636</v>
      </c>
      <c r="S316">
        <v>73.154764970090071</v>
      </c>
      <c r="T316">
        <v>70.711368520036729</v>
      </c>
      <c r="U316">
        <v>68.05941265939876</v>
      </c>
      <c r="V316">
        <v>65.180013257261152</v>
      </c>
      <c r="W316">
        <v>62.052666595566642</v>
      </c>
      <c r="X316">
        <v>58.655103365593746</v>
      </c>
    </row>
    <row r="317" spans="1:24">
      <c r="A317">
        <v>99.99999999301069</v>
      </c>
      <c r="B317">
        <v>12.825012595841914</v>
      </c>
      <c r="C317">
        <v>5.9789846828626543E-2</v>
      </c>
      <c r="D317">
        <v>92.760839436937701</v>
      </c>
      <c r="E317">
        <v>91.866842636905872</v>
      </c>
      <c r="F317">
        <v>90.943762553829686</v>
      </c>
      <c r="G317">
        <v>89.988298354077983</v>
      </c>
      <c r="H317">
        <v>88.997033401952763</v>
      </c>
      <c r="I317">
        <v>87.96642304217292</v>
      </c>
      <c r="J317">
        <v>86.892781924573725</v>
      </c>
      <c r="K317">
        <v>85.772270825696936</v>
      </c>
      <c r="L317">
        <v>84.600882920146702</v>
      </c>
      <c r="M317">
        <v>83.374429452619225</v>
      </c>
      <c r="N317">
        <v>82.088524759371026</v>
      </c>
      <c r="O317">
        <v>80.738570585563991</v>
      </c>
      <c r="P317">
        <v>79.319739642407967</v>
      </c>
      <c r="Q317">
        <v>77.82695834530287</v>
      </c>
      <c r="R317">
        <v>76.254888671253923</v>
      </c>
      <c r="S317">
        <v>74.59790907068404</v>
      </c>
      <c r="T317">
        <v>72.850094365385985</v>
      </c>
      <c r="U317">
        <v>71.005194560731951</v>
      </c>
      <c r="V317">
        <v>69.056612496374669</v>
      </c>
      <c r="W317">
        <v>66.997380255522273</v>
      </c>
      <c r="X317">
        <v>64.820134248428161</v>
      </c>
    </row>
    <row r="318" spans="1:24">
      <c r="A318">
        <v>99.488722967418752</v>
      </c>
      <c r="B318">
        <v>11.227228912911166</v>
      </c>
      <c r="C318">
        <v>6.4900725171555179E-2</v>
      </c>
      <c r="D318">
        <v>92.551507582185224</v>
      </c>
      <c r="E318">
        <v>91.679759585889173</v>
      </c>
      <c r="F318">
        <v>90.775107875642846</v>
      </c>
      <c r="G318">
        <v>89.833740626541442</v>
      </c>
      <c r="H318">
        <v>88.851691309716358</v>
      </c>
      <c r="I318">
        <v>87.824821979037338</v>
      </c>
      <c r="J318">
        <v>86.748805835533759</v>
      </c>
      <c r="K318">
        <v>85.619108996068775</v>
      </c>
      <c r="L318">
        <v>84.430971389447237</v>
      </c>
      <c r="M318">
        <v>83.179386699461517</v>
      </c>
      <c r="N318">
        <v>81.859081270363504</v>
      </c>
      <c r="O318">
        <v>80.46449188587934</v>
      </c>
      <c r="P318">
        <v>78.989742328136927</v>
      </c>
      <c r="Q318">
        <v>77.428618617735225</v>
      </c>
      <c r="R318">
        <v>75.774542830627439</v>
      </c>
      <c r="S318">
        <v>74.020545381493193</v>
      </c>
      <c r="T318">
        <v>72.159235656813635</v>
      </c>
      <c r="U318">
        <v>70.182770873909263</v>
      </c>
      <c r="V318">
        <v>68.082823034725507</v>
      </c>
      <c r="W318">
        <v>65.850543835123233</v>
      </c>
      <c r="X318">
        <v>63.476527381816503</v>
      </c>
    </row>
    <row r="319" spans="1:24">
      <c r="A319">
        <v>99.963175292990059</v>
      </c>
      <c r="B319">
        <v>7.5535170368827673</v>
      </c>
      <c r="C319">
        <v>8.3214794107139181E-2</v>
      </c>
      <c r="D319">
        <v>93.762221511400682</v>
      </c>
      <c r="E319">
        <v>92.926559534902239</v>
      </c>
      <c r="F319">
        <v>92.04214296697117</v>
      </c>
      <c r="G319">
        <v>91.102843951560175</v>
      </c>
      <c r="H319">
        <v>90.102154368671819</v>
      </c>
      <c r="I319">
        <v>89.033140741555059</v>
      </c>
      <c r="J319">
        <v>87.888396196732984</v>
      </c>
      <c r="K319">
        <v>86.659989144007071</v>
      </c>
      <c r="L319">
        <v>85.33940832085743</v>
      </c>
      <c r="M319">
        <v>83.917503820468085</v>
      </c>
      <c r="N319">
        <v>82.384423694778206</v>
      </c>
      <c r="O319">
        <v>80.72954569330102</v>
      </c>
      <c r="P319">
        <v>78.941403664749231</v>
      </c>
      <c r="Q319">
        <v>77.007608111525883</v>
      </c>
      <c r="R319">
        <v>74.914760346626721</v>
      </c>
      <c r="S319">
        <v>72.648359658173192</v>
      </c>
      <c r="T319">
        <v>70.192702838346776</v>
      </c>
      <c r="U319">
        <v>67.530775380591308</v>
      </c>
      <c r="V319">
        <v>64.644133591221021</v>
      </c>
      <c r="W319">
        <v>61.512776798621744</v>
      </c>
      <c r="X319">
        <v>58.115008774620478</v>
      </c>
    </row>
    <row r="320" spans="1:24">
      <c r="A320">
        <v>97.226958105326034</v>
      </c>
      <c r="B320">
        <v>4.4711437110723722</v>
      </c>
      <c r="C320">
        <v>0.10010854510904539</v>
      </c>
      <c r="D320">
        <v>92.630992552345248</v>
      </c>
      <c r="E320">
        <v>91.964972691218378</v>
      </c>
      <c r="F320">
        <v>91.246174626106438</v>
      </c>
      <c r="G320">
        <v>90.467388745442861</v>
      </c>
      <c r="H320">
        <v>89.620803754281809</v>
      </c>
      <c r="I320">
        <v>88.697928326281996</v>
      </c>
      <c r="J320">
        <v>87.689505934912361</v>
      </c>
      <c r="K320">
        <v>86.585422009628459</v>
      </c>
      <c r="L320">
        <v>85.374602485787491</v>
      </c>
      <c r="M320">
        <v>84.044902730748106</v>
      </c>
      <c r="N320">
        <v>82.582985732073496</v>
      </c>
      <c r="O320">
        <v>80.97418832605392</v>
      </c>
      <c r="P320">
        <v>79.202374124808486</v>
      </c>
      <c r="Q320">
        <v>77.249771666811242</v>
      </c>
      <c r="R320">
        <v>75.096796167476185</v>
      </c>
      <c r="S320">
        <v>72.721853081943095</v>
      </c>
      <c r="T320">
        <v>70.101121509780512</v>
      </c>
      <c r="U320">
        <v>67.208315269134943</v>
      </c>
      <c r="V320">
        <v>64.014419243877626</v>
      </c>
      <c r="W320">
        <v>60.487398359286338</v>
      </c>
      <c r="X320">
        <v>56.5918762672611</v>
      </c>
    </row>
    <row r="321" spans="1:24">
      <c r="A321">
        <v>99.025264446529562</v>
      </c>
      <c r="B321">
        <v>7.7839120267151767</v>
      </c>
      <c r="C321">
        <v>7.8533643417695684E-2</v>
      </c>
      <c r="D321">
        <v>93.053914386601761</v>
      </c>
      <c r="E321">
        <v>92.264242557086419</v>
      </c>
      <c r="F321">
        <v>91.432850464969377</v>
      </c>
      <c r="G321">
        <v>90.554607836014696</v>
      </c>
      <c r="H321">
        <v>89.624095295206729</v>
      </c>
      <c r="I321">
        <v>88.635570925392756</v>
      </c>
      <c r="J321">
        <v>87.582934835613827</v>
      </c>
      <c r="K321">
        <v>86.459691520485151</v>
      </c>
      <c r="L321">
        <v>85.258909778357165</v>
      </c>
      <c r="M321">
        <v>83.973179940924098</v>
      </c>
      <c r="N321">
        <v>82.594568150356508</v>
      </c>
      <c r="O321">
        <v>81.114567401815677</v>
      </c>
      <c r="P321">
        <v>79.524045049247547</v>
      </c>
      <c r="Q321">
        <v>77.813186450530281</v>
      </c>
      <c r="R321">
        <v>75.97143440422596</v>
      </c>
      <c r="S321">
        <v>73.987424004219008</v>
      </c>
      <c r="T321">
        <v>71.848912510248212</v>
      </c>
      <c r="U321">
        <v>69.54270380158448</v>
      </c>
      <c r="V321">
        <v>67.054566947680129</v>
      </c>
      <c r="W321">
        <v>64.369148393313623</v>
      </c>
      <c r="X321">
        <v>61.469877216349886</v>
      </c>
    </row>
    <row r="322" spans="1:24">
      <c r="A322">
        <v>93.951630966629509</v>
      </c>
      <c r="B322">
        <v>2.3586308801035454</v>
      </c>
      <c r="C322">
        <v>0.11570343704450198</v>
      </c>
      <c r="D322">
        <v>91.026928144055219</v>
      </c>
      <c r="E322">
        <v>90.571630499164854</v>
      </c>
      <c r="F322">
        <v>90.071033320881725</v>
      </c>
      <c r="G322">
        <v>89.518427492206513</v>
      </c>
      <c r="H322">
        <v>88.906406864403394</v>
      </c>
      <c r="I322">
        <v>88.226768998113869</v>
      </c>
      <c r="J322">
        <v>87.470405232402683</v>
      </c>
      <c r="K322">
        <v>86.627178608416841</v>
      </c>
      <c r="L322">
        <v>85.685788011562224</v>
      </c>
      <c r="M322">
        <v>84.633616711400975</v>
      </c>
      <c r="N322">
        <v>83.456563269366626</v>
      </c>
      <c r="O322">
        <v>82.138852548083989</v>
      </c>
      <c r="P322">
        <v>80.662824289397648</v>
      </c>
      <c r="Q322">
        <v>79.00869642758407</v>
      </c>
      <c r="R322">
        <v>77.154299965616943</v>
      </c>
      <c r="S322">
        <v>75.074781861237568</v>
      </c>
      <c r="T322">
        <v>72.742271940841846</v>
      </c>
      <c r="U322">
        <v>70.125509377088136</v>
      </c>
      <c r="V322">
        <v>67.189423724194398</v>
      </c>
      <c r="W322">
        <v>63.894664895863976</v>
      </c>
      <c r="X322">
        <v>60.197075786498289</v>
      </c>
    </row>
    <row r="323" spans="1:24">
      <c r="A323">
        <v>99.724478000497669</v>
      </c>
      <c r="B323">
        <v>6.0321385394461133</v>
      </c>
      <c r="C323">
        <v>9.2735865394461409E-2</v>
      </c>
      <c r="D323">
        <v>94.084710060623294</v>
      </c>
      <c r="E323">
        <v>93.293535918286139</v>
      </c>
      <c r="F323">
        <v>92.447016408343728</v>
      </c>
      <c r="G323">
        <v>91.537866294377537</v>
      </c>
      <c r="H323">
        <v>90.55826133436787</v>
      </c>
      <c r="I323">
        <v>89.499770944439675</v>
      </c>
      <c r="J323">
        <v>88.353285644366238</v>
      </c>
      <c r="K323">
        <v>87.108938660418985</v>
      </c>
      <c r="L323">
        <v>85.756021010869489</v>
      </c>
      <c r="M323">
        <v>84.282889343360225</v>
      </c>
      <c r="N323">
        <v>82.676865730982996</v>
      </c>
      <c r="O323">
        <v>80.924128564699274</v>
      </c>
      <c r="P323">
        <v>79.009593603111242</v>
      </c>
      <c r="Q323">
        <v>76.916784155885253</v>
      </c>
      <c r="R323">
        <v>74.627689283612511</v>
      </c>
      <c r="S323">
        <v>72.122608793759781</v>
      </c>
      <c r="T323">
        <v>69.379983698729447</v>
      </c>
      <c r="U323">
        <v>66.376210676932317</v>
      </c>
      <c r="V323">
        <v>63.08543894010613</v>
      </c>
      <c r="W323">
        <v>59.479347758698161</v>
      </c>
      <c r="X323">
        <v>55.526902730671836</v>
      </c>
    </row>
    <row r="324" spans="1:24">
      <c r="A324">
        <v>90.995005210509504</v>
      </c>
      <c r="B324">
        <v>0.51431126113665637</v>
      </c>
      <c r="C324">
        <v>0.17083400655912126</v>
      </c>
      <c r="D324">
        <v>89.853734345071913</v>
      </c>
      <c r="E324">
        <v>89.622147703998607</v>
      </c>
      <c r="F324">
        <v>89.350397699742928</v>
      </c>
      <c r="G324">
        <v>89.030534203421155</v>
      </c>
      <c r="H324">
        <v>88.653199511330882</v>
      </c>
      <c r="I324">
        <v>88.20735458248798</v>
      </c>
      <c r="J324">
        <v>87.67995608813095</v>
      </c>
      <c r="K324">
        <v>87.055574825177715</v>
      </c>
      <c r="L324">
        <v>86.315944330204843</v>
      </c>
      <c r="M324">
        <v>85.439426488513988</v>
      </c>
      <c r="N324">
        <v>84.400378504516624</v>
      </c>
      <c r="O324">
        <v>83.168402713963317</v>
      </c>
      <c r="P324">
        <v>81.707457291046794</v>
      </c>
      <c r="Q324">
        <v>79.974801833844808</v>
      </c>
      <c r="R324">
        <v>77.919746980885037</v>
      </c>
      <c r="S324">
        <v>75.482171478484815</v>
      </c>
      <c r="T324">
        <v>72.590763315220443</v>
      </c>
      <c r="U324">
        <v>69.160933467381213</v>
      </c>
      <c r="V324">
        <v>65.092341221397646</v>
      </c>
      <c r="W324">
        <v>60.265958675800398</v>
      </c>
      <c r="X324">
        <v>54.540588543823318</v>
      </c>
    </row>
    <row r="325" spans="1:24">
      <c r="A325">
        <v>97.278360891835021</v>
      </c>
      <c r="B325">
        <v>4.9821243374290693</v>
      </c>
      <c r="C325">
        <v>9.3997708697115934E-2</v>
      </c>
      <c r="D325">
        <v>92.542547706620894</v>
      </c>
      <c r="E325">
        <v>91.874534663536537</v>
      </c>
      <c r="F325">
        <v>91.158740574124309</v>
      </c>
      <c r="G325">
        <v>90.388836332098677</v>
      </c>
      <c r="H325">
        <v>89.558014385051024</v>
      </c>
      <c r="I325">
        <v>88.658928541548661</v>
      </c>
      <c r="J325">
        <v>87.683629015546245</v>
      </c>
      <c r="K325">
        <v>86.623492133767357</v>
      </c>
      <c r="L325">
        <v>85.469144084523364</v>
      </c>
      <c r="M325">
        <v>84.210378033750885</v>
      </c>
      <c r="N325">
        <v>82.836063875401607</v>
      </c>
      <c r="O325">
        <v>81.334049818190039</v>
      </c>
      <c r="P325">
        <v>79.691054938522285</v>
      </c>
      <c r="Q325">
        <v>77.892551749550108</v>
      </c>
      <c r="R325">
        <v>75.922637748016996</v>
      </c>
      <c r="S325">
        <v>73.763894803103653</v>
      </c>
      <c r="T325">
        <v>71.397235143978264</v>
      </c>
      <c r="U325">
        <v>68.801732584261458</v>
      </c>
      <c r="V325">
        <v>65.954437491080057</v>
      </c>
      <c r="W325">
        <v>62.830173862651506</v>
      </c>
      <c r="X325">
        <v>59.401316720143427</v>
      </c>
    </row>
    <row r="326" spans="1:24">
      <c r="A326">
        <v>99.099913410123676</v>
      </c>
      <c r="B326">
        <v>3.9918330748563555</v>
      </c>
      <c r="C326">
        <v>0.10658028542694975</v>
      </c>
      <c r="D326">
        <v>94.65605279487535</v>
      </c>
      <c r="E326">
        <v>93.992926496826271</v>
      </c>
      <c r="F326">
        <v>93.271733174199483</v>
      </c>
      <c r="G326">
        <v>92.484272776534482</v>
      </c>
      <c r="H326">
        <v>91.621591789157833</v>
      </c>
      <c r="I326">
        <v>90.673881430698628</v>
      </c>
      <c r="J326">
        <v>89.630366126123775</v>
      </c>
      <c r="K326">
        <v>88.47918098721901</v>
      </c>
      <c r="L326">
        <v>87.207236907454586</v>
      </c>
      <c r="M326">
        <v>85.800071737348802</v>
      </c>
      <c r="N326">
        <v>84.241685848176417</v>
      </c>
      <c r="O326">
        <v>82.514360214362398</v>
      </c>
      <c r="P326">
        <v>80.598454946137053</v>
      </c>
      <c r="Q326">
        <v>78.472185981745895</v>
      </c>
      <c r="R326">
        <v>76.111377400179123</v>
      </c>
      <c r="S326">
        <v>73.489186538188036</v>
      </c>
      <c r="T326">
        <v>70.57579878613771</v>
      </c>
      <c r="U326">
        <v>67.338088592489669</v>
      </c>
      <c r="V326">
        <v>63.73924282249699</v>
      </c>
      <c r="W326">
        <v>59.738342188657043</v>
      </c>
      <c r="X326">
        <v>55.28989599373827</v>
      </c>
    </row>
    <row r="327" spans="1:24">
      <c r="A327">
        <v>100</v>
      </c>
      <c r="B327">
        <v>8.6187600405518214</v>
      </c>
      <c r="C327">
        <v>7.7164255765443071E-2</v>
      </c>
      <c r="D327">
        <v>93.521583469409308</v>
      </c>
      <c r="E327">
        <v>92.6694707563897</v>
      </c>
      <c r="F327">
        <v>91.773688046806626</v>
      </c>
      <c r="G327">
        <v>90.828898914523734</v>
      </c>
      <c r="H327">
        <v>89.82947498854773</v>
      </c>
      <c r="I327">
        <v>88.769462423260904</v>
      </c>
      <c r="J327">
        <v>87.642546429710762</v>
      </c>
      <c r="K327">
        <v>86.442013656660279</v>
      </c>
      <c r="L327">
        <v>85.160712197291957</v>
      </c>
      <c r="M327">
        <v>83.791008983314541</v>
      </c>
      <c r="N327">
        <v>82.324744312657486</v>
      </c>
      <c r="O327">
        <v>80.753183239861755</v>
      </c>
      <c r="P327">
        <v>79.066963539586254</v>
      </c>
      <c r="Q327">
        <v>77.256039933233879</v>
      </c>
      <c r="R327">
        <v>75.309624246439853</v>
      </c>
      <c r="S327">
        <v>73.216121140923889</v>
      </c>
      <c r="T327">
        <v>70.963059037842854</v>
      </c>
      <c r="U327">
        <v>68.537015821135412</v>
      </c>
      <c r="V327">
        <v>65.923538878252629</v>
      </c>
      <c r="W327">
        <v>63.10705900193522</v>
      </c>
      <c r="X327">
        <v>60.070797640126059</v>
      </c>
    </row>
    <row r="328" spans="1:24">
      <c r="A328">
        <v>95.131466723541337</v>
      </c>
      <c r="B328">
        <v>2.7793345587844405</v>
      </c>
      <c r="C328">
        <v>0.11229202485028318</v>
      </c>
      <c r="D328">
        <v>91.819422435116238</v>
      </c>
      <c r="E328">
        <v>91.311981417691911</v>
      </c>
      <c r="F328">
        <v>90.756327975430111</v>
      </c>
      <c r="G328">
        <v>90.145448231414051</v>
      </c>
      <c r="H328">
        <v>89.471631200685081</v>
      </c>
      <c r="I328">
        <v>88.72637145637367</v>
      </c>
      <c r="J328">
        <v>87.900261767785139</v>
      </c>
      <c r="K328">
        <v>86.982874355237357</v>
      </c>
      <c r="L328">
        <v>85.962629262759137</v>
      </c>
      <c r="M328">
        <v>84.826648187150411</v>
      </c>
      <c r="N328">
        <v>83.560591918324249</v>
      </c>
      <c r="O328">
        <v>82.148479338979996</v>
      </c>
      <c r="P328">
        <v>80.572485698885146</v>
      </c>
      <c r="Q328">
        <v>78.812717617431261</v>
      </c>
      <c r="R328">
        <v>76.846961974377123</v>
      </c>
      <c r="S328">
        <v>74.650405519088025</v>
      </c>
      <c r="T328">
        <v>72.195321658967927</v>
      </c>
      <c r="U328">
        <v>69.450720473491543</v>
      </c>
      <c r="V328">
        <v>66.38195753604964</v>
      </c>
      <c r="W328">
        <v>62.950296605861567</v>
      </c>
      <c r="X328">
        <v>59.112420669922734</v>
      </c>
    </row>
    <row r="329" spans="1:24">
      <c r="A329">
        <v>97.202219075999167</v>
      </c>
      <c r="B329">
        <v>2.9746800790719923</v>
      </c>
      <c r="C329">
        <v>0.11562151569201086</v>
      </c>
      <c r="D329">
        <v>93.517107853237974</v>
      </c>
      <c r="E329">
        <v>92.943655513232557</v>
      </c>
      <c r="F329">
        <v>92.313209819596068</v>
      </c>
      <c r="G329">
        <v>91.617333369943154</v>
      </c>
      <c r="H329">
        <v>90.846713086755059</v>
      </c>
      <c r="I329">
        <v>89.99103557828181</v>
      </c>
      <c r="J329">
        <v>89.038849112004726</v>
      </c>
      <c r="K329">
        <v>87.977410353417838</v>
      </c>
      <c r="L329">
        <v>86.79251381899735</v>
      </c>
      <c r="M329">
        <v>85.468301760888366</v>
      </c>
      <c r="N329">
        <v>83.987051938950984</v>
      </c>
      <c r="O329">
        <v>82.328940439869513</v>
      </c>
      <c r="P329">
        <v>80.471776369077276</v>
      </c>
      <c r="Q329">
        <v>78.390704864816882</v>
      </c>
      <c r="R329">
        <v>76.057874459703669</v>
      </c>
      <c r="S329">
        <v>73.442064338014134</v>
      </c>
      <c r="T329">
        <v>70.508266500196356</v>
      </c>
      <c r="U329">
        <v>67.217217242612151</v>
      </c>
      <c r="V329">
        <v>63.524871682194664</v>
      </c>
      <c r="W329">
        <v>59.381814293461794</v>
      </c>
      <c r="X329">
        <v>54.732597568964238</v>
      </c>
    </row>
    <row r="330" spans="1:24">
      <c r="A330">
        <v>100</v>
      </c>
      <c r="B330">
        <v>9.8451424593928643</v>
      </c>
      <c r="C330">
        <v>7.1408562884499593E-2</v>
      </c>
      <c r="D330">
        <v>93.228107511834821</v>
      </c>
      <c r="E330">
        <v>92.35682814951231</v>
      </c>
      <c r="F330">
        <v>91.446558292263617</v>
      </c>
      <c r="G330">
        <v>90.492654334927863</v>
      </c>
      <c r="H330">
        <v>89.490250079526504</v>
      </c>
      <c r="I330">
        <v>88.43423191108414</v>
      </c>
      <c r="J330">
        <v>87.319212711288614</v>
      </c>
      <c r="K330">
        <v>86.1395043769149</v>
      </c>
      <c r="L330">
        <v>84.889088802819572</v>
      </c>
      <c r="M330">
        <v>83.561587181479865</v>
      </c>
      <c r="N330">
        <v>82.150227462463874</v>
      </c>
      <c r="O330">
        <v>80.647809805830832</v>
      </c>
      <c r="P330">
        <v>79.046669853227442</v>
      </c>
      <c r="Q330">
        <v>77.338639629313207</v>
      </c>
      <c r="R330">
        <v>75.515005874059156</v>
      </c>
      <c r="S330">
        <v>73.5664655933586</v>
      </c>
      <c r="T330">
        <v>71.483078601197946</v>
      </c>
      <c r="U330">
        <v>69.254216811288345</v>
      </c>
      <c r="V330">
        <v>66.868510019477583</v>
      </c>
      <c r="W330">
        <v>64.313787900358761</v>
      </c>
      <c r="X330">
        <v>61.577017922180389</v>
      </c>
    </row>
    <row r="331" spans="1:24">
      <c r="A331">
        <v>99.834719339973148</v>
      </c>
      <c r="B331">
        <v>7.6940974283415988</v>
      </c>
      <c r="C331">
        <v>8.1566413790430781E-2</v>
      </c>
      <c r="D331">
        <v>93.665350194120535</v>
      </c>
      <c r="E331">
        <v>92.839510929413549</v>
      </c>
      <c r="F331">
        <v>91.967106176116332</v>
      </c>
      <c r="G331">
        <v>91.042328537050508</v>
      </c>
      <c r="H331">
        <v>90.05902198081958</v>
      </c>
      <c r="I331">
        <v>89.010640862528163</v>
      </c>
      <c r="J331">
        <v>87.890206350933937</v>
      </c>
      <c r="K331">
        <v>86.690259971978151</v>
      </c>
      <c r="L331">
        <v>85.402813959444472</v>
      </c>
      <c r="M331">
        <v>84.019298082242045</v>
      </c>
      <c r="N331">
        <v>82.530502594354289</v>
      </c>
      <c r="O331">
        <v>80.926516927684389</v>
      </c>
      <c r="P331">
        <v>79.196663719689766</v>
      </c>
      <c r="Q331">
        <v>77.329427736643026</v>
      </c>
      <c r="R331">
        <v>75.312379219377519</v>
      </c>
      <c r="S331">
        <v>73.132091141248111</v>
      </c>
      <c r="T331">
        <v>70.774049827512513</v>
      </c>
      <c r="U331">
        <v>68.222558341146751</v>
      </c>
      <c r="V331">
        <v>65.460631991956774</v>
      </c>
      <c r="W331">
        <v>62.4698852734141</v>
      </c>
      <c r="X331">
        <v>59.230409474580483</v>
      </c>
    </row>
    <row r="332" spans="1:24">
      <c r="A332">
        <v>100</v>
      </c>
      <c r="B332">
        <v>7.8760316757237945</v>
      </c>
      <c r="C332">
        <v>7.9824319063949267E-2</v>
      </c>
      <c r="D332">
        <v>93.842262575104726</v>
      </c>
      <c r="E332">
        <v>93.023744035807354</v>
      </c>
      <c r="F332">
        <v>92.160749729433164</v>
      </c>
      <c r="G332">
        <v>91.24777780313218</v>
      </c>
      <c r="H332">
        <v>90.27900778143011</v>
      </c>
      <c r="I332">
        <v>89.24826345891573</v>
      </c>
      <c r="J332">
        <v>88.148973525040901</v>
      </c>
      <c r="K332">
        <v>86.974129670004544</v>
      </c>
      <c r="L332">
        <v>85.71624190463244</v>
      </c>
      <c r="M332">
        <v>84.367290809403784</v>
      </c>
      <c r="N332">
        <v>82.918676408197086</v>
      </c>
      <c r="O332">
        <v>81.361163340810137</v>
      </c>
      <c r="P332">
        <v>79.684821984711917</v>
      </c>
      <c r="Q332">
        <v>77.878965150659695</v>
      </c>
      <c r="R332">
        <v>75.932079948596467</v>
      </c>
      <c r="S332">
        <v>73.831754389452911</v>
      </c>
      <c r="T332">
        <v>71.564598254918025</v>
      </c>
      <c r="U332">
        <v>69.116157730698887</v>
      </c>
      <c r="V332">
        <v>66.470823259030524</v>
      </c>
      <c r="W332">
        <v>63.61173002296723</v>
      </c>
      <c r="X332">
        <v>60.520650428012665</v>
      </c>
    </row>
    <row r="333" spans="1:24">
      <c r="A333">
        <v>99.845641270880861</v>
      </c>
      <c r="B333">
        <v>7.5517071413432326</v>
      </c>
      <c r="C333">
        <v>8.1944960603762315E-2</v>
      </c>
      <c r="D333">
        <v>93.757432463011895</v>
      </c>
      <c r="E333">
        <v>92.94120461789197</v>
      </c>
      <c r="F333">
        <v>92.07858769267726</v>
      </c>
      <c r="G333">
        <v>91.163785992853363</v>
      </c>
      <c r="H333">
        <v>90.190653208234963</v>
      </c>
      <c r="I333">
        <v>89.152651117536635</v>
      </c>
      <c r="J333">
        <v>88.042805659796713</v>
      </c>
      <c r="K333">
        <v>86.8536600775099</v>
      </c>
      <c r="L333">
        <v>85.577224816649789</v>
      </c>
      <c r="M333">
        <v>84.204923846972662</v>
      </c>
      <c r="N333">
        <v>82.727537041943066</v>
      </c>
      <c r="O333">
        <v>81.135138231147124</v>
      </c>
      <c r="P333">
        <v>79.41702850898406</v>
      </c>
      <c r="Q333">
        <v>77.561664351554867</v>
      </c>
      <c r="R333">
        <v>75.556580058784377</v>
      </c>
      <c r="S333">
        <v>73.388304000686134</v>
      </c>
      <c r="T333">
        <v>71.042268105050638</v>
      </c>
      <c r="U333">
        <v>68.502709978428911</v>
      </c>
      <c r="V333">
        <v>65.752567002788197</v>
      </c>
      <c r="W333">
        <v>62.773361696303304</v>
      </c>
      <c r="X333">
        <v>59.545077568052882</v>
      </c>
    </row>
    <row r="334" spans="1:24">
      <c r="A334">
        <v>100</v>
      </c>
      <c r="B334">
        <v>6.4029181866376579</v>
      </c>
      <c r="C334">
        <v>8.8841066386020753E-2</v>
      </c>
      <c r="D334">
        <v>94.317215274641171</v>
      </c>
      <c r="E334">
        <v>93.533201358655816</v>
      </c>
      <c r="F334">
        <v>92.698113134454786</v>
      </c>
      <c r="G334">
        <v>91.80535513560784</v>
      </c>
      <c r="H334">
        <v>90.84787642397329</v>
      </c>
      <c r="I334">
        <v>89.818114901898127</v>
      </c>
      <c r="J334">
        <v>88.707937587317488</v>
      </c>
      <c r="K334">
        <v>87.508576380050201</v>
      </c>
      <c r="L334">
        <v>86.210558811977307</v>
      </c>
      <c r="M334">
        <v>84.80363323417356</v>
      </c>
      <c r="N334">
        <v>83.27668785012537</v>
      </c>
      <c r="O334">
        <v>81.617662955564995</v>
      </c>
      <c r="P334">
        <v>79.81345569179814</v>
      </c>
      <c r="Q334">
        <v>77.849816560272998</v>
      </c>
      <c r="R334">
        <v>75.711236881070789</v>
      </c>
      <c r="S334">
        <v>73.380826306472741</v>
      </c>
      <c r="T334">
        <v>70.840179422214874</v>
      </c>
      <c r="U334">
        <v>68.069230382856404</v>
      </c>
      <c r="V334">
        <v>65.046094433182986</v>
      </c>
      <c r="W334">
        <v>61.746895063992042</v>
      </c>
      <c r="X334">
        <v>58.145575437148906</v>
      </c>
    </row>
    <row r="335" spans="1:24">
      <c r="A335">
        <v>94.65270261310188</v>
      </c>
      <c r="B335">
        <v>2.5398845385817612</v>
      </c>
      <c r="C335">
        <v>0.11842193195061124</v>
      </c>
      <c r="D335">
        <v>91.403301434330743</v>
      </c>
      <c r="E335">
        <v>90.890943763079065</v>
      </c>
      <c r="F335">
        <v>90.32577043166836</v>
      </c>
      <c r="G335">
        <v>89.699846321503102</v>
      </c>
      <c r="H335">
        <v>89.00438336391494</v>
      </c>
      <c r="I335">
        <v>88.229617154356532</v>
      </c>
      <c r="J335">
        <v>87.364669858692764</v>
      </c>
      <c r="K335">
        <v>86.397397486773187</v>
      </c>
      <c r="L335">
        <v>85.314219388983219</v>
      </c>
      <c r="M335">
        <v>84.099927581880735</v>
      </c>
      <c r="N335">
        <v>82.737473225820565</v>
      </c>
      <c r="O335">
        <v>81.207727256681153</v>
      </c>
      <c r="P335">
        <v>79.489211810926633</v>
      </c>
      <c r="Q335">
        <v>77.557798673171675</v>
      </c>
      <c r="R335">
        <v>75.386370512407765</v>
      </c>
      <c r="S335">
        <v>72.944440150596364</v>
      </c>
      <c r="T335">
        <v>70.197722518102921</v>
      </c>
      <c r="U335">
        <v>67.107653286161508</v>
      </c>
      <c r="V335">
        <v>63.630847417897357</v>
      </c>
      <c r="W335">
        <v>59.718490035882603</v>
      </c>
      <c r="X335">
        <v>55.315651053913598</v>
      </c>
    </row>
    <row r="336" spans="1:24">
      <c r="A336">
        <v>100</v>
      </c>
      <c r="B336">
        <v>8.5814697568402885</v>
      </c>
      <c r="C336">
        <v>7.7204516817926366E-2</v>
      </c>
      <c r="D336">
        <v>93.545722859235468</v>
      </c>
      <c r="E336">
        <v>92.696651076883214</v>
      </c>
      <c r="F336">
        <v>91.804025782922551</v>
      </c>
      <c r="G336">
        <v>90.862523807597825</v>
      </c>
      <c r="H336">
        <v>89.866530505128935</v>
      </c>
      <c r="I336">
        <v>88.810106270778732</v>
      </c>
      <c r="J336">
        <v>87.686951120027985</v>
      </c>
      <c r="K336">
        <v>86.490367118626068</v>
      </c>
      <c r="L336">
        <v>85.213218439469017</v>
      </c>
      <c r="M336">
        <v>83.847888808103946</v>
      </c>
      <c r="N336">
        <v>82.386236083086601</v>
      </c>
      <c r="O336">
        <v>80.819543700331565</v>
      </c>
      <c r="P336">
        <v>79.13846869189392</v>
      </c>
      <c r="Q336">
        <v>77.332985969192336</v>
      </c>
      <c r="R336">
        <v>75.392328538406616</v>
      </c>
      <c r="S336">
        <v>73.304923291524346</v>
      </c>
      <c r="T336">
        <v>71.058321990126586</v>
      </c>
      <c r="U336">
        <v>68.63912703033462</v>
      </c>
      <c r="V336">
        <v>66.032911546217036</v>
      </c>
      <c r="W336">
        <v>63.224133375193787</v>
      </c>
      <c r="X336">
        <v>60.196042372370442</v>
      </c>
    </row>
    <row r="337" spans="1:24">
      <c r="A337">
        <v>99.842590849570954</v>
      </c>
      <c r="B337">
        <v>9.1581589580584186</v>
      </c>
      <c r="C337">
        <v>7.1694712795397963E-2</v>
      </c>
      <c r="D337">
        <v>93.514586619541419</v>
      </c>
      <c r="E337">
        <v>92.699545868531814</v>
      </c>
      <c r="F337">
        <v>91.847773194692891</v>
      </c>
      <c r="G337">
        <v>90.954888498472329</v>
      </c>
      <c r="H337">
        <v>90.016300268568727</v>
      </c>
      <c r="I337">
        <v>89.027181970846996</v>
      </c>
      <c r="J337">
        <v>87.982447228688002</v>
      </c>
      <c r="K337">
        <v>86.876723667141306</v>
      </c>
      <c r="L337">
        <v>85.704325286378932</v>
      </c>
      <c r="M337">
        <v>84.459223222385376</v>
      </c>
      <c r="N337">
        <v>83.135014744525364</v>
      </c>
      <c r="O337">
        <v>81.724890330564634</v>
      </c>
      <c r="P337">
        <v>80.221598649832472</v>
      </c>
      <c r="Q337">
        <v>78.617409274457685</v>
      </c>
      <c r="R337">
        <v>76.904072926926787</v>
      </c>
      <c r="S337">
        <v>75.072779059544061</v>
      </c>
      <c r="T337">
        <v>73.114110547652842</v>
      </c>
      <c r="U337">
        <v>71.017995263635584</v>
      </c>
      <c r="V337">
        <v>68.773654282669824</v>
      </c>
      <c r="W337">
        <v>66.369546453897073</v>
      </c>
      <c r="X337">
        <v>63.793309051970574</v>
      </c>
    </row>
    <row r="338" spans="1:24">
      <c r="A338">
        <v>92.955485147287931</v>
      </c>
      <c r="B338">
        <v>1.8168192343196592</v>
      </c>
      <c r="C338">
        <v>0.127374648911486</v>
      </c>
      <c r="D338">
        <v>90.385623792977327</v>
      </c>
      <c r="E338">
        <v>89.962787055297468</v>
      </c>
      <c r="F338">
        <v>89.491330200088612</v>
      </c>
      <c r="G338">
        <v>88.963593822023029</v>
      </c>
      <c r="H338">
        <v>88.371004184647134</v>
      </c>
      <c r="I338">
        <v>87.703933929326652</v>
      </c>
      <c r="J338">
        <v>86.951545666783815</v>
      </c>
      <c r="K338">
        <v>86.101615910175695</v>
      </c>
      <c r="L338">
        <v>85.140336489286824</v>
      </c>
      <c r="M338">
        <v>84.052090219561634</v>
      </c>
      <c r="N338">
        <v>82.819197181439833</v>
      </c>
      <c r="O338">
        <v>81.4216274879861</v>
      </c>
      <c r="P338">
        <v>79.83667587436517</v>
      </c>
      <c r="Q338">
        <v>78.038592822462164</v>
      </c>
      <c r="R338">
        <v>75.998166227807076</v>
      </c>
      <c r="S338">
        <v>73.682246812460079</v>
      </c>
      <c r="T338">
        <v>71.053209573597385</v>
      </c>
      <c r="U338">
        <v>68.068342518357554</v>
      </c>
      <c r="V338">
        <v>64.679152754182311</v>
      </c>
      <c r="W338">
        <v>60.830578661223271</v>
      </c>
      <c r="X338">
        <v>56.460095347571176</v>
      </c>
    </row>
    <row r="339" spans="1:24">
      <c r="A339">
        <v>99.340167092435877</v>
      </c>
      <c r="B339">
        <v>7.8874081773545521</v>
      </c>
      <c r="C339">
        <v>7.986952461987637E-2</v>
      </c>
      <c r="D339">
        <v>93.169461288510149</v>
      </c>
      <c r="E339">
        <v>92.349070458888846</v>
      </c>
      <c r="F339">
        <v>91.484058725667154</v>
      </c>
      <c r="G339">
        <v>90.568905123081834</v>
      </c>
      <c r="H339">
        <v>89.597768653243577</v>
      </c>
      <c r="I339">
        <v>88.564451005776363</v>
      </c>
      <c r="J339">
        <v>87.462356996898166</v>
      </c>
      <c r="K339">
        <v>86.28445247544407</v>
      </c>
      <c r="L339">
        <v>85.023219427165799</v>
      </c>
      <c r="M339">
        <v>83.670607990759066</v>
      </c>
      <c r="N339">
        <v>82.217985079359778</v>
      </c>
      <c r="O339">
        <v>80.656079279583921</v>
      </c>
      <c r="P339">
        <v>78.974921676427456</v>
      </c>
      <c r="Q339">
        <v>77.163782226339364</v>
      </c>
      <c r="R339">
        <v>75.211101272366591</v>
      </c>
      <c r="S339">
        <v>73.104415764264459</v>
      </c>
      <c r="T339">
        <v>70.830279712669522</v>
      </c>
      <c r="U339">
        <v>68.374178369631466</v>
      </c>
      <c r="V339">
        <v>65.720435587758075</v>
      </c>
      <c r="W339">
        <v>62.852113766690358</v>
      </c>
      <c r="X339">
        <v>59.750905748312583</v>
      </c>
    </row>
    <row r="340" spans="1:24">
      <c r="A340">
        <v>90.525997557447283</v>
      </c>
      <c r="B340">
        <v>0.14799267426874008</v>
      </c>
      <c r="C340">
        <v>0.22018532391030748</v>
      </c>
      <c r="D340">
        <v>89.999366054886067</v>
      </c>
      <c r="E340">
        <v>89.86512468923415</v>
      </c>
      <c r="F340">
        <v>89.698713508998537</v>
      </c>
      <c r="G340">
        <v>89.492031989751126</v>
      </c>
      <c r="H340">
        <v>89.235019336939928</v>
      </c>
      <c r="I340">
        <v>88.91516474888995</v>
      </c>
      <c r="J340">
        <v>88.516898418931504</v>
      </c>
      <c r="K340">
        <v>88.020833632000432</v>
      </c>
      <c r="L340">
        <v>87.402823062665988</v>
      </c>
      <c r="M340">
        <v>86.632783337283271</v>
      </c>
      <c r="N340">
        <v>85.673230642581743</v>
      </c>
      <c r="O340">
        <v>84.477456097388412</v>
      </c>
      <c r="P340">
        <v>82.987252068657611</v>
      </c>
      <c r="Q340">
        <v>81.130078753952347</v>
      </c>
      <c r="R340">
        <v>78.815533105943089</v>
      </c>
      <c r="S340">
        <v>75.930948214058546</v>
      </c>
      <c r="T340">
        <v>72.335908931019688</v>
      </c>
      <c r="U340">
        <v>67.855416777210905</v>
      </c>
      <c r="V340">
        <v>62.271371405705523</v>
      </c>
      <c r="W340">
        <v>55.311953964696237</v>
      </c>
      <c r="X340">
        <v>46.638395563135624</v>
      </c>
    </row>
    <row r="341" spans="1:24">
      <c r="A341">
        <v>100</v>
      </c>
      <c r="B341">
        <v>11.248432852717007</v>
      </c>
      <c r="C341">
        <v>6.7691072224582871E-2</v>
      </c>
      <c r="D341">
        <v>92.715398238318585</v>
      </c>
      <c r="E341">
        <v>91.790866752776509</v>
      </c>
      <c r="F341">
        <v>90.828705986553189</v>
      </c>
      <c r="G341">
        <v>89.824505557158489</v>
      </c>
      <c r="H341">
        <v>88.773662379384731</v>
      </c>
      <c r="I341">
        <v>87.671359565541422</v>
      </c>
      <c r="J341">
        <v>86.5125443456553</v>
      </c>
      <c r="K341">
        <v>85.291904906426041</v>
      </c>
      <c r="L341">
        <v>84.003846042770959</v>
      </c>
      <c r="M341">
        <v>82.642463510349671</v>
      </c>
      <c r="N341">
        <v>81.201516961504936</v>
      </c>
      <c r="O341">
        <v>79.674401340562781</v>
      </c>
      <c r="P341">
        <v>78.054116607372464</v>
      </c>
      <c r="Q341">
        <v>76.333235650304488</v>
      </c>
      <c r="R341">
        <v>74.503870241624881</v>
      </c>
      <c r="S341">
        <v>72.557634879191241</v>
      </c>
      <c r="T341">
        <v>70.485608348726814</v>
      </c>
      <c r="U341">
        <v>68.278292830480652</v>
      </c>
      <c r="V341">
        <v>65.925570362825525</v>
      </c>
      <c r="W341">
        <v>63.416656463230289</v>
      </c>
      <c r="X341">
        <v>60.740050694012936</v>
      </c>
    </row>
    <row r="342" spans="1:24">
      <c r="A342">
        <v>94.081447002296414</v>
      </c>
      <c r="B342">
        <v>1.59365948255018</v>
      </c>
      <c r="C342">
        <v>0.13671012701001384</v>
      </c>
      <c r="D342">
        <v>91.587059374396873</v>
      </c>
      <c r="E342">
        <v>91.157786983326659</v>
      </c>
      <c r="F342">
        <v>90.673787227253285</v>
      </c>
      <c r="G342">
        <v>90.126000218522194</v>
      </c>
      <c r="H342">
        <v>89.504172049573569</v>
      </c>
      <c r="I342">
        <v>88.796662852245404</v>
      </c>
      <c r="J342">
        <v>87.990228913577255</v>
      </c>
      <c r="K342">
        <v>87.069774769586928</v>
      </c>
      <c r="L342">
        <v>86.018070636517123</v>
      </c>
      <c r="M342">
        <v>84.815429890207568</v>
      </c>
      <c r="N342">
        <v>83.439340556398633</v>
      </c>
      <c r="O342">
        <v>81.864043913912184</v>
      </c>
      <c r="P342">
        <v>80.060052322673045</v>
      </c>
      <c r="Q342">
        <v>77.993597250897167</v>
      </c>
      <c r="R342">
        <v>75.625997169185794</v>
      </c>
      <c r="S342">
        <v>72.912933479270805</v>
      </c>
      <c r="T342">
        <v>69.803620923676519</v>
      </c>
      <c r="U342">
        <v>66.239856947374378</v>
      </c>
      <c r="V342">
        <v>62.154932216635189</v>
      </c>
      <c r="W342">
        <v>57.472381901314854</v>
      </c>
      <c r="X342">
        <v>52.104554346094567</v>
      </c>
    </row>
    <row r="343" spans="1:24">
      <c r="A343">
        <v>91.341059495296349</v>
      </c>
      <c r="B343">
        <v>0.60393291103647562</v>
      </c>
      <c r="C343">
        <v>0.16724260029164231</v>
      </c>
      <c r="D343">
        <v>90.047736199828194</v>
      </c>
      <c r="E343">
        <v>89.789773309336255</v>
      </c>
      <c r="F343">
        <v>89.488319580110854</v>
      </c>
      <c r="G343">
        <v>89.134923653761803</v>
      </c>
      <c r="H343">
        <v>88.71967795463928</v>
      </c>
      <c r="I343">
        <v>88.230940927562344</v>
      </c>
      <c r="J343">
        <v>87.655010662838222</v>
      </c>
      <c r="K343">
        <v>86.975740758538294</v>
      </c>
      <c r="L343">
        <v>86.174087650598253</v>
      </c>
      <c r="M343">
        <v>85.227576719987056</v>
      </c>
      <c r="N343">
        <v>84.109672209076479</v>
      </c>
      <c r="O343">
        <v>82.789033282601295</v>
      </c>
      <c r="P343">
        <v>81.228635376624624</v>
      </c>
      <c r="Q343">
        <v>79.384732202226346</v>
      </c>
      <c r="R343">
        <v>77.205629303332742</v>
      </c>
      <c r="S343">
        <v>74.630234784962056</v>
      </c>
      <c r="T343">
        <v>71.586346581056318</v>
      </c>
      <c r="U343">
        <v>67.988628244867812</v>
      </c>
      <c r="V343">
        <v>63.736216512490927</v>
      </c>
      <c r="W343">
        <v>58.709893566765487</v>
      </c>
      <c r="X343">
        <v>52.768744725002207</v>
      </c>
    </row>
    <row r="344" spans="1:24">
      <c r="A344">
        <v>100</v>
      </c>
      <c r="B344">
        <v>7.5885496545956945</v>
      </c>
      <c r="C344">
        <v>8.0843853621691303E-2</v>
      </c>
      <c r="D344">
        <v>93.97838777177617</v>
      </c>
      <c r="E344">
        <v>93.174678363812617</v>
      </c>
      <c r="F344">
        <v>92.326336204539416</v>
      </c>
      <c r="G344">
        <v>91.427813739330077</v>
      </c>
      <c r="H344">
        <v>90.473235270030941</v>
      </c>
      <c r="I344">
        <v>89.4563585320724</v>
      </c>
      <c r="J344">
        <v>88.370533874496289</v>
      </c>
      <c r="K344">
        <v>87.20866077596591</v>
      </c>
      <c r="L344">
        <v>85.963141412404397</v>
      </c>
      <c r="M344">
        <v>84.625830972626503</v>
      </c>
      <c r="N344">
        <v>83.187984397063758</v>
      </c>
      <c r="O344">
        <v>81.640199191291856</v>
      </c>
      <c r="P344">
        <v>79.972353940401376</v>
      </c>
      <c r="Q344">
        <v>78.173542122139764</v>
      </c>
      <c r="R344">
        <v>76.232000786009351</v>
      </c>
      <c r="S344">
        <v>74.135033631933439</v>
      </c>
      <c r="T344">
        <v>71.868927985479786</v>
      </c>
      <c r="U344">
        <v>69.41886512671833</v>
      </c>
      <c r="V344">
        <v>66.768823386327483</v>
      </c>
      <c r="W344">
        <v>63.901473375266974</v>
      </c>
      <c r="X344">
        <v>60.798064662892884</v>
      </c>
    </row>
    <row r="345" spans="1:24">
      <c r="A345">
        <v>99.999999973214855</v>
      </c>
      <c r="B345">
        <v>6.4045035805829089</v>
      </c>
      <c r="C345">
        <v>8.8194516516134344E-2</v>
      </c>
      <c r="D345">
        <v>94.36554079721499</v>
      </c>
      <c r="E345">
        <v>93.590318370989436</v>
      </c>
      <c r="F345">
        <v>92.765207368389042</v>
      </c>
      <c r="G345">
        <v>91.883785689873548</v>
      </c>
      <c r="H345">
        <v>90.939192952126575</v>
      </c>
      <c r="I345">
        <v>89.924077091525547</v>
      </c>
      <c r="J345">
        <v>88.830537140708302</v>
      </c>
      <c r="K345">
        <v>87.650061732848712</v>
      </c>
      <c r="L345">
        <v>86.373462855000383</v>
      </c>
      <c r="M345">
        <v>84.990804334889845</v>
      </c>
      <c r="N345">
        <v>83.491324504549581</v>
      </c>
      <c r="O345">
        <v>81.863352438857092</v>
      </c>
      <c r="P345">
        <v>80.094217117038596</v>
      </c>
      <c r="Q345">
        <v>78.170148800112116</v>
      </c>
      <c r="R345">
        <v>76.076171856660025</v>
      </c>
      <c r="S345">
        <v>73.795988202759673</v>
      </c>
      <c r="T345">
        <v>71.311850448848546</v>
      </c>
      <c r="U345">
        <v>68.604423766185946</v>
      </c>
      <c r="V345">
        <v>65.652635397773992</v>
      </c>
      <c r="W345">
        <v>62.433510642434314</v>
      </c>
      <c r="X345">
        <v>58.921994035452215</v>
      </c>
    </row>
    <row r="346" spans="1:24">
      <c r="A346">
        <v>99.999999973214855</v>
      </c>
      <c r="B346">
        <v>8.0581858910183612</v>
      </c>
      <c r="C346">
        <v>7.7999340813439996E-2</v>
      </c>
      <c r="D346">
        <v>93.867010558387818</v>
      </c>
      <c r="E346">
        <v>93.05767599680874</v>
      </c>
      <c r="F346">
        <v>92.206083632226523</v>
      </c>
      <c r="G346">
        <v>91.307049837011007</v>
      </c>
      <c r="H346">
        <v>90.355102208384608</v>
      </c>
      <c r="I346">
        <v>89.344446258003586</v>
      </c>
      <c r="J346">
        <v>88.268930141010188</v>
      </c>
      <c r="K346">
        <v>87.122007209861991</v>
      </c>
      <c r="L346">
        <v>85.896696165004442</v>
      </c>
      <c r="M346">
        <v>84.585538559824116</v>
      </c>
      <c r="N346">
        <v>83.180553401216343</v>
      </c>
      <c r="O346">
        <v>81.673188569421754</v>
      </c>
      <c r="P346">
        <v>80.054268761424765</v>
      </c>
      <c r="Q346">
        <v>78.313939641046787</v>
      </c>
      <c r="R346">
        <v>76.44160785577651</v>
      </c>
      <c r="S346">
        <v>74.425876555221038</v>
      </c>
      <c r="T346">
        <v>72.254476018679341</v>
      </c>
      <c r="U346">
        <v>69.914188969570006</v>
      </c>
      <c r="V346">
        <v>67.390770122102836</v>
      </c>
      <c r="W346">
        <v>64.668859470476718</v>
      </c>
      <c r="X346">
        <v>61.73188879279661</v>
      </c>
    </row>
    <row r="347" spans="1:24">
      <c r="A347">
        <v>99.937986738841602</v>
      </c>
      <c r="B347">
        <v>5.8485217818336608</v>
      </c>
      <c r="C347">
        <v>9.2514820608084664E-2</v>
      </c>
      <c r="D347">
        <v>94.485809393618482</v>
      </c>
      <c r="E347">
        <v>93.721682450880891</v>
      </c>
      <c r="F347">
        <v>92.904312249800768</v>
      </c>
      <c r="G347">
        <v>92.026697934119838</v>
      </c>
      <c r="H347">
        <v>91.081322650806115</v>
      </c>
      <c r="I347">
        <v>90.060089167467396</v>
      </c>
      <c r="J347">
        <v>88.95425051875857</v>
      </c>
      <c r="K347">
        <v>87.754335087762115</v>
      </c>
      <c r="L347">
        <v>86.450065480656519</v>
      </c>
      <c r="M347">
        <v>85.030270499826187</v>
      </c>
      <c r="N347">
        <v>83.482789461453862</v>
      </c>
      <c r="O347">
        <v>81.794368038066239</v>
      </c>
      <c r="P347">
        <v>79.950544733914086</v>
      </c>
      <c r="Q347">
        <v>77.935527020837014</v>
      </c>
      <c r="R347">
        <v>75.732056073704811</v>
      </c>
      <c r="S347">
        <v>73.321258946880704</v>
      </c>
      <c r="T347">
        <v>70.682486925583504</v>
      </c>
      <c r="U347">
        <v>67.793138667612368</v>
      </c>
      <c r="V347">
        <v>64.628466620625204</v>
      </c>
      <c r="W347">
        <v>61.161365056915983</v>
      </c>
      <c r="X347">
        <v>57.362137910187919</v>
      </c>
    </row>
    <row r="348" spans="1:24">
      <c r="A348">
        <v>90.13950090288138</v>
      </c>
      <c r="B348">
        <v>0.4336538079283247</v>
      </c>
      <c r="C348">
        <v>0.17954349809827166</v>
      </c>
      <c r="D348">
        <v>89.091433639954118</v>
      </c>
      <c r="E348">
        <v>88.869754217875339</v>
      </c>
      <c r="F348">
        <v>88.607033336520757</v>
      </c>
      <c r="G348">
        <v>88.294779185295141</v>
      </c>
      <c r="H348">
        <v>87.922898911677123</v>
      </c>
      <c r="I348">
        <v>87.479372394420963</v>
      </c>
      <c r="J348">
        <v>86.949863722505455</v>
      </c>
      <c r="K348">
        <v>86.31725782183652</v>
      </c>
      <c r="L348">
        <v>85.561107252293596</v>
      </c>
      <c r="M348">
        <v>84.656971294186107</v>
      </c>
      <c r="N348">
        <v>83.575625961704432</v>
      </c>
      <c r="O348">
        <v>82.282119408980236</v>
      </c>
      <c r="P348">
        <v>80.734642197065185</v>
      </c>
      <c r="Q348">
        <v>78.883175905968116</v>
      </c>
      <c r="R348">
        <v>76.667876411436609</v>
      </c>
      <c r="S348">
        <v>74.017139569855161</v>
      </c>
      <c r="T348">
        <v>70.845286789249997</v>
      </c>
      <c r="U348">
        <v>67.049795678138452</v>
      </c>
      <c r="V348">
        <v>62.507986259712737</v>
      </c>
      <c r="W348">
        <v>57.073055641328196</v>
      </c>
      <c r="X348">
        <v>50.569332969675898</v>
      </c>
    </row>
    <row r="349" spans="1:24">
      <c r="A349">
        <v>95.347507618998847</v>
      </c>
      <c r="B349">
        <v>2.9544050522753511</v>
      </c>
      <c r="C349">
        <v>0.10974173983695382</v>
      </c>
      <c r="D349">
        <v>91.931410270730368</v>
      </c>
      <c r="E349">
        <v>91.41418172179668</v>
      </c>
      <c r="F349">
        <v>90.849535588024622</v>
      </c>
      <c r="G349">
        <v>90.230664867743968</v>
      </c>
      <c r="H349">
        <v>89.550108863405157</v>
      </c>
      <c r="I349">
        <v>88.799663240326439</v>
      </c>
      <c r="J349">
        <v>87.970281120641886</v>
      </c>
      <c r="K349">
        <v>87.051964020103981</v>
      </c>
      <c r="L349">
        <v>86.033641312946799</v>
      </c>
      <c r="M349">
        <v>84.90303677171768</v>
      </c>
      <c r="N349">
        <v>83.646520573169468</v>
      </c>
      <c r="O349">
        <v>82.248944986093861</v>
      </c>
      <c r="P349">
        <v>80.69346176025681</v>
      </c>
      <c r="Q349">
        <v>78.96131901499713</v>
      </c>
      <c r="R349">
        <v>77.031635178911358</v>
      </c>
      <c r="S349">
        <v>74.881147255390488</v>
      </c>
      <c r="T349">
        <v>72.483930379263782</v>
      </c>
      <c r="U349">
        <v>69.811085283709602</v>
      </c>
      <c r="V349">
        <v>66.830389909740063</v>
      </c>
      <c r="W349">
        <v>63.505910958293143</v>
      </c>
      <c r="X349">
        <v>59.797570702060327</v>
      </c>
    </row>
    <row r="350" spans="1:24">
      <c r="A350">
        <v>97.349417367402054</v>
      </c>
      <c r="B350">
        <v>4.8035153870523022</v>
      </c>
      <c r="C350">
        <v>9.5489593336436834E-2</v>
      </c>
      <c r="D350">
        <v>92.693982771615666</v>
      </c>
      <c r="E350">
        <v>92.033011502041006</v>
      </c>
      <c r="F350">
        <v>91.323527002341976</v>
      </c>
      <c r="G350">
        <v>90.559055089456706</v>
      </c>
      <c r="H350">
        <v>89.732619809559878</v>
      </c>
      <c r="I350">
        <v>88.836679781137008</v>
      </c>
      <c r="J350">
        <v>87.86305937842188</v>
      </c>
      <c r="K350">
        <v>86.802874127232712</v>
      </c>
      <c r="L350">
        <v>85.646449632429636</v>
      </c>
      <c r="M350">
        <v>84.383233297190912</v>
      </c>
      <c r="N350">
        <v>83.001698028529233</v>
      </c>
      <c r="O350">
        <v>81.489237050342325</v>
      </c>
      <c r="P350">
        <v>79.8320488641466</v>
      </c>
      <c r="Q350">
        <v>78.015011307738419</v>
      </c>
      <c r="R350">
        <v>76.021543562543897</v>
      </c>
      <c r="S350">
        <v>73.83345485044768</v>
      </c>
      <c r="T350">
        <v>71.430778439429901</v>
      </c>
      <c r="U350">
        <v>68.791589443280941</v>
      </c>
      <c r="V350">
        <v>65.891804752781127</v>
      </c>
      <c r="W350">
        <v>62.704963272678434</v>
      </c>
      <c r="X350">
        <v>59.201984459084933</v>
      </c>
    </row>
    <row r="351" spans="1:24">
      <c r="A351">
        <v>92.977236969848235</v>
      </c>
      <c r="B351">
        <v>1.0903442653318169</v>
      </c>
      <c r="C351">
        <v>0.14711666980299187</v>
      </c>
      <c r="D351">
        <v>91.073191950323178</v>
      </c>
      <c r="E351">
        <v>90.728590029699291</v>
      </c>
      <c r="F351">
        <v>90.335232094341023</v>
      </c>
      <c r="G351">
        <v>89.88458920849159</v>
      </c>
      <c r="H351">
        <v>89.366890362398379</v>
      </c>
      <c r="I351">
        <v>88.770910613578238</v>
      </c>
      <c r="J351">
        <v>88.083727703362584</v>
      </c>
      <c r="K351">
        <v>87.290441871590133</v>
      </c>
      <c r="L351">
        <v>86.373852794363017</v>
      </c>
      <c r="M351">
        <v>85.314086640108698</v>
      </c>
      <c r="N351">
        <v>84.088165157635629</v>
      </c>
      <c r="O351">
        <v>82.669507452986906</v>
      </c>
      <c r="P351">
        <v>81.027353652428715</v>
      </c>
      <c r="Q351">
        <v>79.126097955216352</v>
      </c>
      <c r="R351">
        <v>76.924516615135161</v>
      </c>
      <c r="S351">
        <v>74.374874111619661</v>
      </c>
      <c r="T351">
        <v>71.421888130114723</v>
      </c>
      <c r="U351">
        <v>68.001530909990606</v>
      </c>
      <c r="V351">
        <v>64.039640970383516</v>
      </c>
      <c r="W351">
        <v>59.450315112875558</v>
      </c>
      <c r="X351">
        <v>54.13404583580683</v>
      </c>
    </row>
    <row r="352" spans="1:24">
      <c r="A352">
        <v>96.968084676323102</v>
      </c>
      <c r="B352">
        <v>2.9639483325044091</v>
      </c>
      <c r="C352">
        <v>0.11477965344164065</v>
      </c>
      <c r="D352">
        <v>93.331916506608891</v>
      </c>
      <c r="E352">
        <v>92.768308654172969</v>
      </c>
      <c r="F352">
        <v>92.149310632517967</v>
      </c>
      <c r="G352">
        <v>91.466758576479435</v>
      </c>
      <c r="H352">
        <v>90.71165041697428</v>
      </c>
      <c r="I352">
        <v>89.874027154162263</v>
      </c>
      <c r="J352">
        <v>88.942841509801809</v>
      </c>
      <c r="K352">
        <v>87.905812226477408</v>
      </c>
      <c r="L352">
        <v>86.749262092074517</v>
      </c>
      <c r="M352">
        <v>85.45793755323291</v>
      </c>
      <c r="N352">
        <v>84.014807538689254</v>
      </c>
      <c r="O352">
        <v>82.400838839222601</v>
      </c>
      <c r="P352">
        <v>80.594745081724909</v>
      </c>
      <c r="Q352">
        <v>78.572705986656104</v>
      </c>
      <c r="R352">
        <v>76.308053206215519</v>
      </c>
      <c r="S352">
        <v>73.770918599800083</v>
      </c>
      <c r="T352">
        <v>70.927840307910685</v>
      </c>
      <c r="U352">
        <v>67.741321429079164</v>
      </c>
      <c r="V352">
        <v>64.169335479277009</v>
      </c>
      <c r="W352">
        <v>60.16477211138946</v>
      </c>
      <c r="X352">
        <v>55.674815784438593</v>
      </c>
    </row>
    <row r="353" spans="1:24">
      <c r="A353">
        <v>99.58305056593224</v>
      </c>
      <c r="B353">
        <v>6.2265673593474142</v>
      </c>
      <c r="C353">
        <v>8.9659057769448172E-2</v>
      </c>
      <c r="D353">
        <v>93.995342414470571</v>
      </c>
      <c r="E353">
        <v>93.221760925283988</v>
      </c>
      <c r="F353">
        <v>92.397008374879263</v>
      </c>
      <c r="G353">
        <v>91.514450343880654</v>
      </c>
      <c r="H353">
        <v>90.566987417926626</v>
      </c>
      <c r="I353">
        <v>89.546998079035006</v>
      </c>
      <c r="J353">
        <v>88.446277397097163</v>
      </c>
      <c r="K353">
        <v>87.255971028327281</v>
      </c>
      <c r="L353">
        <v>85.966503989741483</v>
      </c>
      <c r="M353">
        <v>84.567503636719309</v>
      </c>
      <c r="N353">
        <v>83.047716224068708</v>
      </c>
      <c r="O353">
        <v>81.394916379400669</v>
      </c>
      <c r="P353">
        <v>79.595808760605252</v>
      </c>
      <c r="Q353">
        <v>77.635921106348661</v>
      </c>
      <c r="R353">
        <v>75.499487819275302</v>
      </c>
      <c r="S353">
        <v>73.169323145442661</v>
      </c>
      <c r="T353">
        <v>70.626682929827368</v>
      </c>
      <c r="U353">
        <v>67.851113835845325</v>
      </c>
      <c r="V353">
        <v>64.820288815987823</v>
      </c>
      <c r="W353">
        <v>61.509827510077329</v>
      </c>
      <c r="X353">
        <v>57.893100126402693</v>
      </c>
    </row>
    <row r="354" spans="1:24">
      <c r="A354">
        <v>98.134787986772167</v>
      </c>
      <c r="B354">
        <v>4.9784964587286877</v>
      </c>
      <c r="C354">
        <v>9.4136978733914065E-2</v>
      </c>
      <c r="D354">
        <v>93.393810013280557</v>
      </c>
      <c r="E354">
        <v>92.724662539749929</v>
      </c>
      <c r="F354">
        <v>92.007536359032073</v>
      </c>
      <c r="G354">
        <v>91.236071768865401</v>
      </c>
      <c r="H354">
        <v>90.40342717675091</v>
      </c>
      <c r="I354">
        <v>89.502218426541532</v>
      </c>
      <c r="J354">
        <v>88.524453313405004</v>
      </c>
      <c r="K354">
        <v>87.461460706418293</v>
      </c>
      <c r="L354">
        <v>86.303813650230339</v>
      </c>
      <c r="M354">
        <v>85.041245763834098</v>
      </c>
      <c r="N354">
        <v>83.662560195045899</v>
      </c>
      <c r="O354">
        <v>82.155530323271478</v>
      </c>
      <c r="P354">
        <v>80.506791329959356</v>
      </c>
      <c r="Q354">
        <v>78.701721675153934</v>
      </c>
      <c r="R354">
        <v>76.724313429045012</v>
      </c>
      <c r="S354">
        <v>74.55703030857245</v>
      </c>
      <c r="T354">
        <v>72.180652160110043</v>
      </c>
      <c r="U354">
        <v>69.574104509051281</v>
      </c>
      <c r="V354">
        <v>66.714271664689122</v>
      </c>
      <c r="W354">
        <v>63.575791722944317</v>
      </c>
      <c r="X354">
        <v>60.130831648961689</v>
      </c>
    </row>
    <row r="355" spans="1:24">
      <c r="A355">
        <v>97.33920878622672</v>
      </c>
      <c r="B355">
        <v>7.3538394429426823</v>
      </c>
      <c r="C355">
        <v>7.9484831140925818E-2</v>
      </c>
      <c r="D355">
        <v>91.618232375773303</v>
      </c>
      <c r="E355">
        <v>90.858801852300473</v>
      </c>
      <c r="F355">
        <v>90.058407605135002</v>
      </c>
      <c r="G355">
        <v>89.211990209904272</v>
      </c>
      <c r="H355">
        <v>88.314199322307303</v>
      </c>
      <c r="I355">
        <v>87.359359857703851</v>
      </c>
      <c r="J355">
        <v>86.341436117966055</v>
      </c>
      <c r="K355">
        <v>85.253993638832668</v>
      </c>
      <c r="L355">
        <v>84.090158516596532</v>
      </c>
      <c r="M355">
        <v>82.842573957022793</v>
      </c>
      <c r="N355">
        <v>81.50335377183616</v>
      </c>
      <c r="O355">
        <v>80.06403252882086</v>
      </c>
      <c r="P355">
        <v>78.515512040424028</v>
      </c>
      <c r="Q355">
        <v>76.848003852607832</v>
      </c>
      <c r="R355">
        <v>75.050967370413176</v>
      </c>
      <c r="S355">
        <v>73.113043229116045</v>
      </c>
      <c r="T355">
        <v>71.0219814898051</v>
      </c>
      <c r="U355">
        <v>68.76456420549232</v>
      </c>
      <c r="V355">
        <v>66.326521868284686</v>
      </c>
      <c r="W355">
        <v>63.692443209465509</v>
      </c>
      <c r="X355">
        <v>60.845677782316734</v>
      </c>
    </row>
    <row r="356" spans="1:24">
      <c r="A356">
        <v>92.308664393073968</v>
      </c>
      <c r="B356">
        <v>0.78468503521307176</v>
      </c>
      <c r="C356">
        <v>0.15664498066236832</v>
      </c>
      <c r="D356">
        <v>90.797767042801155</v>
      </c>
      <c r="E356">
        <v>90.511410479954563</v>
      </c>
      <c r="F356">
        <v>90.180863279240938</v>
      </c>
      <c r="G356">
        <v>89.797997990477498</v>
      </c>
      <c r="H356">
        <v>89.35340077335816</v>
      </c>
      <c r="I356">
        <v>88.83613993121223</v>
      </c>
      <c r="J356">
        <v>88.233497123914717</v>
      </c>
      <c r="K356">
        <v>87.530654651047186</v>
      </c>
      <c r="L356">
        <v>86.710331116269728</v>
      </c>
      <c r="M356">
        <v>85.752356514668449</v>
      </c>
      <c r="N356">
        <v>84.633176295383194</v>
      </c>
      <c r="O356">
        <v>83.325272205474093</v>
      </c>
      <c r="P356">
        <v>81.796485674813667</v>
      </c>
      <c r="Q356">
        <v>80.00922710548295</v>
      </c>
      <c r="R356">
        <v>77.919551623785765</v>
      </c>
      <c r="S356">
        <v>75.476078569595444</v>
      </c>
      <c r="T356">
        <v>72.618728155583483</v>
      </c>
      <c r="U356">
        <v>69.277244233476594</v>
      </c>
      <c r="V356">
        <v>65.369466845317604</v>
      </c>
      <c r="W356">
        <v>60.799312085452122</v>
      </c>
      <c r="X356">
        <v>55.454409602359327</v>
      </c>
    </row>
    <row r="357" spans="1:24">
      <c r="A357">
        <v>96.057798037059598</v>
      </c>
      <c r="B357">
        <v>3.066403248213347</v>
      </c>
      <c r="C357">
        <v>0.11255565392673646</v>
      </c>
      <c r="D357">
        <v>92.392334606898942</v>
      </c>
      <c r="E357">
        <v>91.830056267066936</v>
      </c>
      <c r="F357">
        <v>91.21416104783836</v>
      </c>
      <c r="G357">
        <v>90.536838070146615</v>
      </c>
      <c r="H357">
        <v>89.789497418527773</v>
      </c>
      <c r="I357">
        <v>88.962661202475303</v>
      </c>
      <c r="J357">
        <v>88.045843356356841</v>
      </c>
      <c r="K357">
        <v>87.027416653497184</v>
      </c>
      <c r="L357">
        <v>85.894465247879168</v>
      </c>
      <c r="M357">
        <v>84.632620873373526</v>
      </c>
      <c r="N357">
        <v>83.225880623150573</v>
      </c>
      <c r="O357">
        <v>81.656403998324151</v>
      </c>
      <c r="P357">
        <v>79.904286651966942</v>
      </c>
      <c r="Q357">
        <v>77.947307959083602</v>
      </c>
      <c r="R357">
        <v>75.760649211184699</v>
      </c>
      <c r="S357">
        <v>73.316578861561354</v>
      </c>
      <c r="T357">
        <v>70.584100829492073</v>
      </c>
      <c r="U357">
        <v>67.528561403120761</v>
      </c>
      <c r="V357">
        <v>64.111209755687383</v>
      </c>
      <c r="W357">
        <v>60.28870650150936</v>
      </c>
      <c r="X357">
        <v>56.012574059144242</v>
      </c>
    </row>
    <row r="358" spans="1:24">
      <c r="A358">
        <v>96.559494101142235</v>
      </c>
      <c r="B358">
        <v>3.403940030886583</v>
      </c>
      <c r="C358">
        <v>0.10567933262711744</v>
      </c>
      <c r="D358">
        <v>92.811277376323886</v>
      </c>
      <c r="E358">
        <v>92.254256107292548</v>
      </c>
      <c r="F358">
        <v>91.649108653005698</v>
      </c>
      <c r="G358">
        <v>90.989070361071654</v>
      </c>
      <c r="H358">
        <v>90.266762980820261</v>
      </c>
      <c r="I358">
        <v>89.47411218538663</v>
      </c>
      <c r="J358">
        <v>88.602257312693908</v>
      </c>
      <c r="K358">
        <v>87.641452316372764</v>
      </c>
      <c r="L358">
        <v>86.58095681939561</v>
      </c>
      <c r="M358">
        <v>85.408916052566639</v>
      </c>
      <c r="N358">
        <v>84.112228335757607</v>
      </c>
      <c r="O358">
        <v>82.67639862052593</v>
      </c>
      <c r="P358">
        <v>81.085376456938434</v>
      </c>
      <c r="Q358">
        <v>79.321376573309877</v>
      </c>
      <c r="R358">
        <v>77.364680063203124</v>
      </c>
      <c r="S358">
        <v>75.193413957256496</v>
      </c>
      <c r="T358">
        <v>72.783306715777414</v>
      </c>
      <c r="U358">
        <v>70.107416908871699</v>
      </c>
      <c r="V358">
        <v>67.135832051154253</v>
      </c>
      <c r="W358">
        <v>63.835334224459054</v>
      </c>
      <c r="X358">
        <v>60.169028750705571</v>
      </c>
    </row>
    <row r="359" spans="1:24">
      <c r="A359">
        <v>92.587214573569426</v>
      </c>
      <c r="B359">
        <v>1.397632751623731</v>
      </c>
      <c r="C359">
        <v>0.13730397338315603</v>
      </c>
      <c r="D359">
        <v>90.385741438419473</v>
      </c>
      <c r="E359">
        <v>90.005789956793976</v>
      </c>
      <c r="F359">
        <v>89.577095970599913</v>
      </c>
      <c r="G359">
        <v>89.091564872524401</v>
      </c>
      <c r="H359">
        <v>88.540028855918251</v>
      </c>
      <c r="I359">
        <v>87.912073808111074</v>
      </c>
      <c r="J359">
        <v>87.195842670954576</v>
      </c>
      <c r="K359">
        <v>86.377811555644044</v>
      </c>
      <c r="L359">
        <v>85.442534384414444</v>
      </c>
      <c r="M359">
        <v>84.372351237431104</v>
      </c>
      <c r="N359">
        <v>83.147054897875833</v>
      </c>
      <c r="O359">
        <v>81.743509298927009</v>
      </c>
      <c r="P359">
        <v>80.135212668143041</v>
      </c>
      <c r="Q359">
        <v>78.291797120533545</v>
      </c>
      <c r="R359">
        <v>76.178455251626119</v>
      </c>
      <c r="S359">
        <v>73.755282903448915</v>
      </c>
      <c r="T359">
        <v>70.976525693524977</v>
      </c>
      <c r="U359">
        <v>67.789715079825427</v>
      </c>
      <c r="V359">
        <v>64.134677648845198</v>
      </c>
      <c r="W359">
        <v>59.942398920161295</v>
      </c>
      <c r="X359">
        <v>55.133720213811685</v>
      </c>
    </row>
    <row r="360" spans="1:24">
      <c r="A360">
        <v>95.738457463403705</v>
      </c>
      <c r="B360">
        <v>4.235859720031887</v>
      </c>
      <c r="C360">
        <v>9.8367807615293207E-2</v>
      </c>
      <c r="D360">
        <v>91.478982522508531</v>
      </c>
      <c r="E360">
        <v>90.86649625755993</v>
      </c>
      <c r="F360">
        <v>90.206829771517889</v>
      </c>
      <c r="G360">
        <v>89.493594833987231</v>
      </c>
      <c r="H360">
        <v>88.719884456052711</v>
      </c>
      <c r="I360">
        <v>87.878206002787465</v>
      </c>
      <c r="J360">
        <v>86.960408634347559</v>
      </c>
      <c r="K360">
        <v>85.957604372990076</v>
      </c>
      <c r="L360">
        <v>84.860082031625197</v>
      </c>
      <c r="M360">
        <v>83.657213170383883</v>
      </c>
      <c r="N360">
        <v>82.337349170481644</v>
      </c>
      <c r="O360">
        <v>80.887708428638462</v>
      </c>
      <c r="P360">
        <v>79.294252579642375</v>
      </c>
      <c r="Q360">
        <v>77.541550548392038</v>
      </c>
      <c r="R360">
        <v>75.61262911489419</v>
      </c>
      <c r="S360">
        <v>73.488808545083003</v>
      </c>
      <c r="T360">
        <v>71.149521695704919</v>
      </c>
      <c r="U360">
        <v>68.572114841475255</v>
      </c>
      <c r="V360">
        <v>65.731628295710905</v>
      </c>
      <c r="W360">
        <v>62.600554699962181</v>
      </c>
      <c r="X360">
        <v>59.148572641913645</v>
      </c>
    </row>
    <row r="361" spans="1:24">
      <c r="A361">
        <v>96.307297731686091</v>
      </c>
      <c r="B361">
        <v>5.0280108202629226</v>
      </c>
      <c r="C361">
        <v>8.9861563965643779E-2</v>
      </c>
      <c r="D361">
        <v>91.782851405475043</v>
      </c>
      <c r="E361">
        <v>91.155930695792222</v>
      </c>
      <c r="F361">
        <v>90.487384178920735</v>
      </c>
      <c r="G361">
        <v>89.771809640610655</v>
      </c>
      <c r="H361">
        <v>89.003424854988111</v>
      </c>
      <c r="I361">
        <v>88.176020861070455</v>
      </c>
      <c r="J361">
        <v>87.282911791033115</v>
      </c>
      <c r="K361">
        <v>86.316880844813355</v>
      </c>
      <c r="L361">
        <v>85.270121974497002</v>
      </c>
      <c r="M361">
        <v>84.13417680726667</v>
      </c>
      <c r="N361">
        <v>82.899866297215027</v>
      </c>
      <c r="O361">
        <v>81.557216553733141</v>
      </c>
      <c r="P361">
        <v>80.095378247127641</v>
      </c>
      <c r="Q361">
        <v>78.502538940220646</v>
      </c>
      <c r="R361">
        <v>76.765827637524936</v>
      </c>
      <c r="S361">
        <v>74.87121078070065</v>
      </c>
      <c r="T361">
        <v>72.80337884988073</v>
      </c>
      <c r="U361">
        <v>70.54562265454328</v>
      </c>
      <c r="V361">
        <v>68.079698314294745</v>
      </c>
      <c r="W361">
        <v>65.385679838536205</v>
      </c>
      <c r="X361">
        <v>62.44179811377731</v>
      </c>
    </row>
    <row r="362" spans="1:24">
      <c r="A362">
        <v>95.512233834750006</v>
      </c>
      <c r="B362">
        <v>1.9043843362768671</v>
      </c>
      <c r="C362">
        <v>0.12837923649888211</v>
      </c>
      <c r="D362">
        <v>92.78857615520765</v>
      </c>
      <c r="E362">
        <v>92.338272147436669</v>
      </c>
      <c r="F362">
        <v>91.835585467293953</v>
      </c>
      <c r="G362">
        <v>91.272219835786345</v>
      </c>
      <c r="H362">
        <v>90.638877535988414</v>
      </c>
      <c r="I362">
        <v>89.925105964668674</v>
      </c>
      <c r="J362">
        <v>89.119125123814484</v>
      </c>
      <c r="K362">
        <v>88.207633204997251</v>
      </c>
      <c r="L362">
        <v>87.175587057966055</v>
      </c>
      <c r="M362">
        <v>86.00595392035062</v>
      </c>
      <c r="N362">
        <v>84.679430311051021</v>
      </c>
      <c r="O362">
        <v>83.174123447965627</v>
      </c>
      <c r="P362">
        <v>81.465189932214372</v>
      </c>
      <c r="Q362">
        <v>79.524425735746647</v>
      </c>
      <c r="R362">
        <v>77.319800725539451</v>
      </c>
      <c r="S362">
        <v>74.814930042231168</v>
      </c>
      <c r="T362">
        <v>71.968473608888331</v>
      </c>
      <c r="U362">
        <v>68.733453859472831</v>
      </c>
      <c r="V362">
        <v>65.056480426883809</v>
      </c>
      <c r="W362">
        <v>60.876868994921473</v>
      </c>
      <c r="X362">
        <v>56.125639771814313</v>
      </c>
    </row>
    <row r="363" spans="1:24">
      <c r="A363">
        <v>94.283639525433202</v>
      </c>
      <c r="B363">
        <v>2.1177005934815307</v>
      </c>
      <c r="C363">
        <v>0.12082922612143634</v>
      </c>
      <c r="D363">
        <v>91.499215354043898</v>
      </c>
      <c r="E363">
        <v>91.055145985934629</v>
      </c>
      <c r="F363">
        <v>90.563884200230433</v>
      </c>
      <c r="G363">
        <v>90.018248990974271</v>
      </c>
      <c r="H363">
        <v>89.410264550150842</v>
      </c>
      <c r="I363">
        <v>88.731043681527126</v>
      </c>
      <c r="J363">
        <v>87.970657892300167</v>
      </c>
      <c r="K363">
        <v>87.117992263620224</v>
      </c>
      <c r="L363">
        <v>86.160582978563028</v>
      </c>
      <c r="M363">
        <v>85.084435132620683</v>
      </c>
      <c r="N363">
        <v>83.873818163560884</v>
      </c>
      <c r="O363">
        <v>82.511035910356085</v>
      </c>
      <c r="P363">
        <v>80.976167940024993</v>
      </c>
      <c r="Q363">
        <v>79.246778361238484</v>
      </c>
      <c r="R363">
        <v>77.297587868280743</v>
      </c>
      <c r="S363">
        <v>75.100104221477068</v>
      </c>
      <c r="T363">
        <v>72.622205762645649</v>
      </c>
      <c r="U363">
        <v>69.827671877621896</v>
      </c>
      <c r="V363">
        <v>66.675653542403836</v>
      </c>
      <c r="W363">
        <v>63.120076213640935</v>
      </c>
      <c r="X363">
        <v>59.108966335234328</v>
      </c>
    </row>
    <row r="364" spans="1:24">
      <c r="A364">
        <v>94.195055401976873</v>
      </c>
      <c r="B364">
        <v>3.1231220582238359</v>
      </c>
      <c r="C364">
        <v>0.10668456406619461</v>
      </c>
      <c r="D364">
        <v>90.71388930125876</v>
      </c>
      <c r="E364">
        <v>90.194171087740614</v>
      </c>
      <c r="F364">
        <v>89.628873218295652</v>
      </c>
      <c r="G364">
        <v>89.011555596094851</v>
      </c>
      <c r="H364">
        <v>88.335185494718843</v>
      </c>
      <c r="I364">
        <v>87.592057438558101</v>
      </c>
      <c r="J364">
        <v>86.773705418988285</v>
      </c>
      <c r="K364">
        <v>85.870806446252786</v>
      </c>
      <c r="L364">
        <v>84.873074338277405</v>
      </c>
      <c r="M364">
        <v>83.769142536417405</v>
      </c>
      <c r="N364">
        <v>82.546434613127403</v>
      </c>
      <c r="O364">
        <v>81.191020996326472</v>
      </c>
      <c r="P364">
        <v>79.68746027820572</v>
      </c>
      <c r="Q364">
        <v>78.018623300605526</v>
      </c>
      <c r="R364">
        <v>76.1654980128734</v>
      </c>
      <c r="S364">
        <v>74.106972879066262</v>
      </c>
      <c r="T364">
        <v>71.819596366986133</v>
      </c>
      <c r="U364">
        <v>69.277309779053411</v>
      </c>
      <c r="V364">
        <v>66.45115038132127</v>
      </c>
      <c r="W364">
        <v>63.308921448559573</v>
      </c>
      <c r="X364">
        <v>59.814825466431571</v>
      </c>
    </row>
    <row r="365" spans="1:24">
      <c r="A365">
        <v>94.048814688830262</v>
      </c>
      <c r="B365">
        <v>2.813848975853134</v>
      </c>
      <c r="C365">
        <v>0.11033448993962029</v>
      </c>
      <c r="D365">
        <v>90.772244256917915</v>
      </c>
      <c r="E365">
        <v>90.274779202694802</v>
      </c>
      <c r="F365">
        <v>89.731323545988772</v>
      </c>
      <c r="G365">
        <v>89.13525470649644</v>
      </c>
      <c r="H365">
        <v>88.47930895679653</v>
      </c>
      <c r="I365">
        <v>87.7554929061709</v>
      </c>
      <c r="J365">
        <v>86.95498609270885</v>
      </c>
      <c r="K365">
        <v>86.068033496676691</v>
      </c>
      <c r="L365">
        <v>85.08382666531476</v>
      </c>
      <c r="M365">
        <v>83.99037200044188</v>
      </c>
      <c r="N365">
        <v>82.774344603813176</v>
      </c>
      <c r="O365">
        <v>81.420925899182578</v>
      </c>
      <c r="P365">
        <v>79.913623052323601</v>
      </c>
      <c r="Q365">
        <v>78.234067988451088</v>
      </c>
      <c r="R365">
        <v>76.361793557858974</v>
      </c>
      <c r="S365">
        <v>74.273984122116516</v>
      </c>
      <c r="T365">
        <v>71.945197521452826</v>
      </c>
      <c r="U365">
        <v>69.347055035208754</v>
      </c>
      <c r="V365">
        <v>66.44789555719764</v>
      </c>
      <c r="W365">
        <v>63.212389771736639</v>
      </c>
      <c r="X365">
        <v>59.601109628677065</v>
      </c>
    </row>
    <row r="366" spans="1:24">
      <c r="A366">
        <v>93.54599142168567</v>
      </c>
      <c r="B366">
        <v>4.0183312950050887</v>
      </c>
      <c r="C366">
        <v>9.1414592301173672E-2</v>
      </c>
      <c r="D366">
        <v>89.854190794613729</v>
      </c>
      <c r="E366">
        <v>89.339230768037126</v>
      </c>
      <c r="F366">
        <v>88.789091921122932</v>
      </c>
      <c r="G366">
        <v>88.199173745962597</v>
      </c>
      <c r="H366">
        <v>87.564543082054172</v>
      </c>
      <c r="I366">
        <v>86.879892863000364</v>
      </c>
      <c r="J366">
        <v>86.139497736437875</v>
      </c>
      <c r="K366">
        <v>85.337166186071713</v>
      </c>
      <c r="L366">
        <v>84.466188755437543</v>
      </c>
      <c r="M366">
        <v>83.519281940415922</v>
      </c>
      <c r="N366">
        <v>82.488527281302424</v>
      </c>
      <c r="O366">
        <v>81.365305145094226</v>
      </c>
      <c r="P366">
        <v>80.140222644250969</v>
      </c>
      <c r="Q366">
        <v>78.803035089154193</v>
      </c>
      <c r="R366">
        <v>77.342560317415405</v>
      </c>
      <c r="S366">
        <v>75.746585183616432</v>
      </c>
      <c r="T366">
        <v>74.001763427506745</v>
      </c>
      <c r="U366">
        <v>72.093504066586306</v>
      </c>
      <c r="V366">
        <v>70.005849379762196</v>
      </c>
      <c r="W366">
        <v>67.721341461724094</v>
      </c>
      <c r="X366">
        <v>65.220876232105823</v>
      </c>
    </row>
    <row r="367" spans="1:24">
      <c r="A367">
        <v>97.845761186009383</v>
      </c>
      <c r="B367">
        <v>6.1291127572178317</v>
      </c>
      <c r="C367">
        <v>8.6978975252314836E-2</v>
      </c>
      <c r="D367">
        <v>92.542567272053972</v>
      </c>
      <c r="E367">
        <v>91.81664667388857</v>
      </c>
      <c r="F367">
        <v>91.045084998346098</v>
      </c>
      <c r="G367">
        <v>90.222041436454759</v>
      </c>
      <c r="H367">
        <v>89.341285455552125</v>
      </c>
      <c r="I367">
        <v>88.396149633449824</v>
      </c>
      <c r="J367">
        <v>87.379479185294798</v>
      </c>
      <c r="K367">
        <v>86.283577801040565</v>
      </c>
      <c r="L367">
        <v>85.100149383511337</v>
      </c>
      <c r="M367">
        <v>83.8202352460101</v>
      </c>
      <c r="N367">
        <v>82.434146294049043</v>
      </c>
      <c r="O367">
        <v>80.931389677810699</v>
      </c>
      <c r="P367">
        <v>79.300589360090498</v>
      </c>
      <c r="Q367">
        <v>77.529399998411023</v>
      </c>
      <c r="R367">
        <v>75.604413489386076</v>
      </c>
      <c r="S367">
        <v>73.511057467864589</v>
      </c>
      <c r="T367">
        <v>71.233484992481607</v>
      </c>
      <c r="U367">
        <v>68.754454582523579</v>
      </c>
      <c r="V367">
        <v>66.055199697973123</v>
      </c>
      <c r="W367">
        <v>63.115286674682956</v>
      </c>
      <c r="X367">
        <v>59.91246003923191</v>
      </c>
    </row>
    <row r="368" spans="1:24">
      <c r="A368">
        <v>92.098013123564726</v>
      </c>
      <c r="B368">
        <v>1.3499007972063957</v>
      </c>
      <c r="C368">
        <v>0.13720635986145488</v>
      </c>
      <c r="D368">
        <v>89.973936522517562</v>
      </c>
      <c r="E368">
        <v>89.607515713616309</v>
      </c>
      <c r="F368">
        <v>89.194136234154143</v>
      </c>
      <c r="G368">
        <v>88.726003757296908</v>
      </c>
      <c r="H368">
        <v>88.194291580928081</v>
      </c>
      <c r="I368">
        <v>87.588974198968614</v>
      </c>
      <c r="J368">
        <v>86.898638269083463</v>
      </c>
      <c r="K368">
        <v>86.110267412545085</v>
      </c>
      <c r="L368">
        <v>85.20899678862564</v>
      </c>
      <c r="M368">
        <v>84.177832815984374</v>
      </c>
      <c r="N368">
        <v>82.997332756358588</v>
      </c>
      <c r="O368">
        <v>81.645238119064587</v>
      </c>
      <c r="P368">
        <v>80.096054974100184</v>
      </c>
      <c r="Q368">
        <v>78.320573260594657</v>
      </c>
      <c r="R368">
        <v>76.285316027101146</v>
      </c>
      <c r="S368">
        <v>73.95190821908129</v>
      </c>
      <c r="T368">
        <v>71.276353111983838</v>
      </c>
      <c r="U368">
        <v>68.208202746963366</v>
      </c>
      <c r="V368">
        <v>64.689606727690645</v>
      </c>
      <c r="W368">
        <v>60.654221443188241</v>
      </c>
      <c r="X368">
        <v>56.025959149937769</v>
      </c>
    </row>
    <row r="369" spans="1:24">
      <c r="A369">
        <v>93.675951105637793</v>
      </c>
      <c r="B369">
        <v>1.1877505969827769</v>
      </c>
      <c r="C369">
        <v>0.14451815389570949</v>
      </c>
      <c r="D369">
        <v>91.657142953567742</v>
      </c>
      <c r="E369">
        <v>91.296340893949505</v>
      </c>
      <c r="F369">
        <v>90.885752932995047</v>
      </c>
      <c r="G369">
        <v>90.416788801754649</v>
      </c>
      <c r="H369">
        <v>89.879636892489572</v>
      </c>
      <c r="I369">
        <v>89.263058981466429</v>
      </c>
      <c r="J369">
        <v>88.55415510427359</v>
      </c>
      <c r="K369">
        <v>87.738093664411181</v>
      </c>
      <c r="L369">
        <v>86.797801128520774</v>
      </c>
      <c r="M369">
        <v>85.713604816098211</v>
      </c>
      <c r="N369">
        <v>84.462821310181212</v>
      </c>
      <c r="O369">
        <v>83.019281877792992</v>
      </c>
      <c r="P369">
        <v>81.352784971048578</v>
      </c>
      <c r="Q369">
        <v>79.428464354222172</v>
      </c>
      <c r="R369">
        <v>77.206059636810323</v>
      </c>
      <c r="S369">
        <v>74.639073950776918</v>
      </c>
      <c r="T369">
        <v>71.673801149010728</v>
      </c>
      <c r="U369">
        <v>68.248202172165577</v>
      </c>
      <c r="V369">
        <v>64.2906070753736</v>
      </c>
      <c r="W369">
        <v>59.718215558800097</v>
      </c>
      <c r="X369">
        <v>54.435364630331222</v>
      </c>
    </row>
    <row r="370" spans="1:24">
      <c r="A370">
        <v>98.761124329157212</v>
      </c>
      <c r="B370">
        <v>4.7774334544613213</v>
      </c>
      <c r="C370">
        <v>0.10002902049021861</v>
      </c>
      <c r="D370">
        <v>93.855220622396416</v>
      </c>
      <c r="E370">
        <v>93.144539214073646</v>
      </c>
      <c r="F370">
        <v>92.377612475795914</v>
      </c>
      <c r="G370">
        <v>91.54676028760386</v>
      </c>
      <c r="H370">
        <v>90.643662370446918</v>
      </c>
      <c r="I370">
        <v>89.659274965654774</v>
      </c>
      <c r="J370">
        <v>88.583740269374829</v>
      </c>
      <c r="K370">
        <v>87.406287715038431</v>
      </c>
      <c r="L370">
        <v>86.115126115283886</v>
      </c>
      <c r="M370">
        <v>84.697325583228789</v>
      </c>
      <c r="N370">
        <v>83.138688050633846</v>
      </c>
      <c r="O370">
        <v>81.423605086307361</v>
      </c>
      <c r="P370">
        <v>79.534901590922601</v>
      </c>
      <c r="Q370">
        <v>77.453663802984224</v>
      </c>
      <c r="R370">
        <v>75.159049893569687</v>
      </c>
      <c r="S370">
        <v>72.628081253112882</v>
      </c>
      <c r="T370">
        <v>69.835412380144277</v>
      </c>
      <c r="U370">
        <v>66.753077067618719</v>
      </c>
      <c r="V370">
        <v>63.350208345102651</v>
      </c>
      <c r="W370">
        <v>59.592729372279429</v>
      </c>
      <c r="X370">
        <v>55.443012188333945</v>
      </c>
    </row>
    <row r="371" spans="1:24">
      <c r="A371">
        <v>100</v>
      </c>
      <c r="B371">
        <v>6.1564624928027731</v>
      </c>
      <c r="C371">
        <v>9.0971858325153004E-2</v>
      </c>
      <c r="D371">
        <v>94.377080937144171</v>
      </c>
      <c r="E371">
        <v>93.594243918428234</v>
      </c>
      <c r="F371">
        <v>92.758357066399341</v>
      </c>
      <c r="G371">
        <v>91.862497910453897</v>
      </c>
      <c r="H371">
        <v>90.899247314070053</v>
      </c>
      <c r="I371">
        <v>89.860628032575036</v>
      </c>
      <c r="J371">
        <v>88.738038648890665</v>
      </c>
      <c r="K371">
        <v>87.522182340139949</v>
      </c>
      <c r="L371">
        <v>86.202989885189524</v>
      </c>
      <c r="M371">
        <v>84.769536275507789</v>
      </c>
      <c r="N371">
        <v>83.20995023874417</v>
      </c>
      <c r="O371">
        <v>81.511315925741457</v>
      </c>
      <c r="P371">
        <v>79.659565946793123</v>
      </c>
      <c r="Q371">
        <v>77.639364871316189</v>
      </c>
      <c r="R371">
        <v>75.43398222613186</v>
      </c>
      <c r="S371">
        <v>73.025153940577965</v>
      </c>
      <c r="T371">
        <v>70.392931090998857</v>
      </c>
      <c r="U371">
        <v>67.515514691976662</v>
      </c>
      <c r="V371">
        <v>64.36907516611312</v>
      </c>
      <c r="W371">
        <v>60.927554997285114</v>
      </c>
      <c r="X371">
        <v>57.162452933029314</v>
      </c>
    </row>
    <row r="372" spans="1:24">
      <c r="A372">
        <v>94.120081908162717</v>
      </c>
      <c r="B372">
        <v>2.2740596252363496</v>
      </c>
      <c r="C372">
        <v>0.1219649548122726</v>
      </c>
      <c r="D372">
        <v>91.091517161215307</v>
      </c>
      <c r="E372">
        <v>90.605901108263836</v>
      </c>
      <c r="F372">
        <v>90.067945200474682</v>
      </c>
      <c r="G372">
        <v>89.469637176747483</v>
      </c>
      <c r="H372">
        <v>88.802065897646528</v>
      </c>
      <c r="I372">
        <v>88.055288623787732</v>
      </c>
      <c r="J372">
        <v>87.218182929679813</v>
      </c>
      <c r="K372">
        <v>86.278281047439378</v>
      </c>
      <c r="L372">
        <v>85.221584173112007</v>
      </c>
      <c r="M372">
        <v>84.032353969896334</v>
      </c>
      <c r="N372">
        <v>82.692878162941099</v>
      </c>
      <c r="O372">
        <v>81.183206734507678</v>
      </c>
      <c r="P372">
        <v>79.480854790415606</v>
      </c>
      <c r="Q372">
        <v>77.560467672293584</v>
      </c>
      <c r="R372">
        <v>75.39344332785177</v>
      </c>
      <c r="S372">
        <v>72.947506314796186</v>
      </c>
      <c r="T372">
        <v>70.186227093642373</v>
      </c>
      <c r="U372">
        <v>67.068479449823997</v>
      </c>
      <c r="V372">
        <v>63.547827963995928</v>
      </c>
      <c r="W372">
        <v>59.571836407576043</v>
      </c>
      <c r="X372">
        <v>55.081286762838936</v>
      </c>
    </row>
    <row r="373" spans="1:24">
      <c r="A373">
        <v>91.723410727808016</v>
      </c>
      <c r="B373">
        <v>0.93495879568200202</v>
      </c>
      <c r="C373">
        <v>0.14945334402335461</v>
      </c>
      <c r="D373">
        <v>90.050781065434251</v>
      </c>
      <c r="E373">
        <v>89.744615671650735</v>
      </c>
      <c r="F373">
        <v>89.394168982422414</v>
      </c>
      <c r="G373">
        <v>88.991598733672944</v>
      </c>
      <c r="H373">
        <v>88.527896245060873</v>
      </c>
      <c r="I373">
        <v>87.992684824551901</v>
      </c>
      <c r="J373">
        <v>87.373987559750148</v>
      </c>
      <c r="K373">
        <v>86.657959299644006</v>
      </c>
      <c r="L373">
        <v>85.828576829078372</v>
      </c>
      <c r="M373">
        <v>84.867280302706192</v>
      </c>
      <c r="N373">
        <v>83.752557914460468</v>
      </c>
      <c r="O373">
        <v>82.45946450831849</v>
      </c>
      <c r="P373">
        <v>80.959063357873461</v>
      </c>
      <c r="Q373">
        <v>79.217778622907986</v>
      </c>
      <c r="R373">
        <v>77.196643992301247</v>
      </c>
      <c r="S373">
        <v>74.850430699469698</v>
      </c>
      <c r="T373">
        <v>72.126635397149997</v>
      </c>
      <c r="U373">
        <v>68.964305242278442</v>
      </c>
      <c r="V373">
        <v>65.292673898823381</v>
      </c>
      <c r="W373">
        <v>61.029577935166103</v>
      </c>
      <c r="X373">
        <v>56.079618178315592</v>
      </c>
    </row>
    <row r="374" spans="1:24">
      <c r="A374">
        <v>93.200299776797209</v>
      </c>
      <c r="B374">
        <v>1.0861992130624532</v>
      </c>
      <c r="C374">
        <v>0.14839150005994534</v>
      </c>
      <c r="D374">
        <v>91.278289104479654</v>
      </c>
      <c r="E374">
        <v>90.928280835999061</v>
      </c>
      <c r="F374">
        <v>90.528150753208166</v>
      </c>
      <c r="G374">
        <v>90.069071796900104</v>
      </c>
      <c r="H374">
        <v>89.540916467788378</v>
      </c>
      <c r="I374">
        <v>88.932033409074236</v>
      </c>
      <c r="J374">
        <v>88.228990371995351</v>
      </c>
      <c r="K374">
        <v>87.41627789405392</v>
      </c>
      <c r="L374">
        <v>86.475967152925634</v>
      </c>
      <c r="M374">
        <v>85.387314448144579</v>
      </c>
      <c r="N374">
        <v>84.126303585242638</v>
      </c>
      <c r="O374">
        <v>82.665116067120763</v>
      </c>
      <c r="P374">
        <v>80.971517404822578</v>
      </c>
      <c r="Q374">
        <v>79.008146009435436</v>
      </c>
      <c r="R374">
        <v>76.73168897773715</v>
      </c>
      <c r="S374">
        <v>74.091926589029455</v>
      </c>
      <c r="T374">
        <v>71.030624434305324</v>
      </c>
      <c r="U374">
        <v>67.48024873759509</v>
      </c>
      <c r="V374">
        <v>63.362476528871134</v>
      </c>
      <c r="W374">
        <v>58.586467802219985</v>
      </c>
      <c r="X374">
        <v>53.046861542271984</v>
      </c>
    </row>
    <row r="375" spans="1:24">
      <c r="A375">
        <v>100</v>
      </c>
      <c r="B375">
        <v>6.7880319943801508</v>
      </c>
      <c r="C375">
        <v>8.268043813330056E-2</v>
      </c>
      <c r="D375">
        <v>94.469632497691293</v>
      </c>
      <c r="E375">
        <v>93.725968299878502</v>
      </c>
      <c r="F375">
        <v>92.939390038679718</v>
      </c>
      <c r="G375">
        <v>92.104517558084851</v>
      </c>
      <c r="H375">
        <v>91.215640372035807</v>
      </c>
      <c r="I375">
        <v>90.26667860498722</v>
      </c>
      <c r="J375">
        <v>89.251141405861432</v>
      </c>
      <c r="K375">
        <v>88.162082550951411</v>
      </c>
      <c r="L375">
        <v>86.992052932097593</v>
      </c>
      <c r="M375">
        <v>85.733049605160247</v>
      </c>
      <c r="N375">
        <v>84.376461050281392</v>
      </c>
      <c r="O375">
        <v>82.913008269519125</v>
      </c>
      <c r="P375">
        <v>81.332681318965314</v>
      </c>
      <c r="Q375">
        <v>79.624670841229374</v>
      </c>
      <c r="R375">
        <v>77.77729412997364</v>
      </c>
      <c r="S375">
        <v>75.777915220785815</v>
      </c>
      <c r="T375">
        <v>73.612858461813531</v>
      </c>
      <c r="U375">
        <v>71.26731497298897</v>
      </c>
      <c r="V375">
        <v>68.725241354029038</v>
      </c>
      <c r="W375">
        <v>65.969249948378902</v>
      </c>
      <c r="X375">
        <v>62.980489912509803</v>
      </c>
    </row>
    <row r="376" spans="1:24">
      <c r="A376">
        <v>99.902813584639915</v>
      </c>
      <c r="B376">
        <v>5.8701432306751649</v>
      </c>
      <c r="C376">
        <v>9.083202498918222E-2</v>
      </c>
      <c r="D376">
        <v>94.551401120472832</v>
      </c>
      <c r="E376">
        <v>93.806810538469009</v>
      </c>
      <c r="F376">
        <v>93.011890557794459</v>
      </c>
      <c r="G376">
        <v>92.160078215091801</v>
      </c>
      <c r="H376">
        <v>91.244340836219635</v>
      </c>
      <c r="I376">
        <v>90.25711797357485</v>
      </c>
      <c r="J376">
        <v>89.190258986048121</v>
      </c>
      <c r="K376">
        <v>88.034955746264487</v>
      </c>
      <c r="L376">
        <v>86.781669919531495</v>
      </c>
      <c r="M376">
        <v>85.420054214100077</v>
      </c>
      <c r="N376">
        <v>83.938866952570123</v>
      </c>
      <c r="O376">
        <v>82.325879259131227</v>
      </c>
      <c r="P376">
        <v>80.567774096364118</v>
      </c>
      <c r="Q376">
        <v>78.650036318037394</v>
      </c>
      <c r="R376">
        <v>76.55683283016144</v>
      </c>
      <c r="S376">
        <v>74.270881870892865</v>
      </c>
      <c r="T376">
        <v>71.773310330047963</v>
      </c>
      <c r="U376">
        <v>69.04349793023583</v>
      </c>
      <c r="V376">
        <v>66.058906983150564</v>
      </c>
      <c r="W376">
        <v>62.794896315468051</v>
      </c>
      <c r="X376">
        <v>59.224517828095365</v>
      </c>
    </row>
    <row r="377" spans="1:24">
      <c r="A377">
        <v>96.866262513647584</v>
      </c>
      <c r="B377">
        <v>4.9300014968361818</v>
      </c>
      <c r="C377">
        <v>9.0891256170085977E-2</v>
      </c>
      <c r="D377">
        <v>92.36835677362626</v>
      </c>
      <c r="E377">
        <v>91.742363387729227</v>
      </c>
      <c r="F377">
        <v>91.074011192351634</v>
      </c>
      <c r="G377">
        <v>90.357774980495009</v>
      </c>
      <c r="H377">
        <v>89.587733692338404</v>
      </c>
      <c r="I377">
        <v>88.757521466373674</v>
      </c>
      <c r="J377">
        <v>87.860275013405655</v>
      </c>
      <c r="K377">
        <v>86.888576878362656</v>
      </c>
      <c r="L377">
        <v>85.834394120867927</v>
      </c>
      <c r="M377">
        <v>84.689011907649984</v>
      </c>
      <c r="N377">
        <v>83.442961467806043</v>
      </c>
      <c r="O377">
        <v>82.085941815331637</v>
      </c>
      <c r="P377">
        <v>80.606734591803217</v>
      </c>
      <c r="Q377">
        <v>78.993111325226323</v>
      </c>
      <c r="R377">
        <v>77.231732338366385</v>
      </c>
      <c r="S377">
        <v>75.308036470846503</v>
      </c>
      <c r="T377">
        <v>73.206120703354955</v>
      </c>
      <c r="U377">
        <v>70.908608688826448</v>
      </c>
      <c r="V377">
        <v>68.396507103756562</v>
      </c>
      <c r="W377">
        <v>65.649048632118394</v>
      </c>
      <c r="X377">
        <v>62.643520283844069</v>
      </c>
    </row>
    <row r="378" spans="1:24">
      <c r="A378">
        <v>94.720456299983994</v>
      </c>
      <c r="B378">
        <v>3.0620319811548291</v>
      </c>
      <c r="C378">
        <v>0.10827909832561927</v>
      </c>
      <c r="D378">
        <v>91.241227145821796</v>
      </c>
      <c r="E378">
        <v>90.717981609187305</v>
      </c>
      <c r="F378">
        <v>90.14776373934248</v>
      </c>
      <c r="G378">
        <v>89.523881560483829</v>
      </c>
      <c r="H378">
        <v>88.839013301993631</v>
      </c>
      <c r="I378">
        <v>88.085121471438256</v>
      </c>
      <c r="J378">
        <v>87.253358527982328</v>
      </c>
      <c r="K378">
        <v>86.333963049218397</v>
      </c>
      <c r="L378">
        <v>85.316145172844557</v>
      </c>
      <c r="M378">
        <v>84.187959968753816</v>
      </c>
      <c r="N378">
        <v>82.936167255452645</v>
      </c>
      <c r="O378">
        <v>81.546076215638749</v>
      </c>
      <c r="P378">
        <v>80.001372987374424</v>
      </c>
      <c r="Q378">
        <v>78.28392920749576</v>
      </c>
      <c r="R378">
        <v>76.373589260357292</v>
      </c>
      <c r="S378">
        <v>74.247933735100915</v>
      </c>
      <c r="T378">
        <v>71.882016315425787</v>
      </c>
      <c r="U378">
        <v>69.248071014043958</v>
      </c>
      <c r="V378">
        <v>66.315186315977229</v>
      </c>
      <c r="W378">
        <v>63.048942406498995</v>
      </c>
      <c r="X378">
        <v>59.411007226292298</v>
      </c>
    </row>
    <row r="379" spans="1:24">
      <c r="A379">
        <v>95.779510014890917</v>
      </c>
      <c r="B379">
        <v>3.2661252088153394</v>
      </c>
      <c r="C379">
        <v>0.10891485103280471</v>
      </c>
      <c r="D379">
        <v>92.04003266840455</v>
      </c>
      <c r="E379">
        <v>91.475998629492636</v>
      </c>
      <c r="F379">
        <v>90.860863939490486</v>
      </c>
      <c r="G379">
        <v>90.187324380899341</v>
      </c>
      <c r="H379">
        <v>89.447382226538593</v>
      </c>
      <c r="I379">
        <v>88.632251273126627</v>
      </c>
      <c r="J379">
        <v>87.73225251235769</v>
      </c>
      <c r="K379">
        <v>86.736699200654925</v>
      </c>
      <c r="L379">
        <v>85.633769962897659</v>
      </c>
      <c r="M379">
        <v>84.410368423333949</v>
      </c>
      <c r="N379">
        <v>83.051967696911589</v>
      </c>
      <c r="O379">
        <v>81.542437894490035</v>
      </c>
      <c r="P379">
        <v>79.863854593699756</v>
      </c>
      <c r="Q379">
        <v>77.99628600119857</v>
      </c>
      <c r="R379">
        <v>75.917556279051823</v>
      </c>
      <c r="S379">
        <v>73.602982224932518</v>
      </c>
      <c r="T379">
        <v>71.025080179435577</v>
      </c>
      <c r="U379">
        <v>68.153239680272335</v>
      </c>
      <c r="V379">
        <v>64.953359988257432</v>
      </c>
      <c r="W379">
        <v>61.387445169134224</v>
      </c>
      <c r="X379">
        <v>57.413152923168653</v>
      </c>
    </row>
    <row r="380" spans="1:24">
      <c r="A380">
        <v>99.385403546310727</v>
      </c>
      <c r="B380">
        <v>6.2891377402031612</v>
      </c>
      <c r="C380">
        <v>8.6317185417432885E-2</v>
      </c>
      <c r="D380">
        <v>93.993186555719092</v>
      </c>
      <c r="E380">
        <v>93.257122470232446</v>
      </c>
      <c r="F380">
        <v>92.475370310908275</v>
      </c>
      <c r="G380">
        <v>91.642101893638426</v>
      </c>
      <c r="H380">
        <v>90.751104965998096</v>
      </c>
      <c r="I380">
        <v>89.795736893141779</v>
      </c>
      <c r="J380">
        <v>88.768875135076144</v>
      </c>
      <c r="K380">
        <v>87.662864146103971</v>
      </c>
      <c r="L380">
        <v>86.469458300559268</v>
      </c>
      <c r="M380">
        <v>85.179760419328915</v>
      </c>
      <c r="N380">
        <v>83.784155438858491</v>
      </c>
      <c r="O380">
        <v>82.272238728126013</v>
      </c>
      <c r="P380">
        <v>80.632738519166097</v>
      </c>
      <c r="Q380">
        <v>78.85343187284235</v>
      </c>
      <c r="R380">
        <v>76.921053553368807</v>
      </c>
      <c r="S380">
        <v>74.821197132214166</v>
      </c>
      <c r="T380">
        <v>72.538207584090458</v>
      </c>
      <c r="U380">
        <v>70.055064574298569</v>
      </c>
      <c r="V380">
        <v>67.353255567304956</v>
      </c>
      <c r="W380">
        <v>64.412637810537731</v>
      </c>
      <c r="X380">
        <v>61.211288164452313</v>
      </c>
    </row>
    <row r="381" spans="1:24">
      <c r="A381">
        <v>100</v>
      </c>
      <c r="B381">
        <v>4.3610906068621214</v>
      </c>
      <c r="C381">
        <v>0.10464325093092794</v>
      </c>
      <c r="D381">
        <v>95.258106679058145</v>
      </c>
      <c r="E381">
        <v>94.556734721712431</v>
      </c>
      <c r="F381">
        <v>93.795703456303272</v>
      </c>
      <c r="G381">
        <v>92.966671823487118</v>
      </c>
      <c r="H381">
        <v>92.060553465894259</v>
      </c>
      <c r="I381">
        <v>91.067417139781512</v>
      </c>
      <c r="J381">
        <v>89.976377866556177</v>
      </c>
      <c r="K381">
        <v>88.775477631169764</v>
      </c>
      <c r="L381">
        <v>87.451554319811237</v>
      </c>
      <c r="M381">
        <v>85.990097460430007</v>
      </c>
      <c r="N381">
        <v>84.375089184974854</v>
      </c>
      <c r="O381">
        <v>82.588828670262558</v>
      </c>
      <c r="P381">
        <v>80.611738133311661</v>
      </c>
      <c r="Q381">
        <v>78.422148254810523</v>
      </c>
      <c r="R381">
        <v>75.996060678916507</v>
      </c>
      <c r="S381">
        <v>73.306884986335433</v>
      </c>
      <c r="T381">
        <v>70.325147257851867</v>
      </c>
      <c r="U381">
        <v>67.018167034106696</v>
      </c>
      <c r="V381">
        <v>63.349699131034562</v>
      </c>
      <c r="W381">
        <v>59.279536385184628</v>
      </c>
      <c r="X381">
        <v>54.763068974931748</v>
      </c>
    </row>
    <row r="382" spans="1:24">
      <c r="A382">
        <v>95.08162812850081</v>
      </c>
      <c r="B382">
        <v>2.54758151913104</v>
      </c>
      <c r="C382">
        <v>0.11537233358232667</v>
      </c>
      <c r="D382">
        <v>91.93470579424158</v>
      </c>
      <c r="E382">
        <v>91.445574795643196</v>
      </c>
      <c r="F382">
        <v>90.907991398782571</v>
      </c>
      <c r="G382">
        <v>90.314792011033475</v>
      </c>
      <c r="H382">
        <v>89.658071926289324</v>
      </c>
      <c r="I382">
        <v>88.92907999043328</v>
      </c>
      <c r="J382">
        <v>88.118101987425987</v>
      </c>
      <c r="K382">
        <v>87.214331192066638</v>
      </c>
      <c r="L382">
        <v>86.205724364472374</v>
      </c>
      <c r="M382">
        <v>85.078841267323526</v>
      </c>
      <c r="N382">
        <v>83.818665567354358</v>
      </c>
      <c r="O382">
        <v>82.408404734503947</v>
      </c>
      <c r="P382">
        <v>80.829266272273543</v>
      </c>
      <c r="Q382">
        <v>79.060207297438154</v>
      </c>
      <c r="R382">
        <v>77.077654132124707</v>
      </c>
      <c r="S382">
        <v>74.855188171668146</v>
      </c>
      <c r="T382">
        <v>72.363193842262888</v>
      </c>
      <c r="U382">
        <v>69.568463957252874</v>
      </c>
      <c r="V382">
        <v>66.433757213217092</v>
      </c>
      <c r="W382">
        <v>62.917301929244083</v>
      </c>
      <c r="X382">
        <v>58.972239416449703</v>
      </c>
    </row>
    <row r="383" spans="1:24">
      <c r="A383">
        <v>100</v>
      </c>
      <c r="B383">
        <v>8.0467765311973665</v>
      </c>
      <c r="C383">
        <v>7.9010666477994027E-2</v>
      </c>
      <c r="D383">
        <v>93.783398093716613</v>
      </c>
      <c r="E383">
        <v>92.95973409260489</v>
      </c>
      <c r="F383">
        <v>92.092097057499558</v>
      </c>
      <c r="G383">
        <v>91.175067785015329</v>
      </c>
      <c r="H383">
        <v>90.202918571127583</v>
      </c>
      <c r="I383">
        <v>89.169577436312906</v>
      </c>
      <c r="J383">
        <v>88.068590200367609</v>
      </c>
      <c r="K383">
        <v>86.893080170026195</v>
      </c>
      <c r="L383">
        <v>85.635705187591213</v>
      </c>
      <c r="M383">
        <v>84.288611772303199</v>
      </c>
      <c r="N383">
        <v>82.843386068020621</v>
      </c>
      <c r="O383">
        <v>81.291001290832327</v>
      </c>
      <c r="P383">
        <v>79.621761348363947</v>
      </c>
      <c r="Q383">
        <v>77.825240278627803</v>
      </c>
      <c r="R383">
        <v>75.890217130155719</v>
      </c>
      <c r="S383">
        <v>73.80460587668037</v>
      </c>
      <c r="T383">
        <v>71.555379928616446</v>
      </c>
      <c r="U383">
        <v>69.128490769846223</v>
      </c>
      <c r="V383">
        <v>66.508780211619296</v>
      </c>
      <c r="W383">
        <v>63.679885715510885</v>
      </c>
      <c r="X383">
        <v>60.62413819409192</v>
      </c>
    </row>
    <row r="384" spans="1:24">
      <c r="A384">
        <v>89.997404320204254</v>
      </c>
      <c r="B384">
        <v>0.67167567573464504</v>
      </c>
      <c r="C384">
        <v>0.15997411903710554</v>
      </c>
      <c r="D384">
        <v>88.659852935862745</v>
      </c>
      <c r="E384">
        <v>88.402241113006056</v>
      </c>
      <c r="F384">
        <v>88.103719186843207</v>
      </c>
      <c r="G384">
        <v>87.756631161559241</v>
      </c>
      <c r="H384">
        <v>87.352075498486116</v>
      </c>
      <c r="I384">
        <v>86.879676824185722</v>
      </c>
      <c r="J384">
        <v>86.327319840060326</v>
      </c>
      <c r="K384">
        <v>85.680838609245001</v>
      </c>
      <c r="L384">
        <v>84.923653252126911</v>
      </c>
      <c r="M384">
        <v>84.036344733060133</v>
      </c>
      <c r="N384">
        <v>82.996156833110064</v>
      </c>
      <c r="O384">
        <v>81.776412536249282</v>
      </c>
      <c r="P384">
        <v>80.345829861445054</v>
      </c>
      <c r="Q384">
        <v>78.667719594233205</v>
      </c>
      <c r="R384">
        <v>76.699044342526832</v>
      </c>
      <c r="S384">
        <v>74.389314784882146</v>
      </c>
      <c r="T384">
        <v>71.679294804025218</v>
      </c>
      <c r="U384">
        <v>68.499482297050051</v>
      </c>
      <c r="V384">
        <v>64.768326700623945</v>
      </c>
      <c r="W384">
        <v>60.390137517240191</v>
      </c>
      <c r="X384">
        <v>55.252630203863994</v>
      </c>
    </row>
    <row r="385" spans="1:24">
      <c r="A385">
        <v>96.542117497662602</v>
      </c>
      <c r="B385">
        <v>3.0625120979885203</v>
      </c>
      <c r="C385">
        <v>0.11392042625841467</v>
      </c>
      <c r="D385">
        <v>92.822402536048685</v>
      </c>
      <c r="E385">
        <v>92.248157566038032</v>
      </c>
      <c r="F385">
        <v>91.618125876505786</v>
      </c>
      <c r="G385">
        <v>90.924122155592201</v>
      </c>
      <c r="H385">
        <v>90.157129972882899</v>
      </c>
      <c r="I385">
        <v>89.307184638801502</v>
      </c>
      <c r="J385">
        <v>88.36324374430923</v>
      </c>
      <c r="K385">
        <v>87.31304369897569</v>
      </c>
      <c r="L385">
        <v>86.142940403576986</v>
      </c>
      <c r="M385">
        <v>84.837731987254699</v>
      </c>
      <c r="N385">
        <v>83.380461306253849</v>
      </c>
      <c r="O385">
        <v>81.752195638322164</v>
      </c>
      <c r="P385">
        <v>79.931780710580981</v>
      </c>
      <c r="Q385">
        <v>77.895565865221656</v>
      </c>
      <c r="R385">
        <v>75.617096792406059</v>
      </c>
      <c r="S385">
        <v>73.066771838386174</v>
      </c>
      <c r="T385">
        <v>70.211457423630662</v>
      </c>
      <c r="U385">
        <v>67.014057574507206</v>
      </c>
      <c r="V385">
        <v>63.433031975916919</v>
      </c>
      <c r="W385">
        <v>59.421856283466958</v>
      </c>
      <c r="X385">
        <v>54.928417683607599</v>
      </c>
    </row>
    <row r="386" spans="1:24">
      <c r="A386">
        <v>92.349249946742447</v>
      </c>
      <c r="B386">
        <v>0.40330344399844847</v>
      </c>
      <c r="C386">
        <v>0.18177038124278633</v>
      </c>
      <c r="D386">
        <v>91.353195753316967</v>
      </c>
      <c r="E386">
        <v>91.14028642133691</v>
      </c>
      <c r="F386">
        <v>90.887322260541708</v>
      </c>
      <c r="G386">
        <v>90.58592217758644</v>
      </c>
      <c r="H386">
        <v>90.226100322216766</v>
      </c>
      <c r="I386">
        <v>89.795935240627117</v>
      </c>
      <c r="J386">
        <v>89.281174899283556</v>
      </c>
      <c r="K386">
        <v>88.664764493040991</v>
      </c>
      <c r="L386">
        <v>87.926281393107843</v>
      </c>
      <c r="M386">
        <v>87.041258513811869</v>
      </c>
      <c r="N386">
        <v>85.980373680262971</v>
      </c>
      <c r="O386">
        <v>84.708478139411582</v>
      </c>
      <c r="P386">
        <v>83.183432027573701</v>
      </c>
      <c r="Q386">
        <v>81.35470821166281</v>
      </c>
      <c r="R386">
        <v>79.161718247232727</v>
      </c>
      <c r="S386">
        <v>76.531804989735519</v>
      </c>
      <c r="T386">
        <v>73.377835351105162</v>
      </c>
      <c r="U386">
        <v>69.595313445974753</v>
      </c>
      <c r="V386">
        <v>65.058918481602689</v>
      </c>
      <c r="W386">
        <v>59.618352686453711</v>
      </c>
      <c r="X386">
        <v>53.093361712896254</v>
      </c>
    </row>
    <row r="387" spans="1:24">
      <c r="A387">
        <v>100</v>
      </c>
      <c r="B387">
        <v>10.822204803004949</v>
      </c>
      <c r="C387">
        <v>6.5209556051192691E-2</v>
      </c>
      <c r="D387">
        <v>93.277660903660177</v>
      </c>
      <c r="E387">
        <v>92.431998492238648</v>
      </c>
      <c r="F387">
        <v>91.554143367146793</v>
      </c>
      <c r="G387">
        <v>90.64036131418591</v>
      </c>
      <c r="H387">
        <v>89.686765293434334</v>
      </c>
      <c r="I387">
        <v>88.689298904583225</v>
      </c>
      <c r="J387">
        <v>87.643719131848428</v>
      </c>
      <c r="K387">
        <v>86.545578295058533</v>
      </c>
      <c r="L387">
        <v>85.390205130143087</v>
      </c>
      <c r="M387">
        <v>84.172684918541009</v>
      </c>
      <c r="N387">
        <v>82.88783858100399</v>
      </c>
      <c r="O387">
        <v>81.53020064686423</v>
      </c>
      <c r="P387">
        <v>80.093996005052176</v>
      </c>
      <c r="Q387">
        <v>78.573115337968147</v>
      </c>
      <c r="R387">
        <v>76.96108913370837</v>
      </c>
      <c r="S387">
        <v>75.251060166098995</v>
      </c>
      <c r="T387">
        <v>73.435754325473738</v>
      </c>
      <c r="U387">
        <v>71.5074496761153</v>
      </c>
      <c r="V387">
        <v>69.457943608737409</v>
      </c>
      <c r="W387">
        <v>67.278517948280921</v>
      </c>
      <c r="X387">
        <v>64.959901868599587</v>
      </c>
    </row>
    <row r="388" spans="1:24">
      <c r="A388">
        <v>90.876304602683888</v>
      </c>
      <c r="B388">
        <v>0.6966988393470126</v>
      </c>
      <c r="C388">
        <v>0.16067743283274988</v>
      </c>
      <c r="D388">
        <v>89.47906813616828</v>
      </c>
      <c r="E388">
        <v>89.209046324010558</v>
      </c>
      <c r="F388">
        <v>88.895887822860772</v>
      </c>
      <c r="G388">
        <v>88.53149033624689</v>
      </c>
      <c r="H388">
        <v>88.106425870167826</v>
      </c>
      <c r="I388">
        <v>87.609696804213272</v>
      </c>
      <c r="J388">
        <v>87.028451352007082</v>
      </c>
      <c r="K388">
        <v>86.347651049130974</v>
      </c>
      <c r="L388">
        <v>85.549681665500458</v>
      </c>
      <c r="M388">
        <v>84.613897475394964</v>
      </c>
      <c r="N388">
        <v>83.516087094118646</v>
      </c>
      <c r="O388">
        <v>82.227847060974952</v>
      </c>
      <c r="P388">
        <v>80.715846961373828</v>
      </c>
      <c r="Q388">
        <v>78.940967074701675</v>
      </c>
      <c r="R388">
        <v>76.857286236464091</v>
      </c>
      <c r="S388">
        <v>74.410893727831578</v>
      </c>
      <c r="T388">
        <v>71.538494452808948</v>
      </c>
      <c r="U388">
        <v>68.165771315015533</v>
      </c>
      <c r="V388">
        <v>64.20546242412982</v>
      </c>
      <c r="W388">
        <v>59.555103383888877</v>
      </c>
      <c r="X388">
        <v>54.09437624824551</v>
      </c>
    </row>
    <row r="389" spans="1:24">
      <c r="A389">
        <v>94.204775459182855</v>
      </c>
      <c r="B389">
        <v>2.104441939759135</v>
      </c>
      <c r="C389">
        <v>0.12423085529844112</v>
      </c>
      <c r="D389">
        <v>91.330043920936276</v>
      </c>
      <c r="E389">
        <v>90.864096761166863</v>
      </c>
      <c r="F389">
        <v>90.346525543829173</v>
      </c>
      <c r="G389">
        <v>89.769332155744735</v>
      </c>
      <c r="H389">
        <v>89.123597132520842</v>
      </c>
      <c r="I389">
        <v>88.399341824599674</v>
      </c>
      <c r="J389">
        <v>87.585374195544887</v>
      </c>
      <c r="K389">
        <v>86.669115869661155</v>
      </c>
      <c r="L389">
        <v>85.636407756284981</v>
      </c>
      <c r="M389">
        <v>84.471291247027025</v>
      </c>
      <c r="N389">
        <v>83.155761604771044</v>
      </c>
      <c r="O389">
        <v>81.669489733508783</v>
      </c>
      <c r="P389">
        <v>79.989508029474663</v>
      </c>
      <c r="Q389">
        <v>78.089855458985852</v>
      </c>
      <c r="R389">
        <v>75.941176378317323</v>
      </c>
      <c r="S389">
        <v>73.510266896109528</v>
      </c>
      <c r="T389">
        <v>70.759561768171977</v>
      </c>
      <c r="U389">
        <v>67.646553895584219</v>
      </c>
      <c r="V389">
        <v>64.123137455502416</v>
      </c>
      <c r="W389">
        <v>60.134864513963926</v>
      </c>
      <c r="X389">
        <v>55.620103633005492</v>
      </c>
    </row>
    <row r="390" spans="1:24">
      <c r="A390">
        <v>98.730157364501395</v>
      </c>
      <c r="B390">
        <v>6.5673816994953054</v>
      </c>
      <c r="C390">
        <v>8.7356830291446169E-2</v>
      </c>
      <c r="D390">
        <v>93.01818655097361</v>
      </c>
      <c r="E390">
        <v>92.235069332717941</v>
      </c>
      <c r="F390">
        <v>91.402355167674983</v>
      </c>
      <c r="G390">
        <v>90.513685392200671</v>
      </c>
      <c r="H390">
        <v>89.562274061693515</v>
      </c>
      <c r="I390">
        <v>88.540856132646582</v>
      </c>
      <c r="J390">
        <v>87.44163198626697</v>
      </c>
      <c r="K390">
        <v>86.256207870040683</v>
      </c>
      <c r="L390">
        <v>84.975531802451044</v>
      </c>
      <c r="M390">
        <v>83.58982445141433</v>
      </c>
      <c r="N390">
        <v>82.088504458615461</v>
      </c>
      <c r="O390">
        <v>80.460107639515428</v>
      </c>
      <c r="P390">
        <v>78.692199442035744</v>
      </c>
      <c r="Q390">
        <v>76.771279995448566</v>
      </c>
      <c r="R390">
        <v>74.682681024418898</v>
      </c>
      <c r="S390">
        <v>72.410453841027646</v>
      </c>
      <c r="T390">
        <v>69.937247559474343</v>
      </c>
      <c r="U390">
        <v>67.244176603498943</v>
      </c>
      <c r="V390">
        <v>64.310676494799608</v>
      </c>
      <c r="W390">
        <v>61.114346821237248</v>
      </c>
      <c r="X390">
        <v>57.630780185720646</v>
      </c>
    </row>
    <row r="391" spans="1:24">
      <c r="A391">
        <v>98.758642029162331</v>
      </c>
      <c r="B391">
        <v>6.5802427081716628</v>
      </c>
      <c r="C391">
        <v>8.5935634959357868E-2</v>
      </c>
      <c r="D391">
        <v>93.146567178384686</v>
      </c>
      <c r="E391">
        <v>92.381710411345281</v>
      </c>
      <c r="F391">
        <v>91.569731440470321</v>
      </c>
      <c r="G391">
        <v>90.704630164007241</v>
      </c>
      <c r="H391">
        <v>89.780013934028986</v>
      </c>
      <c r="I391">
        <v>88.789050318094667</v>
      </c>
      <c r="J391">
        <v>87.724416611131957</v>
      </c>
      <c r="K391">
        <v>86.578245724459919</v>
      </c>
      <c r="L391">
        <v>85.342068052100458</v>
      </c>
      <c r="M391">
        <v>84.006748884800729</v>
      </c>
      <c r="N391">
        <v>82.562420909288761</v>
      </c>
      <c r="O391">
        <v>80.998411293966782</v>
      </c>
      <c r="P391">
        <v>79.303162822243635</v>
      </c>
      <c r="Q391">
        <v>77.464148490722692</v>
      </c>
      <c r="R391">
        <v>75.467778941170252</v>
      </c>
      <c r="S391">
        <v>73.299302042234842</v>
      </c>
      <c r="T391">
        <v>70.942693878878913</v>
      </c>
      <c r="U391">
        <v>68.380540343991143</v>
      </c>
      <c r="V391">
        <v>65.593908457203383</v>
      </c>
      <c r="W391">
        <v>62.562206460025259</v>
      </c>
      <c r="X391">
        <v>59.263031653472083</v>
      </c>
    </row>
    <row r="392" spans="1:24">
      <c r="A392">
        <v>100</v>
      </c>
      <c r="B392">
        <v>8.790828743921935</v>
      </c>
      <c r="C392">
        <v>7.5511963084774938E-2</v>
      </c>
      <c r="D392">
        <v>93.555058081109067</v>
      </c>
      <c r="E392">
        <v>92.712791190876871</v>
      </c>
      <c r="F392">
        <v>91.828952475674654</v>
      </c>
      <c r="G392">
        <v>90.898499841974896</v>
      </c>
      <c r="H392">
        <v>89.916125274727648</v>
      </c>
      <c r="I392">
        <v>88.876224556373828</v>
      </c>
      <c r="J392">
        <v>87.772865296092505</v>
      </c>
      <c r="K392">
        <v>86.599753086896172</v>
      </c>
      <c r="L392">
        <v>85.350195597508446</v>
      </c>
      <c r="M392">
        <v>84.017064394176487</v>
      </c>
      <c r="N392">
        <v>82.592754274620731</v>
      </c>
      <c r="O392">
        <v>81.06913988213131</v>
      </c>
      <c r="P392">
        <v>79.437529352305091</v>
      </c>
      <c r="Q392">
        <v>77.688614727988409</v>
      </c>
      <c r="R392">
        <v>75.812418859554541</v>
      </c>
      <c r="S392">
        <v>73.798238487594432</v>
      </c>
      <c r="T392">
        <v>71.634583183320558</v>
      </c>
      <c r="U392">
        <v>69.309109798353205</v>
      </c>
      <c r="V392">
        <v>66.808552049940758</v>
      </c>
      <c r="W392">
        <v>64.118644839913571</v>
      </c>
      <c r="X392">
        <v>61.224042875629458</v>
      </c>
    </row>
    <row r="393" spans="1:24">
      <c r="A393">
        <v>93.389232567284438</v>
      </c>
      <c r="B393">
        <v>1.888274862726568</v>
      </c>
      <c r="C393">
        <v>0.12124798641332893</v>
      </c>
      <c r="D393">
        <v>90.894691464845721</v>
      </c>
      <c r="E393">
        <v>90.496062714418713</v>
      </c>
      <c r="F393">
        <v>90.054849127373288</v>
      </c>
      <c r="G393">
        <v>89.564556439814226</v>
      </c>
      <c r="H393">
        <v>89.017967987993217</v>
      </c>
      <c r="I393">
        <v>88.407038485562737</v>
      </c>
      <c r="J393">
        <v>87.722775604256725</v>
      </c>
      <c r="K393">
        <v>86.955107614973102</v>
      </c>
      <c r="L393">
        <v>86.092735141054632</v>
      </c>
      <c r="M393">
        <v>85.122964841711223</v>
      </c>
      <c r="N393">
        <v>84.031522577554185</v>
      </c>
      <c r="O393">
        <v>82.802343308208691</v>
      </c>
      <c r="P393">
        <v>81.417334629487669</v>
      </c>
      <c r="Q393">
        <v>79.856110469608993</v>
      </c>
      <c r="R393">
        <v>78.095691024705516</v>
      </c>
      <c r="S393">
        <v>76.110164516950974</v>
      </c>
      <c r="T393">
        <v>73.870305796687973</v>
      </c>
      <c r="U393">
        <v>71.343146174727266</v>
      </c>
      <c r="V393">
        <v>68.491488153140011</v>
      </c>
      <c r="W393">
        <v>65.273357911819957</v>
      </c>
      <c r="X393">
        <v>61.641387491914763</v>
      </c>
    </row>
    <row r="394" spans="1:24">
      <c r="A394">
        <v>100</v>
      </c>
      <c r="B394">
        <v>9.6992724334931602</v>
      </c>
      <c r="C394">
        <v>7.2486226869591469E-2</v>
      </c>
      <c r="D394">
        <v>93.213948663529294</v>
      </c>
      <c r="E394">
        <v>92.337305810708898</v>
      </c>
      <c r="F394">
        <v>91.42038359143254</v>
      </c>
      <c r="G394">
        <v>90.45836215446127</v>
      </c>
      <c r="H394">
        <v>89.44618458207907</v>
      </c>
      <c r="I394">
        <v>88.378530308131346</v>
      </c>
      <c r="J394">
        <v>87.249787150181191</v>
      </c>
      <c r="K394">
        <v>86.054021808768823</v>
      </c>
      <c r="L394">
        <v>84.784948678702079</v>
      </c>
      <c r="M394">
        <v>83.435896808432773</v>
      </c>
      <c r="N394">
        <v>81.999774833839069</v>
      </c>
      <c r="O394">
        <v>80.46903370208635</v>
      </c>
      <c r="P394">
        <v>78.835626989622838</v>
      </c>
      <c r="Q394">
        <v>77.090968605718842</v>
      </c>
      <c r="R394">
        <v>75.225887659216539</v>
      </c>
      <c r="S394">
        <v>73.230580251244533</v>
      </c>
      <c r="T394">
        <v>71.094557940493175</v>
      </c>
      <c r="U394">
        <v>68.80659261015559</v>
      </c>
      <c r="V394">
        <v>66.354657446724332</v>
      </c>
      <c r="W394">
        <v>63.725863720395701</v>
      </c>
      <c r="X394">
        <v>60.906393034764399</v>
      </c>
    </row>
    <row r="395" spans="1:24">
      <c r="A395">
        <v>99.9251768395429</v>
      </c>
      <c r="B395">
        <v>8.3459466595166756</v>
      </c>
      <c r="C395">
        <v>7.7208926137888392E-2</v>
      </c>
      <c r="D395">
        <v>93.647626414038399</v>
      </c>
      <c r="E395">
        <v>92.821789056282597</v>
      </c>
      <c r="F395">
        <v>91.95358581370381</v>
      </c>
      <c r="G395">
        <v>91.037838565706608</v>
      </c>
      <c r="H395">
        <v>90.069085630679396</v>
      </c>
      <c r="I395">
        <v>89.041549191541179</v>
      </c>
      <c r="J395">
        <v>87.949100835799157</v>
      </c>
      <c r="K395">
        <v>86.785225004592348</v>
      </c>
      <c r="L395">
        <v>85.542980132724296</v>
      </c>
      <c r="M395">
        <v>84.21495724791734</v>
      </c>
      <c r="N395">
        <v>82.793235782366878</v>
      </c>
      <c r="O395">
        <v>81.269336333047477</v>
      </c>
      <c r="P395">
        <v>79.634170089025346</v>
      </c>
      <c r="Q395">
        <v>77.877984624151935</v>
      </c>
      <c r="R395">
        <v>75.990305731837012</v>
      </c>
      <c r="S395">
        <v>73.959874954992927</v>
      </c>
      <c r="T395">
        <v>71.774582438567762</v>
      </c>
      <c r="U395">
        <v>69.42139470418752</v>
      </c>
      <c r="V395">
        <v>66.886276916142336</v>
      </c>
      <c r="W395">
        <v>64.154109175097091</v>
      </c>
      <c r="X395">
        <v>61.20859634028713</v>
      </c>
    </row>
    <row r="396" spans="1:24">
      <c r="A396">
        <v>92.015347661090431</v>
      </c>
      <c r="B396">
        <v>0.93084568758442154</v>
      </c>
      <c r="C396">
        <v>0.14940860503555625</v>
      </c>
      <c r="D396">
        <v>90.350844329978656</v>
      </c>
      <c r="E396">
        <v>90.046232432477012</v>
      </c>
      <c r="F396">
        <v>89.697582280531975</v>
      </c>
      <c r="G396">
        <v>89.297096491908164</v>
      </c>
      <c r="H396">
        <v>88.835818406881387</v>
      </c>
      <c r="I396">
        <v>88.303431777127344</v>
      </c>
      <c r="J396">
        <v>87.688030048106882</v>
      </c>
      <c r="K396">
        <v>86.975850075066617</v>
      </c>
      <c r="L396">
        <v>86.150964317349477</v>
      </c>
      <c r="M396">
        <v>85.194924627098374</v>
      </c>
      <c r="N396">
        <v>84.086349665869832</v>
      </c>
      <c r="O396">
        <v>82.800446721940943</v>
      </c>
      <c r="P396">
        <v>81.308457233998851</v>
      </c>
      <c r="Q396">
        <v>79.577013620633338</v>
      </c>
      <c r="R396">
        <v>77.567393031453648</v>
      </c>
      <c r="S396">
        <v>75.234651330354936</v>
      </c>
      <c r="T396">
        <v>72.52661794291329</v>
      </c>
      <c r="U396">
        <v>69.382729088185684</v>
      </c>
      <c r="V396">
        <v>65.732673300741183</v>
      </c>
      <c r="W396">
        <v>61.494818950716692</v>
      </c>
      <c r="X396">
        <v>56.574388594187944</v>
      </c>
    </row>
    <row r="397" spans="1:24">
      <c r="A397">
        <v>100</v>
      </c>
      <c r="B397">
        <v>8.9751115207394871</v>
      </c>
      <c r="C397">
        <v>7.4085502873277018E-2</v>
      </c>
      <c r="D397">
        <v>93.562286766519009</v>
      </c>
      <c r="E397">
        <v>92.725572389194667</v>
      </c>
      <c r="F397">
        <v>91.848912873958795</v>
      </c>
      <c r="G397">
        <v>90.927494332061485</v>
      </c>
      <c r="H397">
        <v>89.956257095210006</v>
      </c>
      <c r="I397">
        <v>88.929867932056567</v>
      </c>
      <c r="J397">
        <v>87.84269076250439</v>
      </c>
      <c r="K397">
        <v>86.688755709018679</v>
      </c>
      <c r="L397">
        <v>85.461726314998515</v>
      </c>
      <c r="M397">
        <v>84.154864750199636</v>
      </c>
      <c r="N397">
        <v>82.760994812145384</v>
      </c>
      <c r="O397">
        <v>81.272462520359852</v>
      </c>
      <c r="P397">
        <v>79.681094087039753</v>
      </c>
      <c r="Q397">
        <v>77.978151033374374</v>
      </c>
      <c r="R397">
        <v>76.154282205049796</v>
      </c>
      <c r="S397">
        <v>74.199472423446082</v>
      </c>
      <c r="T397">
        <v>72.102987490562384</v>
      </c>
      <c r="U397">
        <v>69.853315245682623</v>
      </c>
      <c r="V397">
        <v>67.438102350113269</v>
      </c>
      <c r="W397">
        <v>64.844086452868027</v>
      </c>
      <c r="X397">
        <v>62.057023364808678</v>
      </c>
    </row>
    <row r="398" spans="1:24">
      <c r="A398">
        <v>91.140677316773889</v>
      </c>
      <c r="B398">
        <v>1.0288829428178685</v>
      </c>
      <c r="C398">
        <v>0.14373425153211433</v>
      </c>
      <c r="D398">
        <v>89.406166408221992</v>
      </c>
      <c r="E398">
        <v>89.097348693361766</v>
      </c>
      <c r="F398">
        <v>88.746244031913477</v>
      </c>
      <c r="G398">
        <v>88.345586268107908</v>
      </c>
      <c r="H398">
        <v>87.887083738399596</v>
      </c>
      <c r="I398">
        <v>87.36124767443178</v>
      </c>
      <c r="J398">
        <v>86.757195831764548</v>
      </c>
      <c r="K398">
        <v>86.062427280437532</v>
      </c>
      <c r="L398">
        <v>85.2625636966293</v>
      </c>
      <c r="M398">
        <v>84.341051801411211</v>
      </c>
      <c r="N398">
        <v>83.27882078852781</v>
      </c>
      <c r="O398">
        <v>82.053887651627917</v>
      </c>
      <c r="P398">
        <v>80.640902243143273</v>
      </c>
      <c r="Q398">
        <v>79.010622649749848</v>
      </c>
      <c r="R398">
        <v>77.129310027240464</v>
      </c>
      <c r="S398">
        <v>74.958030370838799</v>
      </c>
      <c r="T398">
        <v>72.451848771002702</v>
      </c>
      <c r="U398">
        <v>69.558899479737491</v>
      </c>
      <c r="V398">
        <v>66.219312542323195</v>
      </c>
      <c r="W398">
        <v>62.363974780962351</v>
      </c>
      <c r="X398">
        <v>57.913099488746653</v>
      </c>
    </row>
    <row r="399" spans="1:24">
      <c r="A399">
        <v>100</v>
      </c>
      <c r="B399">
        <v>9.5232529019043799</v>
      </c>
      <c r="C399">
        <v>7.5090443458843165E-2</v>
      </c>
      <c r="D399">
        <v>93.062833126580728</v>
      </c>
      <c r="E399">
        <v>92.157715278448876</v>
      </c>
      <c r="F399">
        <v>91.208357340376608</v>
      </c>
      <c r="G399">
        <v>90.209403770955092</v>
      </c>
      <c r="H399">
        <v>89.155219248677071</v>
      </c>
      <c r="I399">
        <v>88.039856881822146</v>
      </c>
      <c r="J399">
        <v>86.857024660704681</v>
      </c>
      <c r="K399">
        <v>85.600049963033484</v>
      </c>
      <c r="L399">
        <v>84.261841912150516</v>
      </c>
      <c r="M399">
        <v>82.8348513758026</v>
      </c>
      <c r="N399">
        <v>81.311028379790415</v>
      </c>
      <c r="O399">
        <v>79.681776696255554</v>
      </c>
      <c r="P399">
        <v>77.937905350428025</v>
      </c>
      <c r="Q399">
        <v>76.06957677227264</v>
      </c>
      <c r="R399">
        <v>74.066251300546455</v>
      </c>
      <c r="S399">
        <v>71.916627726201853</v>
      </c>
      <c r="T399">
        <v>69.608579539727458</v>
      </c>
      <c r="U399">
        <v>67.129086522783567</v>
      </c>
      <c r="V399">
        <v>64.464161298225505</v>
      </c>
      <c r="W399">
        <v>61.59877042416678</v>
      </c>
      <c r="X399">
        <v>58.51674958695596</v>
      </c>
    </row>
    <row r="400" spans="1:24">
      <c r="A400">
        <v>99.838987430672489</v>
      </c>
      <c r="B400">
        <v>7.8600972747707996</v>
      </c>
      <c r="C400">
        <v>8.0530681784716535E-2</v>
      </c>
      <c r="D400">
        <v>93.630155390737883</v>
      </c>
      <c r="E400">
        <v>92.802502237129403</v>
      </c>
      <c r="F400">
        <v>91.929191468258907</v>
      </c>
      <c r="G400">
        <v>91.00455643579383</v>
      </c>
      <c r="H400">
        <v>90.022597463843582</v>
      </c>
      <c r="I400">
        <v>88.976942918885015</v>
      </c>
      <c r="J400">
        <v>87.860807866167676</v>
      </c>
      <c r="K400">
        <v>86.666950044332992</v>
      </c>
      <c r="L400">
        <v>85.387622872579968</v>
      </c>
      <c r="M400">
        <v>84.014525185455156</v>
      </c>
      <c r="N400">
        <v>82.538747369111391</v>
      </c>
      <c r="O400">
        <v>80.950713549529539</v>
      </c>
      <c r="P400">
        <v>79.240119457580477</v>
      </c>
      <c r="Q400">
        <v>77.395865567752281</v>
      </c>
      <c r="R400">
        <v>75.405985076700546</v>
      </c>
      <c r="S400">
        <v>73.257566254295966</v>
      </c>
      <c r="T400">
        <v>70.936668663329201</v>
      </c>
      <c r="U400">
        <v>68.428232704247904</v>
      </c>
      <c r="V400">
        <v>65.715981897989124</v>
      </c>
      <c r="W400">
        <v>62.782317272850456</v>
      </c>
      <c r="X400">
        <v>59.608203170107579</v>
      </c>
    </row>
    <row r="401" spans="1:24">
      <c r="A401">
        <v>99.57343870747367</v>
      </c>
      <c r="B401">
        <v>8.3183339202335773</v>
      </c>
      <c r="C401">
        <v>7.7977892838259011E-2</v>
      </c>
      <c r="D401">
        <v>93.244471465866624</v>
      </c>
      <c r="E401">
        <v>92.409345596661822</v>
      </c>
      <c r="F401">
        <v>91.530636010693058</v>
      </c>
      <c r="G401">
        <v>90.602996960896434</v>
      </c>
      <c r="H401">
        <v>89.620785031283333</v>
      </c>
      <c r="I401">
        <v>88.578024804465883</v>
      </c>
      <c r="J401">
        <v>87.468372509407743</v>
      </c>
      <c r="K401">
        <v>86.285077428246026</v>
      </c>
      <c r="L401">
        <v>85.020940827398164</v>
      </c>
      <c r="M401">
        <v>83.668272163105144</v>
      </c>
      <c r="N401">
        <v>82.218842294981982</v>
      </c>
      <c r="O401">
        <v>80.663833422943668</v>
      </c>
      <c r="P401">
        <v>78.993785442941288</v>
      </c>
      <c r="Q401">
        <v>77.19853839515622</v>
      </c>
      <c r="R401">
        <v>75.267170654528371</v>
      </c>
      <c r="S401">
        <v>73.187932487592164</v>
      </c>
      <c r="T401">
        <v>70.948174571404564</v>
      </c>
      <c r="U401">
        <v>68.534271039700428</v>
      </c>
      <c r="V401">
        <v>65.931536588116174</v>
      </c>
      <c r="W401">
        <v>63.124137134180373</v>
      </c>
      <c r="X401">
        <v>60.094993488559339</v>
      </c>
    </row>
    <row r="402" spans="1:24">
      <c r="A402">
        <v>100</v>
      </c>
      <c r="B402">
        <v>8.3232854533997767</v>
      </c>
      <c r="C402">
        <v>7.7244560201694484E-2</v>
      </c>
      <c r="D402">
        <v>93.736154136598316</v>
      </c>
      <c r="E402">
        <v>92.912004384993622</v>
      </c>
      <c r="F402">
        <v>92.045541500494508</v>
      </c>
      <c r="G402">
        <v>91.131592968730004</v>
      </c>
      <c r="H402">
        <v>90.164702800759969</v>
      </c>
      <c r="I402">
        <v>89.139098962515291</v>
      </c>
      <c r="J402">
        <v>88.04865891754676</v>
      </c>
      <c r="K402">
        <v>86.886873077383626</v>
      </c>
      <c r="L402">
        <v>85.646805941311754</v>
      </c>
      <c r="M402">
        <v>84.321054693587925</v>
      </c>
      <c r="N402">
        <v>82.901705010928538</v>
      </c>
      <c r="O402">
        <v>81.380283816457123</v>
      </c>
      <c r="P402">
        <v>79.747708698066404</v>
      </c>
      <c r="Q402">
        <v>77.994233689238243</v>
      </c>
      <c r="R402">
        <v>76.109391088649772</v>
      </c>
      <c r="S402">
        <v>74.08192897124691</v>
      </c>
      <c r="T402">
        <v>71.899744017745633</v>
      </c>
      <c r="U402">
        <v>69.54980926157414</v>
      </c>
      <c r="V402">
        <v>67.018096321927516</v>
      </c>
      <c r="W402">
        <v>64.289491658690253</v>
      </c>
      <c r="X402">
        <v>61.347706349294803</v>
      </c>
    </row>
    <row r="403" spans="1:24">
      <c r="A403">
        <v>94.518757478342152</v>
      </c>
      <c r="B403">
        <v>1.8818182381379323</v>
      </c>
      <c r="C403">
        <v>0.12625245597706092</v>
      </c>
      <c r="D403">
        <v>91.889744210206615</v>
      </c>
      <c r="E403">
        <v>91.459491176010388</v>
      </c>
      <c r="F403">
        <v>90.980409600214102</v>
      </c>
      <c r="G403">
        <v>90.444852925656036</v>
      </c>
      <c r="H403">
        <v>89.844273203652264</v>
      </c>
      <c r="I403">
        <v>89.169084661327219</v>
      </c>
      <c r="J403">
        <v>88.408510704370798</v>
      </c>
      <c r="K403">
        <v>87.550411913253257</v>
      </c>
      <c r="L403">
        <v>86.581092287568509</v>
      </c>
      <c r="M403">
        <v>85.485080645997556</v>
      </c>
      <c r="N403">
        <v>84.244883692845974</v>
      </c>
      <c r="O403">
        <v>82.840706809883557</v>
      </c>
      <c r="P403">
        <v>81.250138117081633</v>
      </c>
      <c r="Q403">
        <v>79.447790759583839</v>
      </c>
      <c r="R403">
        <v>77.40489771150024</v>
      </c>
      <c r="S403">
        <v>75.08885262924224</v>
      </c>
      <c r="T403">
        <v>72.462689426019494</v>
      </c>
      <c r="U403">
        <v>69.484492261056971</v>
      </c>
      <c r="V403">
        <v>66.106726526448227</v>
      </c>
      <c r="W403">
        <v>62.275480153615895</v>
      </c>
      <c r="X403">
        <v>57.92960312997257</v>
      </c>
    </row>
    <row r="404" spans="1:24">
      <c r="A404">
        <v>98.259600930147471</v>
      </c>
      <c r="B404">
        <v>7.2747688217845949</v>
      </c>
      <c r="C404">
        <v>7.7802331545272163E-2</v>
      </c>
      <c r="D404">
        <v>92.739061914250598</v>
      </c>
      <c r="E404">
        <v>92.011114989539436</v>
      </c>
      <c r="F404">
        <v>91.245325629056325</v>
      </c>
      <c r="G404">
        <v>90.437056015742158</v>
      </c>
      <c r="H404">
        <v>89.58141106121569</v>
      </c>
      <c r="I404">
        <v>88.673208759860998</v>
      </c>
      <c r="J404">
        <v>87.706948805270471</v>
      </c>
      <c r="K404">
        <v>86.676779278976483</v>
      </c>
      <c r="L404">
        <v>85.576461209730056</v>
      </c>
      <c r="M404">
        <v>84.399330788688559</v>
      </c>
      <c r="N404">
        <v>83.138259011677732</v>
      </c>
      <c r="O404">
        <v>81.785608504111295</v>
      </c>
      <c r="P404">
        <v>80.333187267088874</v>
      </c>
      <c r="Q404">
        <v>78.772199064546555</v>
      </c>
      <c r="R404">
        <v>77.093190150991887</v>
      </c>
      <c r="S404">
        <v>75.285992017193109</v>
      </c>
      <c r="T404">
        <v>73.339659807075378</v>
      </c>
      <c r="U404">
        <v>71.242406032861297</v>
      </c>
      <c r="V404">
        <v>68.981529187017287</v>
      </c>
      <c r="W404">
        <v>66.543336818661572</v>
      </c>
      <c r="X404">
        <v>63.9130626085648</v>
      </c>
    </row>
    <row r="405" spans="1:24">
      <c r="A405">
        <v>100</v>
      </c>
      <c r="B405">
        <v>7.6397060693711785</v>
      </c>
      <c r="C405">
        <v>8.1720637582320121E-2</v>
      </c>
      <c r="D405">
        <v>93.860645738255116</v>
      </c>
      <c r="E405">
        <v>93.038310240272196</v>
      </c>
      <c r="F405">
        <v>92.16945687031469</v>
      </c>
      <c r="G405">
        <v>91.248279967512431</v>
      </c>
      <c r="H405">
        <v>90.268624246193482</v>
      </c>
      <c r="I405">
        <v>89.223943666388195</v>
      </c>
      <c r="J405">
        <v>88.107257693320818</v>
      </c>
      <c r="K405">
        <v>86.911104653615538</v>
      </c>
      <c r="L405">
        <v>85.627491876543914</v>
      </c>
      <c r="M405">
        <v>84.247842287158676</v>
      </c>
      <c r="N405">
        <v>82.762937094450194</v>
      </c>
      <c r="O405">
        <v>81.162854191569039</v>
      </c>
      <c r="P405">
        <v>79.43690185650604</v>
      </c>
      <c r="Q405">
        <v>77.573547310219368</v>
      </c>
      <c r="R405">
        <v>75.560339654835232</v>
      </c>
      <c r="S405">
        <v>73.38382667699689</v>
      </c>
      <c r="T405">
        <v>71.029464960443562</v>
      </c>
      <c r="U405">
        <v>68.481522707193349</v>
      </c>
      <c r="V405">
        <v>65.72297461798334</v>
      </c>
      <c r="W405">
        <v>62.735388129559645</v>
      </c>
      <c r="X405">
        <v>59.49880024865805</v>
      </c>
    </row>
    <row r="406" spans="1:24">
      <c r="A406">
        <v>99.874925560480705</v>
      </c>
      <c r="B406">
        <v>8.0273627864504054</v>
      </c>
      <c r="C406">
        <v>7.7914784979369531E-2</v>
      </c>
      <c r="D406">
        <v>93.77307036203733</v>
      </c>
      <c r="E406">
        <v>92.968113155385097</v>
      </c>
      <c r="F406">
        <v>92.121205451900451</v>
      </c>
      <c r="G406">
        <v>91.227203315879279</v>
      </c>
      <c r="H406">
        <v>90.280676770137362</v>
      </c>
      <c r="I406">
        <v>89.275876815493874</v>
      </c>
      <c r="J406">
        <v>88.206700512583708</v>
      </c>
      <c r="K406">
        <v>87.066653913913044</v>
      </c>
      <c r="L406">
        <v>85.848812621015341</v>
      </c>
      <c r="M406">
        <v>84.545779727140655</v>
      </c>
      <c r="N406">
        <v>83.149640890030781</v>
      </c>
      <c r="O406">
        <v>81.651916261902301</v>
      </c>
      <c r="P406">
        <v>80.043508984670353</v>
      </c>
      <c r="Q406">
        <v>78.314649937584093</v>
      </c>
      <c r="R406">
        <v>76.454838401683062</v>
      </c>
      <c r="S406">
        <v>74.452778280682963</v>
      </c>
      <c r="T406">
        <v>72.296309490910119</v>
      </c>
      <c r="U406">
        <v>69.972334103561963</v>
      </c>
      <c r="V406">
        <v>67.466736790697411</v>
      </c>
      <c r="W406">
        <v>64.764299091763107</v>
      </c>
      <c r="X406">
        <v>61.848606979928746</v>
      </c>
    </row>
    <row r="407" spans="1:24">
      <c r="A407">
        <v>100</v>
      </c>
      <c r="B407">
        <v>9.6771082247023692</v>
      </c>
      <c r="C407">
        <v>7.2598124035224892E-2</v>
      </c>
      <c r="D407">
        <v>93.217558313516065</v>
      </c>
      <c r="E407">
        <v>92.341011429812539</v>
      </c>
      <c r="F407">
        <v>91.424080209296008</v>
      </c>
      <c r="G407">
        <v>90.461929854407458</v>
      </c>
      <c r="H407">
        <v>89.449487136006951</v>
      </c>
      <c r="I407">
        <v>88.381413643236613</v>
      </c>
      <c r="J407">
        <v>87.252077635132451</v>
      </c>
      <c r="K407">
        <v>86.055524345564692</v>
      </c>
      <c r="L407">
        <v>84.785444584929792</v>
      </c>
      <c r="M407">
        <v>83.435141473037518</v>
      </c>
      <c r="N407">
        <v>81.997495127781974</v>
      </c>
      <c r="O407">
        <v>80.464925123406815</v>
      </c>
      <c r="P407">
        <v>78.829350520414749</v>
      </c>
      <c r="Q407">
        <v>77.082147256366653</v>
      </c>
      <c r="R407">
        <v>75.214102672900424</v>
      </c>
      <c r="S407">
        <v>73.215366939199768</v>
      </c>
      <c r="T407">
        <v>71.075401115778064</v>
      </c>
      <c r="U407">
        <v>68.782921584728143</v>
      </c>
      <c r="V407">
        <v>66.325840553429543</v>
      </c>
      <c r="W407">
        <v>63.691202318001075</v>
      </c>
      <c r="X407">
        <v>60.865114950428371</v>
      </c>
    </row>
    <row r="408" spans="1:24">
      <c r="A408">
        <v>99.896190835427248</v>
      </c>
      <c r="B408">
        <v>9.4820122547148813</v>
      </c>
      <c r="C408">
        <v>7.2138989611203949E-2</v>
      </c>
      <c r="D408">
        <v>93.298277385151209</v>
      </c>
      <c r="E408">
        <v>92.447053482316818</v>
      </c>
      <c r="F408">
        <v>91.557047202393022</v>
      </c>
      <c r="G408">
        <v>90.623624913655277</v>
      </c>
      <c r="H408">
        <v>89.641926948001171</v>
      </c>
      <c r="I408">
        <v>88.606842300103878</v>
      </c>
      <c r="J408">
        <v>87.512982018030968</v>
      </c>
      <c r="K408">
        <v>86.354651146792122</v>
      </c>
      <c r="L408">
        <v>85.125819078746062</v>
      </c>
      <c r="M408">
        <v>83.820088156501953</v>
      </c>
      <c r="N408">
        <v>82.430660364853011</v>
      </c>
      <c r="O408">
        <v>80.950301938330881</v>
      </c>
      <c r="P408">
        <v>79.371305700117148</v>
      </c>
      <c r="Q408">
        <v>77.6854509362378</v>
      </c>
      <c r="R408">
        <v>75.883960596133633</v>
      </c>
      <c r="S408">
        <v>73.957455596780548</v>
      </c>
      <c r="T408">
        <v>71.89590599245355</v>
      </c>
      <c r="U408">
        <v>69.688578755910243</v>
      </c>
      <c r="V408">
        <v>67.323981899127119</v>
      </c>
      <c r="W408">
        <v>64.789804642665288</v>
      </c>
      <c r="X408">
        <v>62.072853322169728</v>
      </c>
    </row>
    <row r="409" spans="1:24">
      <c r="A409">
        <v>99.888086332791516</v>
      </c>
      <c r="B409">
        <v>7.8224320782610617</v>
      </c>
      <c r="C409">
        <v>8.1473269656908362E-2</v>
      </c>
      <c r="D409">
        <v>93.624217462515517</v>
      </c>
      <c r="E409">
        <v>92.786044688325447</v>
      </c>
      <c r="F409">
        <v>91.900703233803227</v>
      </c>
      <c r="G409">
        <v>90.962313044994886</v>
      </c>
      <c r="H409">
        <v>89.964641741261332</v>
      </c>
      <c r="I409">
        <v>88.901063222509364</v>
      </c>
      <c r="J409">
        <v>87.764513661508659</v>
      </c>
      <c r="K409">
        <v>86.547444589014987</v>
      </c>
      <c r="L409">
        <v>85.241772760111417</v>
      </c>
      <c r="M409">
        <v>83.838826468801344</v>
      </c>
      <c r="N409">
        <v>82.329287954298422</v>
      </c>
      <c r="O409">
        <v>80.703131516500605</v>
      </c>
      <c r="P409">
        <v>78.949556929638405</v>
      </c>
      <c r="Q409">
        <v>77.056917711859555</v>
      </c>
      <c r="R409">
        <v>75.012643774347865</v>
      </c>
      <c r="S409">
        <v>72.803157936245043</v>
      </c>
      <c r="T409">
        <v>70.413785750904196</v>
      </c>
      <c r="U409">
        <v>67.828658044579655</v>
      </c>
      <c r="V409">
        <v>65.03060552025778</v>
      </c>
      <c r="W409">
        <v>62.001044726632664</v>
      </c>
      <c r="X409">
        <v>58.719854634882616</v>
      </c>
    </row>
    <row r="410" spans="1:24">
      <c r="A410">
        <v>100</v>
      </c>
      <c r="B410">
        <v>8.4224632546083011</v>
      </c>
      <c r="C410">
        <v>7.9519908271930256E-2</v>
      </c>
      <c r="D410">
        <v>93.444310302695001</v>
      </c>
      <c r="E410">
        <v>92.573953920230323</v>
      </c>
      <c r="F410">
        <v>91.656614810783111</v>
      </c>
      <c r="G410">
        <v>90.686489200384486</v>
      </c>
      <c r="H410">
        <v>89.657439348142105</v>
      </c>
      <c r="I410">
        <v>88.562954714296339</v>
      </c>
      <c r="J410">
        <v>87.396110769671594</v>
      </c>
      <c r="K410">
        <v>86.14952518592078</v>
      </c>
      <c r="L410">
        <v>84.8153111293894</v>
      </c>
      <c r="M410">
        <v>83.385027363101429</v>
      </c>
      <c r="N410">
        <v>81.849624841174688</v>
      </c>
      <c r="O410">
        <v>80.199389457782047</v>
      </c>
      <c r="P410">
        <v>78.423880588445556</v>
      </c>
      <c r="Q410">
        <v>76.51186503482964</v>
      </c>
      <c r="R410">
        <v>74.451245955118779</v>
      </c>
      <c r="S410">
        <v>72.228986330339865</v>
      </c>
      <c r="T410">
        <v>69.831026482420114</v>
      </c>
      <c r="U410">
        <v>67.242195122137787</v>
      </c>
      <c r="V410">
        <v>64.44611336418879</v>
      </c>
      <c r="W410">
        <v>61.425091102096019</v>
      </c>
      <c r="X410">
        <v>58.160015087352392</v>
      </c>
    </row>
    <row r="411" spans="1:24">
      <c r="A411">
        <v>91.687015227802448</v>
      </c>
      <c r="B411">
        <v>0.71478177705891621</v>
      </c>
      <c r="C411">
        <v>0.15980802322057711</v>
      </c>
      <c r="D411">
        <v>90.266003266105329</v>
      </c>
      <c r="E411">
        <v>89.992536253342166</v>
      </c>
      <c r="F411">
        <v>89.675702436342462</v>
      </c>
      <c r="G411">
        <v>89.307393086509151</v>
      </c>
      <c r="H411">
        <v>88.878182061816602</v>
      </c>
      <c r="I411">
        <v>88.377084563536371</v>
      </c>
      <c r="J411">
        <v>87.791276002258456</v>
      </c>
      <c r="K411">
        <v>87.10576377814543</v>
      </c>
      <c r="L411">
        <v>86.303003575290774</v>
      </c>
      <c r="M411">
        <v>85.362450350002135</v>
      </c>
      <c r="N411">
        <v>84.260032521451478</v>
      </c>
      <c r="O411">
        <v>82.967535907652334</v>
      </c>
      <c r="P411">
        <v>81.451881639836287</v>
      </c>
      <c r="Q411">
        <v>79.674279574889553</v>
      </c>
      <c r="R411">
        <v>77.589235539132218</v>
      </c>
      <c r="S411">
        <v>75.143386995828138</v>
      </c>
      <c r="T411">
        <v>72.27413733766123</v>
      </c>
      <c r="U411">
        <v>68.908053851622384</v>
      </c>
      <c r="V411">
        <v>64.95898835541891</v>
      </c>
      <c r="W411">
        <v>60.325872406849811</v>
      </c>
      <c r="X411">
        <v>54.890130658935107</v>
      </c>
    </row>
    <row r="412" spans="1:24">
      <c r="A412">
        <v>96.027721181250612</v>
      </c>
      <c r="B412">
        <v>2.8749322970184417</v>
      </c>
      <c r="C412">
        <v>0.11547633179819643</v>
      </c>
      <c r="D412">
        <v>92.472157758288461</v>
      </c>
      <c r="E412">
        <v>91.919241456470473</v>
      </c>
      <c r="F412">
        <v>91.311478561546821</v>
      </c>
      <c r="G412">
        <v>90.640755677216276</v>
      </c>
      <c r="H412">
        <v>89.898118916010034</v>
      </c>
      <c r="I412">
        <v>89.073654368405428</v>
      </c>
      <c r="J412">
        <v>88.156355756021739</v>
      </c>
      <c r="K412">
        <v>87.133977502120089</v>
      </c>
      <c r="L412">
        <v>85.992871257956409</v>
      </c>
      <c r="M412">
        <v>84.717803702678083</v>
      </c>
      <c r="N412">
        <v>83.291753184464653</v>
      </c>
      <c r="O412">
        <v>81.695682488151363</v>
      </c>
      <c r="P412">
        <v>79.908284695872609</v>
      </c>
      <c r="Q412">
        <v>77.905698748064182</v>
      </c>
      <c r="R412">
        <v>75.661190907675859</v>
      </c>
      <c r="S412">
        <v>73.144797875265795</v>
      </c>
      <c r="T412">
        <v>70.322926790703704</v>
      </c>
      <c r="U412">
        <v>67.157906781662291</v>
      </c>
      <c r="V412">
        <v>63.607486072244882</v>
      </c>
      <c r="W412">
        <v>59.624267938347238</v>
      </c>
      <c r="X412">
        <v>55.155077979978174</v>
      </c>
    </row>
    <row r="413" spans="1:24">
      <c r="A413">
        <v>99.138510677236724</v>
      </c>
      <c r="B413">
        <v>8.1005531206662909</v>
      </c>
      <c r="C413">
        <v>7.7927227017802234E-2</v>
      </c>
      <c r="D413">
        <v>92.979881730005175</v>
      </c>
      <c r="E413">
        <v>92.167395028491882</v>
      </c>
      <c r="F413">
        <v>91.312553735417055</v>
      </c>
      <c r="G413">
        <v>90.410164068946841</v>
      </c>
      <c r="H413">
        <v>89.454743356338668</v>
      </c>
      <c r="I413">
        <v>88.440486722721587</v>
      </c>
      <c r="J413">
        <v>87.361231822264571</v>
      </c>
      <c r="K413">
        <v>86.210421397449224</v>
      </c>
      <c r="L413">
        <v>84.981063438966842</v>
      </c>
      <c r="M413">
        <v>83.665688704182827</v>
      </c>
      <c r="N413">
        <v>82.256305336061757</v>
      </c>
      <c r="O413">
        <v>80.744350306830427</v>
      </c>
      <c r="P413">
        <v>79.120637391363744</v>
      </c>
      <c r="Q413">
        <v>77.375301354193965</v>
      </c>
      <c r="R413">
        <v>75.497738011038848</v>
      </c>
      <c r="S413">
        <v>73.476539800679049</v>
      </c>
      <c r="T413">
        <v>71.299426475736936</v>
      </c>
      <c r="U413">
        <v>68.953170491253076</v>
      </c>
      <c r="V413">
        <v>66.423516637741812</v>
      </c>
      <c r="W413">
        <v>63.695095430438286</v>
      </c>
      <c r="X413">
        <v>60.751329728513674</v>
      </c>
    </row>
    <row r="414" spans="1:24">
      <c r="A414">
        <v>93.252948071262622</v>
      </c>
      <c r="B414">
        <v>1.2177388300677592</v>
      </c>
      <c r="C414">
        <v>0.14448930467417337</v>
      </c>
      <c r="D414">
        <v>91.183792655777125</v>
      </c>
      <c r="E414">
        <v>90.81404418392043</v>
      </c>
      <c r="F414">
        <v>90.393289681554506</v>
      </c>
      <c r="G414">
        <v>89.912729696968313</v>
      </c>
      <c r="H414">
        <v>89.362314036153577</v>
      </c>
      <c r="I414">
        <v>88.730531578014464</v>
      </c>
      <c r="J414">
        <v>88.004169536470201</v>
      </c>
      <c r="K414">
        <v>87.168037134777165</v>
      </c>
      <c r="L414">
        <v>86.204647913131922</v>
      </c>
      <c r="M414">
        <v>85.093854025493229</v>
      </c>
      <c r="N414">
        <v>83.812424877487786</v>
      </c>
      <c r="O414">
        <v>82.333561293240805</v>
      </c>
      <c r="P414">
        <v>80.626335050656877</v>
      </c>
      <c r="Q414">
        <v>78.655042063868848</v>
      </c>
      <c r="R414">
        <v>76.378455685632218</v>
      </c>
      <c r="S414">
        <v>73.748964513600257</v>
      </c>
      <c r="T414">
        <v>70.711576668986567</v>
      </c>
      <c r="U414">
        <v>67.202769723591047</v>
      </c>
      <c r="V414">
        <v>63.149162223131398</v>
      </c>
      <c r="W414">
        <v>58.465979023776086</v>
      </c>
      <c r="X414">
        <v>53.055278346684865</v>
      </c>
    </row>
    <row r="415" spans="1:24">
      <c r="A415">
        <v>99.476336441228256</v>
      </c>
      <c r="B415">
        <v>6.8288448347232755</v>
      </c>
      <c r="C415">
        <v>8.3895219688617989E-2</v>
      </c>
      <c r="D415">
        <v>93.816081378219323</v>
      </c>
      <c r="E415">
        <v>93.051151305899197</v>
      </c>
      <c r="F415">
        <v>92.240971628755929</v>
      </c>
      <c r="G415">
        <v>91.379836626338772</v>
      </c>
      <c r="H415">
        <v>90.461681723427219</v>
      </c>
      <c r="I415">
        <v>89.48004078003494</v>
      </c>
      <c r="J415">
        <v>88.428000553378865</v>
      </c>
      <c r="K415">
        <v>87.298152011110261</v>
      </c>
      <c r="L415">
        <v>86.082538152929388</v>
      </c>
      <c r="M415">
        <v>84.772597973115538</v>
      </c>
      <c r="N415">
        <v>83.359106169326409</v>
      </c>
      <c r="O415">
        <v>81.832108173063972</v>
      </c>
      <c r="P415">
        <v>80.180850044256289</v>
      </c>
      <c r="Q415">
        <v>78.393702736235255</v>
      </c>
      <c r="R415">
        <v>76.458080197743953</v>
      </c>
      <c r="S415">
        <v>74.360350735203326</v>
      </c>
      <c r="T415">
        <v>72.085741011004146</v>
      </c>
      <c r="U415">
        <v>69.618232001728586</v>
      </c>
      <c r="V415">
        <v>66.940446183583049</v>
      </c>
      <c r="W415">
        <v>64.033525150541891</v>
      </c>
      <c r="X415">
        <v>60.876996803322839</v>
      </c>
    </row>
    <row r="416" spans="1:24">
      <c r="A416">
        <v>100</v>
      </c>
      <c r="B416">
        <v>6.5192586858963111</v>
      </c>
      <c r="C416">
        <v>8.8880958586289388E-2</v>
      </c>
      <c r="D416">
        <v>94.210829651679063</v>
      </c>
      <c r="E416">
        <v>93.412003329495761</v>
      </c>
      <c r="F416">
        <v>92.561098717261402</v>
      </c>
      <c r="G416">
        <v>91.651389391236222</v>
      </c>
      <c r="H416">
        <v>90.67568407484373</v>
      </c>
      <c r="I416">
        <v>89.626269791436684</v>
      </c>
      <c r="J416">
        <v>88.494850893010337</v>
      </c>
      <c r="K416">
        <v>87.272483482882834</v>
      </c>
      <c r="L416">
        <v>85.94950471395245</v>
      </c>
      <c r="M416">
        <v>84.515456403632655</v>
      </c>
      <c r="N416">
        <v>82.959002361638682</v>
      </c>
      <c r="O416">
        <v>81.267838777099939</v>
      </c>
      <c r="P416">
        <v>79.428596956605588</v>
      </c>
      <c r="Q416">
        <v>77.426737644325343</v>
      </c>
      <c r="R416">
        <v>75.246436088802753</v>
      </c>
      <c r="S416">
        <v>72.87045694787146</v>
      </c>
      <c r="T416">
        <v>70.280018042813765</v>
      </c>
      <c r="U416">
        <v>67.454641884735196</v>
      </c>
      <c r="V416">
        <v>64.371993799466537</v>
      </c>
      <c r="W416">
        <v>61.007705371366505</v>
      </c>
      <c r="X416">
        <v>57.335181810343833</v>
      </c>
    </row>
    <row r="417" spans="1:24">
      <c r="A417">
        <v>94.563439827367759</v>
      </c>
      <c r="B417">
        <v>2.2737505770369428</v>
      </c>
      <c r="C417">
        <v>0.12209512868732182</v>
      </c>
      <c r="D417">
        <v>91.53084813706451</v>
      </c>
      <c r="E417">
        <v>91.0442855706725</v>
      </c>
      <c r="F417">
        <v>90.505196993186175</v>
      </c>
      <c r="G417">
        <v>89.905536104120657</v>
      </c>
      <c r="H417">
        <v>89.236352515907157</v>
      </c>
      <c r="I417">
        <v>88.487658162659713</v>
      </c>
      <c r="J417">
        <v>87.64827822081665</v>
      </c>
      <c r="K417">
        <v>86.705684316535383</v>
      </c>
      <c r="L417">
        <v>85.645807530336299</v>
      </c>
      <c r="M417">
        <v>84.452828407950079</v>
      </c>
      <c r="N417">
        <v>83.108940843123051</v>
      </c>
      <c r="O417">
        <v>81.594086308154886</v>
      </c>
      <c r="P417">
        <v>79.885654465360432</v>
      </c>
      <c r="Q417">
        <v>77.958145690857677</v>
      </c>
      <c r="R417">
        <v>75.782790473596805</v>
      </c>
      <c r="S417">
        <v>73.327120008876051</v>
      </c>
      <c r="T417">
        <v>70.554481577131227</v>
      </c>
      <c r="U417">
        <v>67.42349147466436</v>
      </c>
      <c r="V417">
        <v>63.887417330893641</v>
      </c>
      <c r="W417">
        <v>59.893480592746954</v>
      </c>
      <c r="X417">
        <v>55.38206876525652</v>
      </c>
    </row>
    <row r="418" spans="1:24">
      <c r="A418">
        <v>93.385647008580037</v>
      </c>
      <c r="B418">
        <v>2.5148782964132859</v>
      </c>
      <c r="C418">
        <v>0.11485688608623087</v>
      </c>
      <c r="D418">
        <v>90.297629928034127</v>
      </c>
      <c r="E418">
        <v>89.818812619497891</v>
      </c>
      <c r="F418">
        <v>89.292889508498149</v>
      </c>
      <c r="G418">
        <v>88.712914931885095</v>
      </c>
      <c r="H418">
        <v>88.071229389704513</v>
      </c>
      <c r="I418">
        <v>87.359358389143935</v>
      </c>
      <c r="J418">
        <v>86.567900525183092</v>
      </c>
      <c r="K418">
        <v>85.686403319873477</v>
      </c>
      <c r="L418">
        <v>84.70322518050402</v>
      </c>
      <c r="M418">
        <v>83.605381653588111</v>
      </c>
      <c r="N418">
        <v>82.378373944207453</v>
      </c>
      <c r="O418">
        <v>81.005997436034448</v>
      </c>
      <c r="P418">
        <v>79.470127683230629</v>
      </c>
      <c r="Q418">
        <v>77.750481047899441</v>
      </c>
      <c r="R418">
        <v>75.824346821924195</v>
      </c>
      <c r="S418">
        <v>73.666287295428404</v>
      </c>
      <c r="T418">
        <v>71.247801810778284</v>
      </c>
      <c r="U418">
        <v>68.536950365418789</v>
      </c>
      <c r="V418">
        <v>65.497931792611169</v>
      </c>
      <c r="W418">
        <v>62.090610949268388</v>
      </c>
      <c r="X418">
        <v>58.269988666640778</v>
      </c>
    </row>
    <row r="419" spans="1:24">
      <c r="A419">
        <v>95.800888629824058</v>
      </c>
      <c r="B419">
        <v>4.2869755272926415</v>
      </c>
      <c r="C419">
        <v>9.6111752008973525E-2</v>
      </c>
      <c r="D419">
        <v>91.612576426870973</v>
      </c>
      <c r="E419">
        <v>91.016299216609795</v>
      </c>
      <c r="F419">
        <v>90.3757904773409</v>
      </c>
      <c r="G419">
        <v>89.685128973523689</v>
      </c>
      <c r="H419">
        <v>88.937929828274846</v>
      </c>
      <c r="I419">
        <v>88.127285497850622</v>
      </c>
      <c r="J419">
        <v>87.245701914292525</v>
      </c>
      <c r="K419">
        <v>86.285029205901822</v>
      </c>
      <c r="L419">
        <v>85.236386355082544</v>
      </c>
      <c r="M419">
        <v>84.090079097046484</v>
      </c>
      <c r="N419">
        <v>82.835510300387611</v>
      </c>
      <c r="O419">
        <v>81.461082001032281</v>
      </c>
      <c r="P419">
        <v>79.95408818390969</v>
      </c>
      <c r="Q419">
        <v>78.300597321154044</v>
      </c>
      <c r="R419">
        <v>76.485323580953349</v>
      </c>
      <c r="S419">
        <v>74.491485516424177</v>
      </c>
      <c r="T419">
        <v>72.300650928150588</v>
      </c>
      <c r="U419">
        <v>69.892566466205693</v>
      </c>
      <c r="V419">
        <v>67.244970396398145</v>
      </c>
      <c r="W419">
        <v>64.333386799845769</v>
      </c>
      <c r="X419">
        <v>61.130899303337188</v>
      </c>
    </row>
    <row r="420" spans="1:24">
      <c r="A420">
        <v>100</v>
      </c>
      <c r="B420">
        <v>8.4812031548191946</v>
      </c>
      <c r="C420">
        <v>7.9139817559763001E-2</v>
      </c>
      <c r="D420">
        <v>93.435316422846171</v>
      </c>
      <c r="E420">
        <v>92.56508627304224</v>
      </c>
      <c r="F420">
        <v>91.648266126434734</v>
      </c>
      <c r="G420">
        <v>90.679110839331557</v>
      </c>
      <c r="H420">
        <v>89.651547316147926</v>
      </c>
      <c r="I420">
        <v>88.559136453080015</v>
      </c>
      <c r="J420">
        <v>87.395032788231717</v>
      </c>
      <c r="K420">
        <v>86.151941605347275</v>
      </c>
      <c r="L420">
        <v>84.822073222345082</v>
      </c>
      <c r="M420">
        <v>83.397094178207482</v>
      </c>
      <c r="N420">
        <v>81.868075012344946</v>
      </c>
      <c r="O420">
        <v>80.225434309200253</v>
      </c>
      <c r="P420">
        <v>78.458878657454903</v>
      </c>
      <c r="Q420">
        <v>76.557338147599452</v>
      </c>
      <c r="R420">
        <v>74.508897003670711</v>
      </c>
      <c r="S420">
        <v>72.30071891446822</v>
      </c>
      <c r="T420">
        <v>69.918966596346735</v>
      </c>
      <c r="U420">
        <v>67.34871508353487</v>
      </c>
      <c r="V420">
        <v>64.573858202623768</v>
      </c>
      <c r="W420">
        <v>61.577007645159576</v>
      </c>
      <c r="X420">
        <v>58.339384005890231</v>
      </c>
    </row>
    <row r="421" spans="1:24">
      <c r="A421">
        <v>100</v>
      </c>
      <c r="B421">
        <v>8.6376172836823617</v>
      </c>
      <c r="C421">
        <v>7.7159891630431632E-2</v>
      </c>
      <c r="D421">
        <v>93.507833558930756</v>
      </c>
      <c r="E421">
        <v>92.65392692883195</v>
      </c>
      <c r="F421">
        <v>91.756262655704475</v>
      </c>
      <c r="G421">
        <v>90.809493709585155</v>
      </c>
      <c r="H421">
        <v>89.807980563454095</v>
      </c>
      <c r="I421">
        <v>88.745757600809512</v>
      </c>
      <c r="J421">
        <v>87.616497580856731</v>
      </c>
      <c r="K421">
        <v>86.413473949644967</v>
      </c>
      <c r="L421">
        <v>85.129520772653905</v>
      </c>
      <c r="M421">
        <v>83.75699005016449</v>
      </c>
      <c r="N421">
        <v>82.287706161158695</v>
      </c>
      <c r="O421">
        <v>80.712917164388458</v>
      </c>
      <c r="P421">
        <v>79.023242666533605</v>
      </c>
      <c r="Q421">
        <v>77.208617946920214</v>
      </c>
      <c r="R421">
        <v>75.258234005972199</v>
      </c>
      <c r="S421">
        <v>73.160473180289003</v>
      </c>
      <c r="T421">
        <v>70.902839940833474</v>
      </c>
      <c r="U421">
        <v>68.47188646202251</v>
      </c>
      <c r="V421">
        <v>65.853132518364959</v>
      </c>
      <c r="W421">
        <v>63.030979231502762</v>
      </c>
      <c r="X421">
        <v>59.988616153880791</v>
      </c>
    </row>
    <row r="422" spans="1:24">
      <c r="A422">
        <v>100</v>
      </c>
      <c r="B422">
        <v>7.4263247999032336</v>
      </c>
      <c r="C422">
        <v>8.1717454501617715E-2</v>
      </c>
      <c r="D422">
        <v>94.032394269066018</v>
      </c>
      <c r="E422">
        <v>93.23307394102234</v>
      </c>
      <c r="F422">
        <v>92.388540672486158</v>
      </c>
      <c r="G422">
        <v>91.493151748865685</v>
      </c>
      <c r="H422">
        <v>90.540924665583759</v>
      </c>
      <c r="I422">
        <v>89.525497156217398</v>
      </c>
      <c r="J422">
        <v>88.440084683274193</v>
      </c>
      <c r="K422">
        <v>87.277435107581766</v>
      </c>
      <c r="L422">
        <v>86.029780233415579</v>
      </c>
      <c r="M422">
        <v>84.688783905616091</v>
      </c>
      <c r="N422">
        <v>83.245486311907968</v>
      </c>
      <c r="O422">
        <v>81.690244118279779</v>
      </c>
      <c r="P422">
        <v>80.012666037441093</v>
      </c>
      <c r="Q422">
        <v>78.201543399860213</v>
      </c>
      <c r="R422">
        <v>76.244775263495825</v>
      </c>
      <c r="S422">
        <v>74.129287561846212</v>
      </c>
      <c r="T422">
        <v>71.840945750107196</v>
      </c>
      <c r="U422">
        <v>69.36446036578738</v>
      </c>
      <c r="V422">
        <v>66.683284872788107</v>
      </c>
      <c r="W422">
        <v>63.779505106397281</v>
      </c>
      <c r="X422">
        <v>60.633719580528478</v>
      </c>
    </row>
    <row r="423" spans="1:24">
      <c r="A423">
        <v>88.541770280145982</v>
      </c>
      <c r="B423">
        <v>0.23203752066006994</v>
      </c>
      <c r="C423">
        <v>0.19652320688963626</v>
      </c>
      <c r="D423">
        <v>87.881307369211484</v>
      </c>
      <c r="E423">
        <v>87.730051380277899</v>
      </c>
      <c r="F423">
        <v>87.547344667351865</v>
      </c>
      <c r="G423">
        <v>87.326108106859024</v>
      </c>
      <c r="H423">
        <v>87.057769704230509</v>
      </c>
      <c r="I423">
        <v>86.731932464842927</v>
      </c>
      <c r="J423">
        <v>86.335971553813025</v>
      </c>
      <c r="K423">
        <v>85.854545136268385</v>
      </c>
      <c r="L423">
        <v>85.268999945193357</v>
      </c>
      <c r="M423">
        <v>84.55664854508214</v>
      </c>
      <c r="N423">
        <v>83.689890288377825</v>
      </c>
      <c r="O423">
        <v>82.635141905423609</v>
      </c>
      <c r="P423">
        <v>81.351536292744157</v>
      </c>
      <c r="Q423">
        <v>79.789339083126762</v>
      </c>
      <c r="R423">
        <v>77.888021646192755</v>
      </c>
      <c r="S423">
        <v>75.57391585626371</v>
      </c>
      <c r="T423">
        <v>72.757359759552102</v>
      </c>
      <c r="U423">
        <v>69.329223547177889</v>
      </c>
      <c r="V423">
        <v>65.156681229945178</v>
      </c>
      <c r="W423">
        <v>60.078064184901592</v>
      </c>
      <c r="X423">
        <v>53.896597170059998</v>
      </c>
    </row>
    <row r="424" spans="1:24">
      <c r="A424">
        <v>97.281937979155444</v>
      </c>
      <c r="B424">
        <v>3.7901673067889381</v>
      </c>
      <c r="C424">
        <v>0.1039984379583432</v>
      </c>
      <c r="D424">
        <v>93.193243620413654</v>
      </c>
      <c r="E424">
        <v>92.590255466210863</v>
      </c>
      <c r="F424">
        <v>91.93647784616752</v>
      </c>
      <c r="G424">
        <v>91.224833338482583</v>
      </c>
      <c r="H424">
        <v>90.447618087595956</v>
      </c>
      <c r="I424">
        <v>89.59641840666356</v>
      </c>
      <c r="J424">
        <v>88.662019695805938</v>
      </c>
      <c r="K424">
        <v>87.634306690131311</v>
      </c>
      <c r="L424">
        <v>86.502153957675446</v>
      </c>
      <c r="M424">
        <v>85.253305461851724</v>
      </c>
      <c r="N424">
        <v>83.874241884623672</v>
      </c>
      <c r="O424">
        <v>82.350034274116467</v>
      </c>
      <c r="P424">
        <v>80.664182432340567</v>
      </c>
      <c r="Q424">
        <v>78.798436293505304</v>
      </c>
      <c r="R424">
        <v>76.732598359266731</v>
      </c>
      <c r="S424">
        <v>74.444305052186735</v>
      </c>
      <c r="T424">
        <v>71.908784620461489</v>
      </c>
      <c r="U424">
        <v>69.098588973134298</v>
      </c>
      <c r="V424">
        <v>65.983296542794847</v>
      </c>
      <c r="W424">
        <v>62.529182959126643</v>
      </c>
      <c r="X424">
        <v>58.698855968203056</v>
      </c>
    </row>
    <row r="425" spans="1:24">
      <c r="A425">
        <v>100</v>
      </c>
      <c r="B425">
        <v>7.8212766730359835</v>
      </c>
      <c r="C425">
        <v>8.1851134312510815E-2</v>
      </c>
      <c r="D425">
        <v>93.702944817416679</v>
      </c>
      <c r="E425">
        <v>92.85903923592565</v>
      </c>
      <c r="F425">
        <v>91.967265299242285</v>
      </c>
      <c r="G425">
        <v>91.02164513506581</v>
      </c>
      <c r="H425">
        <v>90.015839921017644</v>
      </c>
      <c r="I425">
        <v>88.943107393300096</v>
      </c>
      <c r="J425">
        <v>87.796256650946248</v>
      </c>
      <c r="K425">
        <v>86.567599952698103</v>
      </c>
      <c r="L425">
        <v>85.248901183390743</v>
      </c>
      <c r="M425">
        <v>83.831320644394467</v>
      </c>
      <c r="N425">
        <v>82.305355798026142</v>
      </c>
      <c r="O425">
        <v>80.6607775687187</v>
      </c>
      <c r="P425">
        <v>78.88656177395346</v>
      </c>
      <c r="Q425">
        <v>76.970815225312549</v>
      </c>
      <c r="R425">
        <v>74.900696004281301</v>
      </c>
      <c r="S425">
        <v>72.662327378381136</v>
      </c>
      <c r="T425">
        <v>70.240704780583073</v>
      </c>
      <c r="U425">
        <v>67.619595228451999</v>
      </c>
      <c r="V425">
        <v>64.781428508793226</v>
      </c>
      <c r="W425">
        <v>61.70717939837418</v>
      </c>
      <c r="X425">
        <v>58.376240131205208</v>
      </c>
    </row>
    <row r="426" spans="1:24">
      <c r="A426">
        <v>100</v>
      </c>
      <c r="B426">
        <v>8.8448942163333708</v>
      </c>
      <c r="C426">
        <v>7.7237140066774193E-2</v>
      </c>
      <c r="D426">
        <v>93.344346835853742</v>
      </c>
      <c r="E426">
        <v>92.468671536679324</v>
      </c>
      <c r="F426">
        <v>91.548045186728217</v>
      </c>
      <c r="G426">
        <v>90.576972988899968</v>
      </c>
      <c r="H426">
        <v>89.549659057928778</v>
      </c>
      <c r="I426">
        <v>88.459971827398505</v>
      </c>
      <c r="J426">
        <v>87.301407453230539</v>
      </c>
      <c r="K426">
        <v>86.067050995216789</v>
      </c>
      <c r="L426">
        <v>84.749535144908165</v>
      </c>
      <c r="M426">
        <v>83.340996253524153</v>
      </c>
      <c r="N426">
        <v>81.833027397434236</v>
      </c>
      <c r="O426">
        <v>80.216628201080511</v>
      </c>
      <c r="P426">
        <v>78.482151117857555</v>
      </c>
      <c r="Q426">
        <v>76.619243848324615</v>
      </c>
      <c r="R426">
        <v>74.616787552070889</v>
      </c>
      <c r="S426">
        <v>72.462830484448759</v>
      </c>
      <c r="T426">
        <v>70.144516662083049</v>
      </c>
      <c r="U426">
        <v>67.64800913139338</v>
      </c>
      <c r="V426">
        <v>64.958407382154689</v>
      </c>
      <c r="W426">
        <v>62.059658413174908</v>
      </c>
      <c r="X426">
        <v>58.93446091928223</v>
      </c>
    </row>
    <row r="427" spans="1:24">
      <c r="A427">
        <v>100</v>
      </c>
      <c r="B427">
        <v>9.3911157193213306</v>
      </c>
      <c r="C427">
        <v>7.4182864842086915E-2</v>
      </c>
      <c r="D427">
        <v>93.253763530730339</v>
      </c>
      <c r="E427">
        <v>92.37662324420117</v>
      </c>
      <c r="F427">
        <v>91.457511530149148</v>
      </c>
      <c r="G427">
        <v>90.491368107293766</v>
      </c>
      <c r="H427">
        <v>89.472873755563896</v>
      </c>
      <c r="I427">
        <v>88.396421030485101</v>
      </c>
      <c r="J427">
        <v>87.256083390712263</v>
      </c>
      <c r="K427">
        <v>86.045582568735838</v>
      </c>
      <c r="L427">
        <v>84.758254005116655</v>
      </c>
      <c r="M427">
        <v>83.387010155943813</v>
      </c>
      <c r="N427">
        <v>81.92430147150003</v>
      </c>
      <c r="O427">
        <v>80.362074831297775</v>
      </c>
      <c r="P427">
        <v>78.691729206645448</v>
      </c>
      <c r="Q427">
        <v>76.904068306638237</v>
      </c>
      <c r="R427">
        <v>74.989249946860582</v>
      </c>
      <c r="S427">
        <v>72.936731862043231</v>
      </c>
      <c r="T427">
        <v>70.735213664340293</v>
      </c>
      <c r="U427">
        <v>68.372574627669962</v>
      </c>
      <c r="V427">
        <v>65.835806955583678</v>
      </c>
      <c r="W427">
        <v>63.110944165261294</v>
      </c>
      <c r="X427">
        <v>60.182984193342037</v>
      </c>
    </row>
    <row r="428" spans="1:24">
      <c r="A428">
        <v>100</v>
      </c>
      <c r="B428">
        <v>8.5014835018053692</v>
      </c>
      <c r="C428">
        <v>7.8208531530837566E-2</v>
      </c>
      <c r="D428">
        <v>93.509496228385984</v>
      </c>
      <c r="E428">
        <v>92.652274149438597</v>
      </c>
      <c r="F428">
        <v>91.750086245898018</v>
      </c>
      <c r="G428">
        <v>90.797411404994691</v>
      </c>
      <c r="H428">
        <v>89.78841954941467</v>
      </c>
      <c r="I428">
        <v>88.716935959017775</v>
      </c>
      <c r="J428">
        <v>87.576403483447535</v>
      </c>
      <c r="K428">
        <v>86.359842414385724</v>
      </c>
      <c r="L428">
        <v>85.059807771881921</v>
      </c>
      <c r="M428">
        <v>83.66834374336382</v>
      </c>
      <c r="N428">
        <v>82.176934996508663</v>
      </c>
      <c r="O428">
        <v>80.576454568025781</v>
      </c>
      <c r="P428">
        <v>78.857108009445597</v>
      </c>
      <c r="Q428">
        <v>77.008373448104322</v>
      </c>
      <c r="R428">
        <v>75.018937196516163</v>
      </c>
      <c r="S428">
        <v>72.876624516081989</v>
      </c>
      <c r="T428">
        <v>70.568325111429999</v>
      </c>
      <c r="U428">
        <v>68.079912899436081</v>
      </c>
      <c r="V428">
        <v>65.396159561935434</v>
      </c>
      <c r="W428">
        <v>62.500641353094352</v>
      </c>
      <c r="X428">
        <v>59.375638591131917</v>
      </c>
    </row>
    <row r="429" spans="1:24">
      <c r="A429">
        <v>100</v>
      </c>
      <c r="B429">
        <v>7.5693767235750471</v>
      </c>
      <c r="C429">
        <v>8.1532711190310941E-2</v>
      </c>
      <c r="D429">
        <v>93.933578459762231</v>
      </c>
      <c r="E429">
        <v>93.121630776623476</v>
      </c>
      <c r="F429">
        <v>92.263933227794425</v>
      </c>
      <c r="G429">
        <v>91.354781038438588</v>
      </c>
      <c r="H429">
        <v>90.388127195200838</v>
      </c>
      <c r="I429">
        <v>89.357542225911118</v>
      </c>
      <c r="J429">
        <v>88.256171435452572</v>
      </c>
      <c r="K429">
        <v>87.076689313358642</v>
      </c>
      <c r="L429">
        <v>85.811250809891874</v>
      </c>
      <c r="M429">
        <v>84.451439156528707</v>
      </c>
      <c r="N429">
        <v>82.988209883790219</v>
      </c>
      <c r="O429">
        <v>81.411830664066798</v>
      </c>
      <c r="P429">
        <v>79.711816579315027</v>
      </c>
      <c r="Q429">
        <v>77.876860383075311</v>
      </c>
      <c r="R429">
        <v>75.894757292964016</v>
      </c>
      <c r="S429">
        <v>73.752323813415245</v>
      </c>
      <c r="T429">
        <v>71.435310048740561</v>
      </c>
      <c r="U429">
        <v>68.928304923277437</v>
      </c>
      <c r="V429">
        <v>66.214633678220366</v>
      </c>
      <c r="W429">
        <v>63.276246963359007</v>
      </c>
      <c r="X429">
        <v>60.093600786042558</v>
      </c>
    </row>
    <row r="430" spans="1:24">
      <c r="A430">
        <v>99.901216988762883</v>
      </c>
      <c r="B430">
        <v>7.3590357385970071</v>
      </c>
      <c r="C430">
        <v>8.063330868129337E-2</v>
      </c>
      <c r="D430">
        <v>94.079518066661251</v>
      </c>
      <c r="E430">
        <v>93.303150137165829</v>
      </c>
      <c r="F430">
        <v>92.483860107283078</v>
      </c>
      <c r="G430">
        <v>91.61631828731754</v>
      </c>
      <c r="H430">
        <v>90.694881097426148</v>
      </c>
      <c r="I430">
        <v>89.713554354698289</v>
      </c>
      <c r="J430">
        <v>88.665954279473681</v>
      </c>
      <c r="K430">
        <v>87.545265967234741</v>
      </c>
      <c r="L430">
        <v>86.344199055921962</v>
      </c>
      <c r="M430">
        <v>85.05494030027748</v>
      </c>
      <c r="N430">
        <v>83.669102744700567</v>
      </c>
      <c r="O430">
        <v>82.177671163971667</v>
      </c>
      <c r="P430">
        <v>80.57094341692293</v>
      </c>
      <c r="Q430">
        <v>78.838467331546255</v>
      </c>
      <c r="R430">
        <v>76.968972710960088</v>
      </c>
      <c r="S430">
        <v>74.950298017916779</v>
      </c>
      <c r="T430">
        <v>72.769311260914364</v>
      </c>
      <c r="U430">
        <v>70.411824567257298</v>
      </c>
      <c r="V430">
        <v>67.862501887341523</v>
      </c>
      <c r="W430">
        <v>65.104759229757377</v>
      </c>
      <c r="X430">
        <v>62.12065677821424</v>
      </c>
    </row>
    <row r="431" spans="1:24">
      <c r="A431">
        <v>100</v>
      </c>
      <c r="B431">
        <v>5.595730928390207</v>
      </c>
      <c r="C431">
        <v>9.5404870588182755E-2</v>
      </c>
      <c r="D431">
        <v>94.582712225951099</v>
      </c>
      <c r="E431">
        <v>93.813859947799145</v>
      </c>
      <c r="F431">
        <v>92.988658148185436</v>
      </c>
      <c r="G431">
        <v>92.099590067688879</v>
      </c>
      <c r="H431">
        <v>91.138557189227726</v>
      </c>
      <c r="I431">
        <v>90.096805468704474</v>
      </c>
      <c r="J431">
        <v>88.964845594458183</v>
      </c>
      <c r="K431">
        <v>87.732366549167978</v>
      </c>
      <c r="L431">
        <v>86.388141686843369</v>
      </c>
      <c r="M431">
        <v>84.919926469357208</v>
      </c>
      <c r="N431">
        <v>83.314346931003868</v>
      </c>
      <c r="O431">
        <v>81.55677785510683</v>
      </c>
      <c r="P431">
        <v>79.631209552986689</v>
      </c>
      <c r="Q431">
        <v>77.520102031780254</v>
      </c>
      <c r="R431">
        <v>75.204225222725654</v>
      </c>
      <c r="S431">
        <v>72.662483814553951</v>
      </c>
      <c r="T431">
        <v>69.871725096395139</v>
      </c>
      <c r="U431">
        <v>66.806528059840616</v>
      </c>
      <c r="V431">
        <v>63.438971839093959</v>
      </c>
      <c r="W431">
        <v>59.738381379931738</v>
      </c>
      <c r="X431">
        <v>55.671048020775039</v>
      </c>
    </row>
    <row r="432" spans="1:24">
      <c r="A432">
        <v>95.518316489529141</v>
      </c>
      <c r="B432">
        <v>2.0937137516971904</v>
      </c>
      <c r="C432">
        <v>0.12759168741463475</v>
      </c>
      <c r="D432">
        <v>92.549702120145938</v>
      </c>
      <c r="E432">
        <v>92.06074791551795</v>
      </c>
      <c r="F432">
        <v>91.515429339969444</v>
      </c>
      <c r="G432">
        <v>90.90485675391578</v>
      </c>
      <c r="H432">
        <v>90.219076764104599</v>
      </c>
      <c r="I432">
        <v>89.446909966024236</v>
      </c>
      <c r="J432">
        <v>88.575768700200157</v>
      </c>
      <c r="K432">
        <v>87.591451851490319</v>
      </c>
      <c r="L432">
        <v>86.47791334625181</v>
      </c>
      <c r="M432">
        <v>85.217000573480661</v>
      </c>
      <c r="N432">
        <v>83.788158465735236</v>
      </c>
      <c r="O432">
        <v>82.168094415848401</v>
      </c>
      <c r="P432">
        <v>80.330398566989203</v>
      </c>
      <c r="Q432">
        <v>78.245113286142725</v>
      </c>
      <c r="R432">
        <v>75.878244802678267</v>
      </c>
      <c r="S432">
        <v>73.191209050866902</v>
      </c>
      <c r="T432">
        <v>70.140202682618778</v>
      </c>
      <c r="U432">
        <v>66.675488996856316</v>
      </c>
      <c r="V432">
        <v>62.740587144931816</v>
      </c>
      <c r="W432">
        <v>58.271351394730317</v>
      </c>
      <c r="X432">
        <v>53.194925443863745</v>
      </c>
    </row>
    <row r="433" spans="1:24">
      <c r="A433">
        <v>98.440229121870715</v>
      </c>
      <c r="B433">
        <v>6.1712346140789105</v>
      </c>
      <c r="C433">
        <v>8.6126144022065393E-2</v>
      </c>
      <c r="D433">
        <v>93.163069506352599</v>
      </c>
      <c r="E433">
        <v>92.443285800614618</v>
      </c>
      <c r="F433">
        <v>91.678990988321672</v>
      </c>
      <c r="G433">
        <v>90.864512244835083</v>
      </c>
      <c r="H433">
        <v>89.993804265372745</v>
      </c>
      <c r="I433">
        <v>89.060404394949288</v>
      </c>
      <c r="J433">
        <v>88.057384660618283</v>
      </c>
      <c r="K433">
        <v>86.97730034998547</v>
      </c>
      <c r="L433">
        <v>85.812134754327161</v>
      </c>
      <c r="M433">
        <v>84.553239666180929</v>
      </c>
      <c r="N433">
        <v>83.191271189763853</v>
      </c>
      <c r="O433">
        <v>81.716120387783917</v>
      </c>
      <c r="P433">
        <v>80.116838249884637</v>
      </c>
      <c r="Q433">
        <v>78.381554425816219</v>
      </c>
      <c r="R433">
        <v>76.49738912014648</v>
      </c>
      <c r="S433">
        <v>74.450357494567768</v>
      </c>
      <c r="T433">
        <v>72.225265868245273</v>
      </c>
      <c r="U433">
        <v>69.805598945774634</v>
      </c>
      <c r="V433">
        <v>67.173397235720941</v>
      </c>
      <c r="W433">
        <v>64.309123749903065</v>
      </c>
      <c r="X433">
        <v>61.191518994025301</v>
      </c>
    </row>
    <row r="434" spans="1:24">
      <c r="A434">
        <v>98.824512506548274</v>
      </c>
      <c r="B434">
        <v>7.5454603679647576</v>
      </c>
      <c r="C434">
        <v>7.9386024375859801E-2</v>
      </c>
      <c r="D434">
        <v>92.962962026111072</v>
      </c>
      <c r="E434">
        <v>92.185177831746032</v>
      </c>
      <c r="F434">
        <v>91.365529635859161</v>
      </c>
      <c r="G434">
        <v>90.498849186660109</v>
      </c>
      <c r="H434">
        <v>89.57967167277522</v>
      </c>
      <c r="I434">
        <v>88.602201265145609</v>
      </c>
      <c r="J434">
        <v>87.560274571709115</v>
      </c>
      <c r="K434">
        <v>86.447321774431842</v>
      </c>
      <c r="L434">
        <v>85.256325203640387</v>
      </c>
      <c r="M434">
        <v>83.979775088447411</v>
      </c>
      <c r="N434">
        <v>82.609622204256979</v>
      </c>
      <c r="O434">
        <v>81.137227118770781</v>
      </c>
      <c r="P434">
        <v>79.553305716468373</v>
      </c>
      <c r="Q434">
        <v>77.847870658068928</v>
      </c>
      <c r="R434">
        <v>76.010168405849583</v>
      </c>
      <c r="S434">
        <v>74.02861141773694</v>
      </c>
      <c r="T434">
        <v>71.890705082624748</v>
      </c>
      <c r="U434">
        <v>69.582968936211927</v>
      </c>
      <c r="V434">
        <v>67.090851660591269</v>
      </c>
      <c r="W434">
        <v>64.398639331622903</v>
      </c>
      <c r="X434">
        <v>61.489356335550681</v>
      </c>
    </row>
    <row r="435" spans="1:24">
      <c r="A435">
        <v>99.924381156092295</v>
      </c>
      <c r="B435">
        <v>6.2300038255365671</v>
      </c>
      <c r="C435">
        <v>9.0342673971871387E-2</v>
      </c>
      <c r="D435">
        <v>94.281981398155324</v>
      </c>
      <c r="E435">
        <v>93.498546029820446</v>
      </c>
      <c r="F435">
        <v>92.662628607344743</v>
      </c>
      <c r="G435">
        <v>91.767401899316013</v>
      </c>
      <c r="H435">
        <v>90.805554274539901</v>
      </c>
      <c r="I435">
        <v>89.769229985377862</v>
      </c>
      <c r="J435">
        <v>88.649965007095005</v>
      </c>
      <c r="K435">
        <v>87.438617909194903</v>
      </c>
      <c r="L435">
        <v>86.125295194143632</v>
      </c>
      <c r="M435">
        <v>84.699270493697767</v>
      </c>
      <c r="N435">
        <v>83.148896962884777</v>
      </c>
      <c r="O435">
        <v>81.461512156126162</v>
      </c>
      <c r="P435">
        <v>79.623334608593709</v>
      </c>
      <c r="Q435">
        <v>77.619351278142005</v>
      </c>
      <c r="R435">
        <v>75.433194928516272</v>
      </c>
      <c r="S435">
        <v>73.047010452380746</v>
      </c>
      <c r="T435">
        <v>70.441309042381107</v>
      </c>
      <c r="U435">
        <v>67.594809019204519</v>
      </c>
      <c r="V435">
        <v>64.484262016624228</v>
      </c>
      <c r="W435">
        <v>61.08426310392089</v>
      </c>
      <c r="X435">
        <v>57.367043294883544</v>
      </c>
    </row>
    <row r="436" spans="1:24">
      <c r="A436">
        <v>95.759838858850927</v>
      </c>
      <c r="B436">
        <v>4.9405692841489657</v>
      </c>
      <c r="C436">
        <v>8.9141424951577231E-2</v>
      </c>
      <c r="D436">
        <v>91.357060256104759</v>
      </c>
      <c r="E436">
        <v>90.748865041776781</v>
      </c>
      <c r="F436">
        <v>90.100825285270147</v>
      </c>
      <c r="G436">
        <v>89.40778812641156</v>
      </c>
      <c r="H436">
        <v>88.664242910123662</v>
      </c>
      <c r="I436">
        <v>87.864277368688931</v>
      </c>
      <c r="J436">
        <v>87.001530610607858</v>
      </c>
      <c r="K436">
        <v>86.069142542244634</v>
      </c>
      <c r="L436">
        <v>85.059699320088384</v>
      </c>
      <c r="M436">
        <v>83.965174399896355</v>
      </c>
      <c r="N436">
        <v>82.776864713973481</v>
      </c>
      <c r="O436">
        <v>81.485321469104989</v>
      </c>
      <c r="P436">
        <v>80.080275014884776</v>
      </c>
      <c r="Q436">
        <v>78.55055318503301</v>
      </c>
      <c r="R436">
        <v>76.883992462397899</v>
      </c>
      <c r="S436">
        <v>75.067341261273697</v>
      </c>
      <c r="T436">
        <v>73.086154557988465</v>
      </c>
      <c r="U436">
        <v>70.924679031921414</v>
      </c>
      <c r="V436">
        <v>68.565727803653402</v>
      </c>
      <c r="W436">
        <v>65.990543774236528</v>
      </c>
      <c r="X436">
        <v>63.178650478930926</v>
      </c>
    </row>
    <row r="437" spans="1:24">
      <c r="A437">
        <v>96.586898507003582</v>
      </c>
      <c r="B437">
        <v>3.9830653948209838</v>
      </c>
      <c r="C437">
        <v>0.10202649904644072</v>
      </c>
      <c r="D437">
        <v>92.393422724371405</v>
      </c>
      <c r="E437">
        <v>91.780473086118292</v>
      </c>
      <c r="F437">
        <v>91.117447996431721</v>
      </c>
      <c r="G437">
        <v>90.39743976866923</v>
      </c>
      <c r="H437">
        <v>89.612947040823968</v>
      </c>
      <c r="I437">
        <v>88.755796623040027</v>
      </c>
      <c r="J437">
        <v>87.81705834573016</v>
      </c>
      <c r="K437">
        <v>86.786952021146163</v>
      </c>
      <c r="L437">
        <v>85.654745549086485</v>
      </c>
      <c r="M437">
        <v>84.408643105162014</v>
      </c>
      <c r="N437">
        <v>83.035662246715731</v>
      </c>
      <c r="O437">
        <v>81.521498656032108</v>
      </c>
      <c r="P437">
        <v>79.85037711167152</v>
      </c>
      <c r="Q437">
        <v>78.004887135283369</v>
      </c>
      <c r="R437">
        <v>75.965801601594478</v>
      </c>
      <c r="S437">
        <v>73.711876421771763</v>
      </c>
      <c r="T437">
        <v>71.219629213172468</v>
      </c>
      <c r="U437">
        <v>68.463094649566443</v>
      </c>
      <c r="V437">
        <v>65.413553942961087</v>
      </c>
      <c r="W437">
        <v>62.039235638652372</v>
      </c>
      <c r="X437">
        <v>58.304984606252894</v>
      </c>
    </row>
    <row r="438" spans="1:24">
      <c r="A438">
        <v>100</v>
      </c>
      <c r="B438">
        <v>10.940456731965201</v>
      </c>
      <c r="C438">
        <v>6.4791660303736454E-2</v>
      </c>
      <c r="D438">
        <v>93.252599229408759</v>
      </c>
      <c r="E438">
        <v>92.405027652844382</v>
      </c>
      <c r="F438">
        <v>91.525561536577143</v>
      </c>
      <c r="G438">
        <v>90.610507625953801</v>
      </c>
      <c r="H438">
        <v>89.656023217940188</v>
      </c>
      <c r="I438">
        <v>88.658100023966497</v>
      </c>
      <c r="J438">
        <v>87.612547337407918</v>
      </c>
      <c r="K438">
        <v>86.514974435013769</v>
      </c>
      <c r="L438">
        <v>85.360772138381265</v>
      </c>
      <c r="M438">
        <v>84.145093458042609</v>
      </c>
      <c r="N438">
        <v>82.862833238881507</v>
      </c>
      <c r="O438">
        <v>81.508606721401819</v>
      </c>
      <c r="P438">
        <v>80.07672692881755</v>
      </c>
      <c r="Q438">
        <v>78.561180785003245</v>
      </c>
      <c r="R438">
        <v>76.955603863013579</v>
      </c>
      <c r="S438">
        <v>75.253253658130433</v>
      </c>
      <c r="T438">
        <v>73.446981273199754</v>
      </c>
      <c r="U438">
        <v>71.529201397352452</v>
      </c>
      <c r="V438">
        <v>69.491860452037386</v>
      </c>
      <c r="W438">
        <v>67.326402770597952</v>
      </c>
      <c r="X438">
        <v>65.023734669365666</v>
      </c>
    </row>
    <row r="439" spans="1:24">
      <c r="A439">
        <v>93.791986480016348</v>
      </c>
      <c r="B439">
        <v>1.7033039654586315</v>
      </c>
      <c r="C439">
        <v>0.13422059433642916</v>
      </c>
      <c r="D439">
        <v>91.19620514280524</v>
      </c>
      <c r="E439">
        <v>90.75481776176315</v>
      </c>
      <c r="F439">
        <v>90.258633085028464</v>
      </c>
      <c r="G439">
        <v>89.698698834683356</v>
      </c>
      <c r="H439">
        <v>89.064912548358762</v>
      </c>
      <c r="I439">
        <v>88.345839308287722</v>
      </c>
      <c r="J439">
        <v>87.528505429892235</v>
      </c>
      <c r="K439">
        <v>86.598164387585868</v>
      </c>
      <c r="L439">
        <v>85.538030754571665</v>
      </c>
      <c r="M439">
        <v>84.328977356316074</v>
      </c>
      <c r="N439">
        <v>82.94919017367215</v>
      </c>
      <c r="O439">
        <v>81.373774769335284</v>
      </c>
      <c r="P439">
        <v>79.574307136686642</v>
      </c>
      <c r="Q439">
        <v>77.518320867336413</v>
      </c>
      <c r="R439">
        <v>75.168721384725728</v>
      </c>
      <c r="S439">
        <v>72.483116675255204</v>
      </c>
      <c r="T439">
        <v>69.413052441837607</v>
      </c>
      <c r="U439">
        <v>65.903137880339202</v>
      </c>
      <c r="V439">
        <v>61.890046305967573</v>
      </c>
      <c r="W439">
        <v>57.301372598677659</v>
      </c>
      <c r="X439">
        <v>52.05432685336342</v>
      </c>
    </row>
    <row r="440" spans="1:24">
      <c r="A440">
        <v>100</v>
      </c>
      <c r="B440">
        <v>8.0935048478285392</v>
      </c>
      <c r="C440">
        <v>8.0437096391293636E-2</v>
      </c>
      <c r="D440">
        <v>93.615479987239681</v>
      </c>
      <c r="E440">
        <v>92.764727456323726</v>
      </c>
      <c r="F440">
        <v>91.867136550946753</v>
      </c>
      <c r="G440">
        <v>90.916896612465976</v>
      </c>
      <c r="H440">
        <v>89.90785615262746</v>
      </c>
      <c r="I440">
        <v>88.833483031194746</v>
      </c>
      <c r="J440">
        <v>87.686822169382822</v>
      </c>
      <c r="K440">
        <v>86.460450525350311</v>
      </c>
      <c r="L440">
        <v>85.146429040278775</v>
      </c>
      <c r="M440">
        <v>83.736251243956374</v>
      </c>
      <c r="N440">
        <v>82.220788187158007</v>
      </c>
      <c r="O440">
        <v>80.590229344335725</v>
      </c>
      <c r="P440">
        <v>78.834019104045765</v>
      </c>
      <c r="Q440">
        <v>76.940788435975776</v>
      </c>
      <c r="R440">
        <v>74.898281292210953</v>
      </c>
      <c r="S440">
        <v>72.693275266288879</v>
      </c>
      <c r="T440">
        <v>70.311495996420462</v>
      </c>
      <c r="U440">
        <v>67.737524758756365</v>
      </c>
      <c r="V440">
        <v>64.954698652493121</v>
      </c>
      <c r="W440">
        <v>61.945002730655517</v>
      </c>
      <c r="X440">
        <v>58.688953378251952</v>
      </c>
    </row>
    <row r="441" spans="1:24">
      <c r="A441">
        <v>95.184592843640658</v>
      </c>
      <c r="B441">
        <v>2.5057413544907416</v>
      </c>
      <c r="C441">
        <v>0.11895999797323645</v>
      </c>
      <c r="D441">
        <v>91.959131386048554</v>
      </c>
      <c r="E441">
        <v>91.449254653593215</v>
      </c>
      <c r="F441">
        <v>90.886454985915606</v>
      </c>
      <c r="G441">
        <v>90.262758537318177</v>
      </c>
      <c r="H441">
        <v>89.56932866569035</v>
      </c>
      <c r="I441">
        <v>88.796340733392825</v>
      </c>
      <c r="J441">
        <v>87.932842910045821</v>
      </c>
      <c r="K441">
        <v>86.966601005050137</v>
      </c>
      <c r="L441">
        <v>85.883925131400773</v>
      </c>
      <c r="M441">
        <v>84.669475744935298</v>
      </c>
      <c r="N441">
        <v>83.3060463109464</v>
      </c>
      <c r="O441">
        <v>81.774319518940658</v>
      </c>
      <c r="P441">
        <v>80.05259359155086</v>
      </c>
      <c r="Q441">
        <v>78.116474809898108</v>
      </c>
      <c r="R441">
        <v>75.938531899048016</v>
      </c>
      <c r="S441">
        <v>73.487907376833149</v>
      </c>
      <c r="T441">
        <v>70.729880359562515</v>
      </c>
      <c r="U441">
        <v>67.625374630371667</v>
      </c>
      <c r="V441">
        <v>64.130405000438628</v>
      </c>
      <c r="W441">
        <v>60.19545411901278</v>
      </c>
      <c r="X441">
        <v>55.764770902790559</v>
      </c>
    </row>
    <row r="442" spans="1:24">
      <c r="A442">
        <v>100</v>
      </c>
      <c r="B442">
        <v>7.6785916246595862</v>
      </c>
      <c r="C442">
        <v>8.1803817364994133E-2</v>
      </c>
      <c r="D442">
        <v>93.822020693149653</v>
      </c>
      <c r="E442">
        <v>92.994232202594276</v>
      </c>
      <c r="F442">
        <v>92.119535913335469</v>
      </c>
      <c r="G442">
        <v>91.192075211416039</v>
      </c>
      <c r="H442">
        <v>90.205640193629222</v>
      </c>
      <c r="I442">
        <v>89.153626088508645</v>
      </c>
      <c r="J442">
        <v>88.028989033439487</v>
      </c>
      <c r="K442">
        <v>86.824198911792266</v>
      </c>
      <c r="L442">
        <v>85.531188934295585</v>
      </c>
      <c r="M442">
        <v>84.141301627065062</v>
      </c>
      <c r="N442">
        <v>82.645230864646166</v>
      </c>
      <c r="O442">
        <v>81.032959559947386</v>
      </c>
      <c r="P442">
        <v>79.293692593860683</v>
      </c>
      <c r="Q442">
        <v>77.415784535493117</v>
      </c>
      <c r="R442">
        <v>75.38666166905324</v>
      </c>
      <c r="S442">
        <v>73.192737805315858</v>
      </c>
      <c r="T442">
        <v>70.819323313972461</v>
      </c>
      <c r="U442">
        <v>68.250526767784976</v>
      </c>
      <c r="V442">
        <v>65.469148539991068</v>
      </c>
      <c r="W442">
        <v>62.456565642532873</v>
      </c>
      <c r="X442">
        <v>59.192607034031653</v>
      </c>
    </row>
    <row r="443" spans="1:24">
      <c r="A443">
        <v>95.48941446121043</v>
      </c>
      <c r="B443">
        <v>3.0943177352649944</v>
      </c>
      <c r="C443">
        <v>0.11082379501689701</v>
      </c>
      <c r="D443">
        <v>91.865303266102401</v>
      </c>
      <c r="E443">
        <v>91.313824155022033</v>
      </c>
      <c r="F443">
        <v>90.711008294271636</v>
      </c>
      <c r="G443">
        <v>90.04944437079817</v>
      </c>
      <c r="H443">
        <v>89.320998794129437</v>
      </c>
      <c r="I443">
        <v>88.51671569803446</v>
      </c>
      <c r="J443">
        <v>87.626706832723286</v>
      </c>
      <c r="K443">
        <v>86.640029993867358</v>
      </c>
      <c r="L443">
        <v>85.544554493787302</v>
      </c>
      <c r="M443">
        <v>84.326812020844869</v>
      </c>
      <c r="N443">
        <v>82.971831053431885</v>
      </c>
      <c r="O443">
        <v>81.462952792760404</v>
      </c>
      <c r="P443">
        <v>79.781626351441901</v>
      </c>
      <c r="Q443">
        <v>77.907180679803801</v>
      </c>
      <c r="R443">
        <v>75.816570425893758</v>
      </c>
      <c r="S443">
        <v>73.484092604650343</v>
      </c>
      <c r="T443">
        <v>70.881070592832401</v>
      </c>
      <c r="U443">
        <v>67.975501564585954</v>
      </c>
      <c r="V443">
        <v>64.7316630330495</v>
      </c>
      <c r="W443">
        <v>61.10967366062706</v>
      </c>
      <c r="X443">
        <v>57.065002938316333</v>
      </c>
    </row>
    <row r="444" spans="1:24">
      <c r="A444">
        <v>100</v>
      </c>
      <c r="B444">
        <v>5.9976157283098743</v>
      </c>
      <c r="C444">
        <v>9.0362066644141481E-2</v>
      </c>
      <c r="D444">
        <v>94.566657485273026</v>
      </c>
      <c r="E444">
        <v>93.812186722643034</v>
      </c>
      <c r="F444">
        <v>93.007156200210972</v>
      </c>
      <c r="G444">
        <v>92.144988125787094</v>
      </c>
      <c r="H444">
        <v>91.21863784420843</v>
      </c>
      <c r="I444">
        <v>90.22053627644334</v>
      </c>
      <c r="J444">
        <v>89.142528073701854</v>
      </c>
      <c r="K444">
        <v>87.975804981217323</v>
      </c>
      <c r="L444">
        <v>86.710833867224537</v>
      </c>
      <c r="M444">
        <v>85.33727882906885</v>
      </c>
      <c r="N444">
        <v>83.843916739986199</v>
      </c>
      <c r="O444">
        <v>82.218545546498689</v>
      </c>
      <c r="P444">
        <v>80.447884567136413</v>
      </c>
      <c r="Q444">
        <v>78.51746597784026</v>
      </c>
      <c r="R444">
        <v>76.411516597388115</v>
      </c>
      <c r="S444">
        <v>74.112829006929687</v>
      </c>
      <c r="T444">
        <v>71.60262095056548</v>
      </c>
      <c r="U444">
        <v>68.860381868151848</v>
      </c>
      <c r="V444">
        <v>65.863705306372893</v>
      </c>
      <c r="W444">
        <v>62.588105838733505</v>
      </c>
      <c r="X444">
        <v>59.006818998552454</v>
      </c>
    </row>
    <row r="445" spans="1:24">
      <c r="A445">
        <v>100</v>
      </c>
      <c r="B445">
        <v>4.9773712574599003</v>
      </c>
      <c r="C445">
        <v>9.9763052159071386E-2</v>
      </c>
      <c r="D445">
        <v>94.905844894719337</v>
      </c>
      <c r="E445">
        <v>94.16876969734696</v>
      </c>
      <c r="F445">
        <v>93.373610058417668</v>
      </c>
      <c r="G445">
        <v>92.512445453243089</v>
      </c>
      <c r="H445">
        <v>91.576697886686006</v>
      </c>
      <c r="I445">
        <v>90.557046448403185</v>
      </c>
      <c r="J445">
        <v>89.44333446796638</v>
      </c>
      <c r="K445">
        <v>88.224468345040606</v>
      </c>
      <c r="L445">
        <v>86.8883070468749</v>
      </c>
      <c r="M445">
        <v>85.421541172398534</v>
      </c>
      <c r="N445">
        <v>83.809560378289106</v>
      </c>
      <c r="O445">
        <v>82.036307846453923</v>
      </c>
      <c r="P445">
        <v>80.084120343286159</v>
      </c>
      <c r="Q445">
        <v>77.933552277538212</v>
      </c>
      <c r="R445">
        <v>75.563182004266309</v>
      </c>
      <c r="S445">
        <v>72.949398445454236</v>
      </c>
      <c r="T445">
        <v>70.06616590186114</v>
      </c>
      <c r="U445">
        <v>66.884764713401381</v>
      </c>
      <c r="V445">
        <v>63.373505184794659</v>
      </c>
      <c r="W445">
        <v>59.497411926921529</v>
      </c>
      <c r="X445">
        <v>55.217875469632354</v>
      </c>
    </row>
    <row r="446" spans="1:24">
      <c r="A446">
        <v>100</v>
      </c>
      <c r="B446">
        <v>10.59715992274465</v>
      </c>
      <c r="C446">
        <v>6.7345890302747152E-2</v>
      </c>
      <c r="D446">
        <v>93.176358520422312</v>
      </c>
      <c r="E446">
        <v>92.311406229875502</v>
      </c>
      <c r="F446">
        <v>91.411569379256406</v>
      </c>
      <c r="G446">
        <v>90.472765243737939</v>
      </c>
      <c r="H446">
        <v>89.490734296774548</v>
      </c>
      <c r="I446">
        <v>88.461020883849159</v>
      </c>
      <c r="J446">
        <v>87.378953006351253</v>
      </c>
      <c r="K446">
        <v>86.239621123862491</v>
      </c>
      <c r="L446">
        <v>85.037855878671266</v>
      </c>
      <c r="M446">
        <v>83.768204641448719</v>
      </c>
      <c r="N446">
        <v>82.424906771669413</v>
      </c>
      <c r="O446">
        <v>81.001867480528759</v>
      </c>
      <c r="P446">
        <v>79.492630177768334</v>
      </c>
      <c r="Q446">
        <v>77.890347176941759</v>
      </c>
      <c r="R446">
        <v>76.187748626205348</v>
      </c>
      <c r="S446">
        <v>74.377109523666945</v>
      </c>
      <c r="T446">
        <v>72.450214667635549</v>
      </c>
      <c r="U446">
        <v>70.398321382744513</v>
      </c>
      <c r="V446">
        <v>68.212119852829943</v>
      </c>
      <c r="W446">
        <v>65.881690880587286</v>
      </c>
      <c r="X446">
        <v>63.3964608823539</v>
      </c>
    </row>
    <row r="447" spans="1:24">
      <c r="A447">
        <v>99.827782608640234</v>
      </c>
      <c r="B447">
        <v>7.877482693489366</v>
      </c>
      <c r="C447">
        <v>7.882859045492234E-2</v>
      </c>
      <c r="D447">
        <v>93.758274117738509</v>
      </c>
      <c r="E447">
        <v>92.95468118847549</v>
      </c>
      <c r="F447">
        <v>92.108357052928838</v>
      </c>
      <c r="G447">
        <v>91.214039974219091</v>
      </c>
      <c r="H447">
        <v>90.266169835415454</v>
      </c>
      <c r="I447">
        <v>89.258853571370864</v>
      </c>
      <c r="J447">
        <v>88.185828530563057</v>
      </c>
      <c r="K447">
        <v>87.040423539156038</v>
      </c>
      <c r="L447">
        <v>85.815517425210984</v>
      </c>
      <c r="M447">
        <v>84.503494745184511</v>
      </c>
      <c r="N447">
        <v>83.096198437458938</v>
      </c>
      <c r="O447">
        <v>81.58487910854339</v>
      </c>
      <c r="P447">
        <v>79.960140636649982</v>
      </c>
      <c r="Q447">
        <v>78.211881754453358</v>
      </c>
      <c r="R447">
        <v>76.329233247843987</v>
      </c>
      <c r="S447">
        <v>74.300490380229519</v>
      </c>
      <c r="T447">
        <v>72.113040122254958</v>
      </c>
      <c r="U447">
        <v>69.753282734516688</v>
      </c>
      <c r="V447">
        <v>67.206547215737373</v>
      </c>
      <c r="W447">
        <v>64.45700009072867</v>
      </c>
      <c r="X447">
        <v>61.487546971062066</v>
      </c>
    </row>
    <row r="448" spans="1:24">
      <c r="A448">
        <v>98.720998172155177</v>
      </c>
      <c r="B448">
        <v>6.1690553095912968</v>
      </c>
      <c r="C448">
        <v>8.8742038205308224E-2</v>
      </c>
      <c r="D448">
        <v>93.253123067180169</v>
      </c>
      <c r="E448">
        <v>92.49907533198683</v>
      </c>
      <c r="F448">
        <v>91.695996860850457</v>
      </c>
      <c r="G448">
        <v>90.837559139343711</v>
      </c>
      <c r="H448">
        <v>89.916997404494111</v>
      </c>
      <c r="I448">
        <v>88.927057336294808</v>
      </c>
      <c r="J448">
        <v>87.859937891349674</v>
      </c>
      <c r="K448">
        <v>86.707229828163975</v>
      </c>
      <c r="L448">
        <v>85.459849439639839</v>
      </c>
      <c r="M448">
        <v>84.107966970567944</v>
      </c>
      <c r="N448">
        <v>82.640929156022025</v>
      </c>
      <c r="O448">
        <v>81.04717527023432</v>
      </c>
      <c r="P448">
        <v>79.314146024390141</v>
      </c>
      <c r="Q448">
        <v>77.428184595427339</v>
      </c>
      <c r="R448">
        <v>75.374429005915871</v>
      </c>
      <c r="S448">
        <v>73.136695006936577</v>
      </c>
      <c r="T448">
        <v>70.697348541039219</v>
      </c>
      <c r="U448">
        <v>68.037166780246707</v>
      </c>
      <c r="V448">
        <v>65.135186644041312</v>
      </c>
      <c r="W448">
        <v>61.968539603605592</v>
      </c>
      <c r="X448">
        <v>58.512271470523366</v>
      </c>
    </row>
    <row r="449" spans="1:24">
      <c r="A449">
        <v>91.753390487408865</v>
      </c>
      <c r="B449">
        <v>1.3369512262378265</v>
      </c>
      <c r="C449">
        <v>0.13655809454602005</v>
      </c>
      <c r="D449">
        <v>89.664197111304716</v>
      </c>
      <c r="E449">
        <v>89.304920621130364</v>
      </c>
      <c r="F449">
        <v>88.899913788586431</v>
      </c>
      <c r="G449">
        <v>88.441612256288195</v>
      </c>
      <c r="H449">
        <v>87.921456275851909</v>
      </c>
      <c r="I449">
        <v>87.329730836528</v>
      </c>
      <c r="J449">
        <v>86.655384216871255</v>
      </c>
      <c r="K449">
        <v>85.885821570517678</v>
      </c>
      <c r="L449">
        <v>85.00666969084655</v>
      </c>
      <c r="M449">
        <v>84.001508561011477</v>
      </c>
      <c r="N449">
        <v>82.85156467547047</v>
      </c>
      <c r="O449">
        <v>81.535360405147557</v>
      </c>
      <c r="P449">
        <v>80.028312857380229</v>
      </c>
      <c r="Q449">
        <v>78.30227473851545</v>
      </c>
      <c r="R449">
        <v>76.325008643794604</v>
      </c>
      <c r="S449">
        <v>74.059584955780778</v>
      </c>
      <c r="T449">
        <v>71.463692105811504</v>
      </c>
      <c r="U449">
        <v>68.4888463161533</v>
      </c>
      <c r="V449">
        <v>65.079486063125003</v>
      </c>
      <c r="W449">
        <v>61.171934348377768</v>
      </c>
      <c r="X449">
        <v>56.693209396557393</v>
      </c>
    </row>
    <row r="450" spans="1:24">
      <c r="A450">
        <v>96.876438253330505</v>
      </c>
      <c r="B450">
        <v>4.9192568793056592</v>
      </c>
      <c r="C450">
        <v>9.529565344153855E-2</v>
      </c>
      <c r="D450">
        <v>92.120780184688726</v>
      </c>
      <c r="E450">
        <v>91.446153197992714</v>
      </c>
      <c r="F450">
        <v>90.722175041716241</v>
      </c>
      <c r="G450">
        <v>89.942266103850187</v>
      </c>
      <c r="H450">
        <v>89.099338465830868</v>
      </c>
      <c r="I450">
        <v>88.185731486571484</v>
      </c>
      <c r="J450">
        <v>87.193142181513409</v>
      </c>
      <c r="K450">
        <v>86.112549763972638</v>
      </c>
      <c r="L450">
        <v>84.934133663002683</v>
      </c>
      <c r="M450">
        <v>83.647184272709467</v>
      </c>
      <c r="N450">
        <v>82.240005621895392</v>
      </c>
      <c r="O450">
        <v>80.699809079481525</v>
      </c>
      <c r="P450">
        <v>79.012597129687862</v>
      </c>
      <c r="Q450">
        <v>77.163036160705076</v>
      </c>
      <c r="R450">
        <v>75.134317110743723</v>
      </c>
      <c r="S450">
        <v>72.908002704993066</v>
      </c>
      <c r="T450">
        <v>70.463859895158578</v>
      </c>
      <c r="U450">
        <v>67.779675978765596</v>
      </c>
      <c r="V450">
        <v>64.831056727096239</v>
      </c>
      <c r="W450">
        <v>61.591204687119181</v>
      </c>
      <c r="X450">
        <v>58.0306756425895</v>
      </c>
    </row>
    <row r="451" spans="1:24">
      <c r="A451">
        <v>100</v>
      </c>
      <c r="B451">
        <v>10.055386137661529</v>
      </c>
      <c r="C451">
        <v>6.8814276126657734E-2</v>
      </c>
      <c r="D451">
        <v>93.366590642455137</v>
      </c>
      <c r="E451">
        <v>92.521267933637972</v>
      </c>
      <c r="F451">
        <v>91.640516425101481</v>
      </c>
      <c r="G451">
        <v>90.720163756006755</v>
      </c>
      <c r="H451">
        <v>89.75584996398382</v>
      </c>
      <c r="I451">
        <v>88.743006830797128</v>
      </c>
      <c r="J451">
        <v>87.676836241446139</v>
      </c>
      <c r="K451">
        <v>86.552287454181922</v>
      </c>
      <c r="L451">
        <v>85.36403317376174</v>
      </c>
      <c r="M451">
        <v>84.106444314594228</v>
      </c>
      <c r="N451">
        <v>82.77356333422091</v>
      </c>
      <c r="O451">
        <v>81.359076010807925</v>
      </c>
      <c r="P451">
        <v>79.856281530949715</v>
      </c>
      <c r="Q451">
        <v>78.258060746082862</v>
      </c>
      <c r="R451">
        <v>76.556842447131885</v>
      </c>
      <c r="S451">
        <v>74.744567497620466</v>
      </c>
      <c r="T451">
        <v>72.812650655337379</v>
      </c>
      <c r="U451">
        <v>70.751939901695508</v>
      </c>
      <c r="V451">
        <v>68.55267308611603</v>
      </c>
      <c r="W451">
        <v>66.204431680050646</v>
      </c>
      <c r="X451">
        <v>63.69609142156169</v>
      </c>
    </row>
    <row r="452" spans="1:24">
      <c r="A452">
        <v>100</v>
      </c>
      <c r="B452">
        <v>7.7343603614527101</v>
      </c>
      <c r="C452">
        <v>8.0297334488641098E-2</v>
      </c>
      <c r="D452">
        <v>93.911175795604777</v>
      </c>
      <c r="E452">
        <v>93.10028100032514</v>
      </c>
      <c r="F452">
        <v>92.244875241288952</v>
      </c>
      <c r="G452">
        <v>91.339440187280189</v>
      </c>
      <c r="H452">
        <v>90.378134761745613</v>
      </c>
      <c r="I452">
        <v>89.354757461267923</v>
      </c>
      <c r="J452">
        <v>88.262706348879391</v>
      </c>
      <c r="K452">
        <v>87.094936464127841</v>
      </c>
      <c r="L452">
        <v>85.843914375141821</v>
      </c>
      <c r="M452">
        <v>84.501569579504647</v>
      </c>
      <c r="N452">
        <v>83.059242440417989</v>
      </c>
      <c r="O452">
        <v>81.507628322284987</v>
      </c>
      <c r="P452">
        <v>79.836717565323852</v>
      </c>
      <c r="Q452">
        <v>78.035730911981233</v>
      </c>
      <c r="R452">
        <v>76.093049968572274</v>
      </c>
      <c r="S452">
        <v>73.996142253547106</v>
      </c>
      <c r="T452">
        <v>71.731480348860345</v>
      </c>
      <c r="U452">
        <v>69.28445463287882</v>
      </c>
      <c r="V452">
        <v>66.639279031856574</v>
      </c>
      <c r="W452">
        <v>63.778889181967692</v>
      </c>
      <c r="X452">
        <v>60.684832344927628</v>
      </c>
    </row>
    <row r="453" spans="1:24">
      <c r="A453">
        <v>100</v>
      </c>
      <c r="B453">
        <v>6.169944773736745</v>
      </c>
      <c r="C453">
        <v>9.2105722773515128E-2</v>
      </c>
      <c r="D453">
        <v>94.279200226252669</v>
      </c>
      <c r="E453">
        <v>93.478841159010997</v>
      </c>
      <c r="F453">
        <v>92.623120953153034</v>
      </c>
      <c r="G453">
        <v>91.704775003401025</v>
      </c>
      <c r="H453">
        <v>90.71600704552317</v>
      </c>
      <c r="I453">
        <v>89.648422970234549</v>
      </c>
      <c r="J453">
        <v>88.492959561714542</v>
      </c>
      <c r="K453">
        <v>87.239807555768692</v>
      </c>
      <c r="L453">
        <v>85.878328364440463</v>
      </c>
      <c r="M453">
        <v>84.39696376010923</v>
      </c>
      <c r="N453">
        <v>82.783137752341219</v>
      </c>
      <c r="O453">
        <v>81.023149824480186</v>
      </c>
      <c r="P453">
        <v>79.102058623614326</v>
      </c>
      <c r="Q453">
        <v>77.003555116509062</v>
      </c>
      <c r="R453">
        <v>74.709824134668025</v>
      </c>
      <c r="S453">
        <v>72.201393133114095</v>
      </c>
      <c r="T453">
        <v>69.456966878933514</v>
      </c>
      <c r="U453">
        <v>66.453246666177762</v>
      </c>
      <c r="V453">
        <v>63.164732522354541</v>
      </c>
      <c r="W453">
        <v>59.563506727347381</v>
      </c>
      <c r="X453">
        <v>55.618996806955387</v>
      </c>
    </row>
    <row r="454" spans="1:24">
      <c r="A454">
        <v>100</v>
      </c>
      <c r="B454">
        <v>7.810355419467828</v>
      </c>
      <c r="C454">
        <v>8.0197277597891234E-2</v>
      </c>
      <c r="D454">
        <v>93.86029796412403</v>
      </c>
      <c r="E454">
        <v>93.04295581111387</v>
      </c>
      <c r="F454">
        <v>92.180844722547548</v>
      </c>
      <c r="G454">
        <v>91.268416969430035</v>
      </c>
      <c r="H454">
        <v>90.299801032453729</v>
      </c>
      <c r="I454">
        <v>89.268763818471029</v>
      </c>
      <c r="J454">
        <v>88.168670550220867</v>
      </c>
      <c r="K454">
        <v>86.99244207119726</v>
      </c>
      <c r="L454">
        <v>85.732509290914777</v>
      </c>
      <c r="M454">
        <v>84.380764477423767</v>
      </c>
      <c r="N454">
        <v>82.928509083640051</v>
      </c>
      <c r="O454">
        <v>81.366397771749178</v>
      </c>
      <c r="P454">
        <v>79.684378275478991</v>
      </c>
      <c r="Q454">
        <v>77.871626713251601</v>
      </c>
      <c r="R454">
        <v>75.916477935951207</v>
      </c>
      <c r="S454">
        <v>73.806350461092208</v>
      </c>
      <c r="T454">
        <v>71.527665510335396</v>
      </c>
      <c r="U454">
        <v>69.065759629353977</v>
      </c>
      <c r="V454">
        <v>66.404790327754199</v>
      </c>
      <c r="W454">
        <v>63.527634131838667</v>
      </c>
      <c r="X454">
        <v>60.415776394176248</v>
      </c>
    </row>
    <row r="455" spans="1:24">
      <c r="A455">
        <v>96.258442047060825</v>
      </c>
      <c r="B455">
        <v>2.7390138020594099</v>
      </c>
      <c r="C455">
        <v>0.11821816272968436</v>
      </c>
      <c r="D455">
        <v>92.76243555581425</v>
      </c>
      <c r="E455">
        <v>92.211723515917157</v>
      </c>
      <c r="F455">
        <v>91.604390527323574</v>
      </c>
      <c r="G455">
        <v>90.931938897465002</v>
      </c>
      <c r="H455">
        <v>90.184959805603853</v>
      </c>
      <c r="I455">
        <v>89.353001656327166</v>
      </c>
      <c r="J455">
        <v>88.424423842727066</v>
      </c>
      <c r="K455">
        <v>87.38623387314891</v>
      </c>
      <c r="L455">
        <v>86.223905582614279</v>
      </c>
      <c r="M455">
        <v>84.921175885366054</v>
      </c>
      <c r="N455">
        <v>83.459817224734408</v>
      </c>
      <c r="O455">
        <v>81.819382536483459</v>
      </c>
      <c r="P455">
        <v>79.976919157212336</v>
      </c>
      <c r="Q455">
        <v>77.906647674869049</v>
      </c>
      <c r="R455">
        <v>75.579601227911951</v>
      </c>
      <c r="S455">
        <v>72.963220206258569</v>
      </c>
      <c r="T455">
        <v>70.020896683151136</v>
      </c>
      <c r="U455">
        <v>66.711462203712372</v>
      </c>
      <c r="V455">
        <v>62.988611763422561</v>
      </c>
      <c r="W455">
        <v>58.800255916929309</v>
      </c>
      <c r="X455">
        <v>54.087791952014911</v>
      </c>
    </row>
    <row r="456" spans="1:24">
      <c r="A456">
        <v>95.555748585364427</v>
      </c>
      <c r="B456">
        <v>3.1791366273102253</v>
      </c>
      <c r="C456">
        <v>0.11034145562817385</v>
      </c>
      <c r="D456">
        <v>91.853515106223156</v>
      </c>
      <c r="E456">
        <v>91.291405665260029</v>
      </c>
      <c r="F456">
        <v>90.677324140368952</v>
      </c>
      <c r="G456">
        <v>90.003786354702953</v>
      </c>
      <c r="H456">
        <v>89.262583502595803</v>
      </c>
      <c r="I456">
        <v>88.444682103964141</v>
      </c>
      <c r="J456">
        <v>87.540113907911902</v>
      </c>
      <c r="K456">
        <v>86.537854403726769</v>
      </c>
      <c r="L456">
        <v>85.425688458609827</v>
      </c>
      <c r="M456">
        <v>84.190061444585723</v>
      </c>
      <c r="N456">
        <v>82.815914040188105</v>
      </c>
      <c r="O456">
        <v>81.28649869355057</v>
      </c>
      <c r="P456">
        <v>79.583175510029207</v>
      </c>
      <c r="Q456">
        <v>77.685185076718227</v>
      </c>
      <c r="R456">
        <v>75.56939545513552</v>
      </c>
      <c r="S456">
        <v>73.210020258527734</v>
      </c>
      <c r="T456">
        <v>70.578304377835138</v>
      </c>
      <c r="U456">
        <v>67.642173526071801</v>
      </c>
      <c r="V456">
        <v>64.365843329909808</v>
      </c>
      <c r="W456">
        <v>60.709383204234207</v>
      </c>
      <c r="X456">
        <v>56.628229694348427</v>
      </c>
    </row>
    <row r="457" spans="1:24">
      <c r="A457">
        <v>99.468700202742966</v>
      </c>
      <c r="B457">
        <v>6.9547989801565251</v>
      </c>
      <c r="C457">
        <v>8.3614432808537309E-2</v>
      </c>
      <c r="D457">
        <v>93.726854467915203</v>
      </c>
      <c r="E457">
        <v>92.951793620203006</v>
      </c>
      <c r="F457">
        <v>92.131144093988922</v>
      </c>
      <c r="G457">
        <v>91.259165078515665</v>
      </c>
      <c r="H457">
        <v>90.32975669027357</v>
      </c>
      <c r="I457">
        <v>89.336417301585186</v>
      </c>
      <c r="J457">
        <v>88.272198058809479</v>
      </c>
      <c r="K457">
        <v>87.129654272000423</v>
      </c>
      <c r="L457">
        <v>85.900793335968473</v>
      </c>
      <c r="M457">
        <v>84.57701881842992</v>
      </c>
      <c r="N457">
        <v>83.149070324115186</v>
      </c>
      <c r="O457">
        <v>81.606958714159092</v>
      </c>
      <c r="P457">
        <v>79.939896227603271</v>
      </c>
      <c r="Q457">
        <v>78.136221016179746</v>
      </c>
      <c r="R457">
        <v>76.183315564462475</v>
      </c>
      <c r="S457">
        <v>74.067518424699301</v>
      </c>
      <c r="T457">
        <v>71.774028648870157</v>
      </c>
      <c r="U457">
        <v>69.286802249430735</v>
      </c>
      <c r="V457">
        <v>66.588439964438393</v>
      </c>
      <c r="W457">
        <v>63.660065541926926</v>
      </c>
      <c r="X457">
        <v>60.481193692075131</v>
      </c>
    </row>
    <row r="458" spans="1:24">
      <c r="A458">
        <v>99.875544468898681</v>
      </c>
      <c r="B458">
        <v>6.5860279637539545</v>
      </c>
      <c r="C458">
        <v>8.4821452675443318E-2</v>
      </c>
      <c r="D458">
        <v>94.345053991630039</v>
      </c>
      <c r="E458">
        <v>93.594797175564992</v>
      </c>
      <c r="F458">
        <v>92.799325300650722</v>
      </c>
      <c r="G458">
        <v>91.95291177004178</v>
      </c>
      <c r="H458">
        <v>91.049463258245225</v>
      </c>
      <c r="I458">
        <v>90.082475845310057</v>
      </c>
      <c r="J458">
        <v>89.044988195149969</v>
      </c>
      <c r="K458">
        <v>87.929531440930063</v>
      </c>
      <c r="L458">
        <v>86.728075416743295</v>
      </c>
      <c r="M458">
        <v>85.431970848498352</v>
      </c>
      <c r="N458">
        <v>84.031887087851814</v>
      </c>
      <c r="O458">
        <v>82.517744940931522</v>
      </c>
      <c r="P458">
        <v>80.878644108285613</v>
      </c>
      <c r="Q458">
        <v>79.102784713697631</v>
      </c>
      <c r="R458">
        <v>77.177382356954681</v>
      </c>
      <c r="S458">
        <v>75.088576079033459</v>
      </c>
      <c r="T458">
        <v>72.821328577146616</v>
      </c>
      <c r="U458">
        <v>70.359317951297868</v>
      </c>
      <c r="V458">
        <v>67.684820203030341</v>
      </c>
      <c r="W458">
        <v>64.778581640477086</v>
      </c>
      <c r="X458">
        <v>61.619680271158799</v>
      </c>
    </row>
    <row r="459" spans="1:24">
      <c r="A459">
        <v>98.915310189801076</v>
      </c>
      <c r="B459">
        <v>6.2339703442863783</v>
      </c>
      <c r="C459">
        <v>8.9925095043900671E-2</v>
      </c>
      <c r="D459">
        <v>93.300887352367383</v>
      </c>
      <c r="E459">
        <v>92.52272544168234</v>
      </c>
      <c r="F459">
        <v>91.692834904564393</v>
      </c>
      <c r="G459">
        <v>90.804500288772232</v>
      </c>
      <c r="H459">
        <v>89.850533214128106</v>
      </c>
      <c r="I459">
        <v>88.823214204336011</v>
      </c>
      <c r="J459">
        <v>87.714230221183854</v>
      </c>
      <c r="K459">
        <v>86.514607395658601</v>
      </c>
      <c r="L459">
        <v>85.214638411635846</v>
      </c>
      <c r="M459">
        <v>83.803803954534942</v>
      </c>
      <c r="N459">
        <v>82.270687589304117</v>
      </c>
      <c r="O459">
        <v>80.602883378930386</v>
      </c>
      <c r="P459">
        <v>78.786895495925961</v>
      </c>
      <c r="Q459">
        <v>76.808029014449758</v>
      </c>
      <c r="R459">
        <v>74.650270999356749</v>
      </c>
      <c r="S459">
        <v>72.296160929950915</v>
      </c>
      <c r="T459">
        <v>69.726649409914458</v>
      </c>
      <c r="U459">
        <v>66.920944020097338</v>
      </c>
      <c r="V459">
        <v>63.856341066812398</v>
      </c>
      <c r="W459">
        <v>60.508041864147444</v>
      </c>
      <c r="X459">
        <v>56.84895206365583</v>
      </c>
    </row>
    <row r="460" spans="1:24">
      <c r="A460">
        <v>93.18635833827156</v>
      </c>
      <c r="B460">
        <v>1.9495262588066247</v>
      </c>
      <c r="C460">
        <v>0.12296224417324604</v>
      </c>
      <c r="D460">
        <v>90.560756181911145</v>
      </c>
      <c r="E460">
        <v>90.137752426529701</v>
      </c>
      <c r="F460">
        <v>89.668596516534095</v>
      </c>
      <c r="G460">
        <v>89.146186006832011</v>
      </c>
      <c r="H460">
        <v>88.562612243004409</v>
      </c>
      <c r="I460">
        <v>87.909040633976986</v>
      </c>
      <c r="J460">
        <v>87.175576907146279</v>
      </c>
      <c r="K460">
        <v>86.351117321227107</v>
      </c>
      <c r="L460">
        <v>85.423180569227299</v>
      </c>
      <c r="M460">
        <v>84.377718826767392</v>
      </c>
      <c r="N460">
        <v>83.198905085248015</v>
      </c>
      <c r="O460">
        <v>81.868893550350393</v>
      </c>
      <c r="P460">
        <v>80.367549478596956</v>
      </c>
      <c r="Q460">
        <v>78.672144362028774</v>
      </c>
      <c r="R460">
        <v>76.757011846469965</v>
      </c>
      <c r="S460">
        <v>74.593159174403326</v>
      </c>
      <c r="T460">
        <v>72.147828270178962</v>
      </c>
      <c r="U460">
        <v>69.38399982292438</v>
      </c>
      <c r="V460">
        <v>66.259832859579291</v>
      </c>
      <c r="W460">
        <v>62.72803132387827</v>
      </c>
      <c r="X460">
        <v>58.735128072064107</v>
      </c>
    </row>
    <row r="461" spans="1:24">
      <c r="A461">
        <v>100</v>
      </c>
      <c r="B461">
        <v>8.8352561358579393</v>
      </c>
      <c r="C461">
        <v>7.507637115713188E-2</v>
      </c>
      <c r="D461">
        <v>93.565385347203033</v>
      </c>
      <c r="E461">
        <v>92.725882940360933</v>
      </c>
      <c r="F461">
        <v>91.845360991060488</v>
      </c>
      <c r="G461">
        <v>90.918854139631449</v>
      </c>
      <c r="H461">
        <v>89.941137712506048</v>
      </c>
      <c r="I461">
        <v>88.906698259712854</v>
      </c>
      <c r="J461">
        <v>87.809702463928758</v>
      </c>
      <c r="K461">
        <v>86.643964245763925</v>
      </c>
      <c r="L461">
        <v>85.402909879782925</v>
      </c>
      <c r="M461">
        <v>84.079540924547288</v>
      </c>
      <c r="N461">
        <v>82.666394757638045</v>
      </c>
      <c r="O461">
        <v>81.155502493110987</v>
      </c>
      <c r="P461">
        <v>79.538344044076254</v>
      </c>
      <c r="Q461">
        <v>77.805800076995808</v>
      </c>
      <c r="R461">
        <v>75.948100586763005</v>
      </c>
      <c r="S461">
        <v>73.954769802574418</v>
      </c>
      <c r="T461">
        <v>71.814567113911195</v>
      </c>
      <c r="U461">
        <v>69.515423683505958</v>
      </c>
      <c r="V461">
        <v>67.044374389847974</v>
      </c>
      <c r="W461">
        <v>64.387484715443691</v>
      </c>
      <c r="X461">
        <v>61.529772168546955</v>
      </c>
    </row>
    <row r="462" spans="1:24">
      <c r="A462">
        <v>99.911609801526467</v>
      </c>
      <c r="B462">
        <v>7.4438536767407388</v>
      </c>
      <c r="C462">
        <v>8.2365714870919121E-2</v>
      </c>
      <c r="D462">
        <v>93.874101541297662</v>
      </c>
      <c r="E462">
        <v>93.063284059208911</v>
      </c>
      <c r="F462">
        <v>92.205980503569918</v>
      </c>
      <c r="G462">
        <v>91.296371543110226</v>
      </c>
      <c r="H462">
        <v>90.328282800233197</v>
      </c>
      <c r="I462">
        <v>89.295142939666846</v>
      </c>
      <c r="J462">
        <v>88.189939062586987</v>
      </c>
      <c r="K462">
        <v>87.005169103430262</v>
      </c>
      <c r="L462">
        <v>85.732790906269258</v>
      </c>
      <c r="M462">
        <v>84.364167635082651</v>
      </c>
      <c r="N462">
        <v>82.890009147368346</v>
      </c>
      <c r="O462">
        <v>81.300308933146667</v>
      </c>
      <c r="P462">
        <v>79.584276191298912</v>
      </c>
      <c r="Q462">
        <v>77.730262582179236</v>
      </c>
      <c r="R462">
        <v>75.725683159300019</v>
      </c>
      <c r="S462">
        <v>73.556930943379655</v>
      </c>
      <c r="T462">
        <v>71.20928455888567</v>
      </c>
      <c r="U462">
        <v>68.666808306114788</v>
      </c>
      <c r="V462">
        <v>65.912243990504848</v>
      </c>
      <c r="W462">
        <v>62.926893774921268</v>
      </c>
      <c r="X462">
        <v>59.690493259725855</v>
      </c>
    </row>
    <row r="463" spans="1:24">
      <c r="A463">
        <v>93.534285246829356</v>
      </c>
      <c r="B463">
        <v>1.8683805039607868</v>
      </c>
      <c r="C463">
        <v>0.1269528511874467</v>
      </c>
      <c r="D463">
        <v>90.903758794586778</v>
      </c>
      <c r="E463">
        <v>90.471813424050467</v>
      </c>
      <c r="F463">
        <v>89.990443786662908</v>
      </c>
      <c r="G463">
        <v>89.451881209669153</v>
      </c>
      <c r="H463">
        <v>88.847434001500545</v>
      </c>
      <c r="I463">
        <v>88.167347179305665</v>
      </c>
      <c r="J463">
        <v>87.400645036358952</v>
      </c>
      <c r="K463">
        <v>86.534954008591484</v>
      </c>
      <c r="L463">
        <v>85.556302981543084</v>
      </c>
      <c r="M463">
        <v>84.448897814952502</v>
      </c>
      <c r="N463">
        <v>83.194866446109174</v>
      </c>
      <c r="O463">
        <v>81.773970458269929</v>
      </c>
      <c r="P463">
        <v>80.163278459234391</v>
      </c>
      <c r="Q463">
        <v>78.336795998838667</v>
      </c>
      <c r="R463">
        <v>76.265046052722795</v>
      </c>
      <c r="S463">
        <v>73.914593301931575</v>
      </c>
      <c r="T463">
        <v>71.247504530847408</v>
      </c>
      <c r="U463">
        <v>68.220736434987415</v>
      </c>
      <c r="V463">
        <v>64.785440958688241</v>
      </c>
      <c r="W463">
        <v>60.886176951742129</v>
      </c>
      <c r="X463">
        <v>56.46001542215992</v>
      </c>
    </row>
    <row r="464" spans="1:24">
      <c r="A464">
        <v>94.581890743996894</v>
      </c>
      <c r="B464">
        <v>2.572187517483342</v>
      </c>
      <c r="C464">
        <v>0.11860508991377945</v>
      </c>
      <c r="D464">
        <v>91.284273270956646</v>
      </c>
      <c r="E464">
        <v>90.763863237541258</v>
      </c>
      <c r="F464">
        <v>90.189681381775102</v>
      </c>
      <c r="G464">
        <v>89.553641118453342</v>
      </c>
      <c r="H464">
        <v>88.846784669249516</v>
      </c>
      <c r="I464">
        <v>88.059156904361672</v>
      </c>
      <c r="J464">
        <v>87.179665137794103</v>
      </c>
      <c r="K464">
        <v>86.195922901678045</v>
      </c>
      <c r="L464">
        <v>85.0940754994012</v>
      </c>
      <c r="M464">
        <v>83.858604880694713</v>
      </c>
      <c r="N464">
        <v>82.472111090603789</v>
      </c>
      <c r="O464">
        <v>80.915067214341846</v>
      </c>
      <c r="P464">
        <v>79.165544366754162</v>
      </c>
      <c r="Q464">
        <v>77.198902853234017</v>
      </c>
      <c r="R464">
        <v>74.987445152505359</v>
      </c>
      <c r="S464">
        <v>72.500025833997341</v>
      </c>
      <c r="T464">
        <v>69.701612916017723</v>
      </c>
      <c r="U464">
        <v>66.552794487040103</v>
      </c>
      <c r="V464">
        <v>63.0092236415245</v>
      </c>
      <c r="W464">
        <v>59.020993912932859</v>
      </c>
      <c r="X464">
        <v>54.531936407746905</v>
      </c>
    </row>
    <row r="465" spans="1:24">
      <c r="A465">
        <v>92.119171362573411</v>
      </c>
      <c r="B465">
        <v>0.76781487159944162</v>
      </c>
      <c r="C465">
        <v>0.15881376842666337</v>
      </c>
      <c r="D465">
        <v>90.607956510484158</v>
      </c>
      <c r="E465">
        <v>90.318522884589115</v>
      </c>
      <c r="F465">
        <v>89.983578103785291</v>
      </c>
      <c r="G465">
        <v>89.594656482520278</v>
      </c>
      <c r="H465">
        <v>89.141928077654583</v>
      </c>
      <c r="I465">
        <v>88.613950237933778</v>
      </c>
      <c r="J465">
        <v>87.997378392473664</v>
      </c>
      <c r="K465">
        <v>87.276628768475604</v>
      </c>
      <c r="L465">
        <v>86.433484513406057</v>
      </c>
      <c r="M465">
        <v>85.446635266429965</v>
      </c>
      <c r="N465">
        <v>84.291138541826285</v>
      </c>
      <c r="O465">
        <v>82.93778931092173</v>
      </c>
      <c r="P465">
        <v>81.352381848808633</v>
      </c>
      <c r="Q465">
        <v>79.494845189119062</v>
      </c>
      <c r="R465">
        <v>77.318230335587785</v>
      </c>
      <c r="S465">
        <v>74.767523632308638</v>
      </c>
      <c r="T465">
        <v>71.778256300772583</v>
      </c>
      <c r="U465">
        <v>68.274874999917955</v>
      </c>
      <c r="V465">
        <v>64.168832225311135</v>
      </c>
      <c r="W465">
        <v>59.356348282546477</v>
      </c>
      <c r="X465">
        <v>53.715788269035812</v>
      </c>
    </row>
    <row r="466" spans="1:24">
      <c r="A466">
        <v>90.836979191290936</v>
      </c>
      <c r="B466">
        <v>0.93197192854883482</v>
      </c>
      <c r="C466">
        <v>0.14754540981168013</v>
      </c>
      <c r="D466">
        <v>89.202247601903295</v>
      </c>
      <c r="E466">
        <v>88.905772012294264</v>
      </c>
      <c r="F466">
        <v>88.567178397482479</v>
      </c>
      <c r="G466">
        <v>88.179082311843885</v>
      </c>
      <c r="H466">
        <v>87.733019701964707</v>
      </c>
      <c r="I466">
        <v>87.219262312663858</v>
      </c>
      <c r="J466">
        <v>86.626605521824132</v>
      </c>
      <c r="K466">
        <v>85.942123976886435</v>
      </c>
      <c r="L466">
        <v>85.150889703641667</v>
      </c>
      <c r="M466">
        <v>84.235646539507059</v>
      </c>
      <c r="N466">
        <v>83.176433790947016</v>
      </c>
      <c r="O466">
        <v>81.950150907319369</v>
      </c>
      <c r="P466">
        <v>80.530053677044947</v>
      </c>
      <c r="Q466">
        <v>78.885170958557183</v>
      </c>
      <c r="R466">
        <v>76.979629225418165</v>
      </c>
      <c r="S466">
        <v>74.771870194490759</v>
      </c>
      <c r="T466">
        <v>72.213744474286813</v>
      </c>
      <c r="U466">
        <v>69.24946146671455</v>
      </c>
      <c r="V466">
        <v>65.814372620453952</v>
      </c>
      <c r="W466">
        <v>61.833561499726407</v>
      </c>
      <c r="X466">
        <v>57.22020991902923</v>
      </c>
    </row>
    <row r="467" spans="1:24">
      <c r="A467">
        <v>92.501470079814752</v>
      </c>
      <c r="B467">
        <v>1.4371349143016674</v>
      </c>
      <c r="C467">
        <v>0.13589841344004699</v>
      </c>
      <c r="D467">
        <v>90.271514382705064</v>
      </c>
      <c r="E467">
        <v>89.889250549719137</v>
      </c>
      <c r="F467">
        <v>89.45866896307605</v>
      </c>
      <c r="G467">
        <v>88.971805232802851</v>
      </c>
      <c r="H467">
        <v>88.419653928263671</v>
      </c>
      <c r="I467">
        <v>87.792002006332964</v>
      </c>
      <c r="J467">
        <v>87.077239902578341</v>
      </c>
      <c r="K467">
        <v>86.262146791240397</v>
      </c>
      <c r="L467">
        <v>85.331646042002433</v>
      </c>
      <c r="M467">
        <v>84.268526350277909</v>
      </c>
      <c r="N467">
        <v>83.053123382812672</v>
      </c>
      <c r="O467">
        <v>81.662956050058312</v>
      </c>
      <c r="P467">
        <v>80.072310677512235</v>
      </c>
      <c r="Q467">
        <v>78.251765384516588</v>
      </c>
      <c r="R467">
        <v>76.167645873036648</v>
      </c>
      <c r="S467">
        <v>73.781402560241574</v>
      </c>
      <c r="T467">
        <v>71.048897533821432</v>
      </c>
      <c r="U467">
        <v>67.919588140981446</v>
      </c>
      <c r="V467">
        <v>64.335592110106091</v>
      </c>
      <c r="W467">
        <v>60.230616912817574</v>
      </c>
      <c r="X467">
        <v>55.528733563031025</v>
      </c>
    </row>
    <row r="468" spans="1:24">
      <c r="A468">
        <v>100</v>
      </c>
      <c r="B468">
        <v>8.8694913524767713</v>
      </c>
      <c r="C468">
        <v>7.5967681569555232E-2</v>
      </c>
      <c r="D468">
        <v>93.452225101510365</v>
      </c>
      <c r="E468">
        <v>92.595004996556497</v>
      </c>
      <c r="F468">
        <v>91.695029452849411</v>
      </c>
      <c r="G468">
        <v>90.747102133427305</v>
      </c>
      <c r="H468">
        <v>89.745749834266505</v>
      </c>
      <c r="I468">
        <v>88.685190882742347</v>
      </c>
      <c r="J468">
        <v>87.55930175503407</v>
      </c>
      <c r="K468">
        <v>86.361581719727269</v>
      </c>
      <c r="L468">
        <v>85.085115303470602</v>
      </c>
      <c r="M468">
        <v>83.722532361968817</v>
      </c>
      <c r="N468">
        <v>82.265965525767342</v>
      </c>
      <c r="O468">
        <v>80.707004775125938</v>
      </c>
      <c r="P468">
        <v>79.036648881703243</v>
      </c>
      <c r="Q468">
        <v>77.245253436682745</v>
      </c>
      <c r="R468">
        <v>75.322475165261892</v>
      </c>
      <c r="S468">
        <v>73.257212205983407</v>
      </c>
      <c r="T468">
        <v>71.037540010090197</v>
      </c>
      <c r="U468">
        <v>68.650642490794922</v>
      </c>
      <c r="V468">
        <v>66.082738024929895</v>
      </c>
      <c r="W468">
        <v>63.31899987972033</v>
      </c>
      <c r="X468">
        <v>60.343470605236483</v>
      </c>
    </row>
    <row r="469" spans="1:24">
      <c r="A469">
        <v>99.913785977063867</v>
      </c>
      <c r="B469">
        <v>11.493129214600787</v>
      </c>
      <c r="C469">
        <v>6.2403156278841021E-2</v>
      </c>
      <c r="D469">
        <v>93.114186570059715</v>
      </c>
      <c r="E469">
        <v>92.26707663920935</v>
      </c>
      <c r="F469">
        <v>91.390179580841988</v>
      </c>
      <c r="G469">
        <v>90.480079514564807</v>
      </c>
      <c r="H469">
        <v>89.533231220397596</v>
      </c>
      <c r="I469">
        <v>88.545946328659809</v>
      </c>
      <c r="J469">
        <v>87.514378952229762</v>
      </c>
      <c r="K469">
        <v>86.434510705207515</v>
      </c>
      <c r="L469">
        <v>85.302135049623033</v>
      </c>
      <c r="M469">
        <v>84.112840909213332</v>
      </c>
      <c r="N469">
        <v>82.861995486437635</v>
      </c>
      <c r="O469">
        <v>81.544726215795393</v>
      </c>
      <c r="P469">
        <v>80.155901783148039</v>
      </c>
      <c r="Q469">
        <v>78.690112137106638</v>
      </c>
      <c r="R469">
        <v>77.141647414621559</v>
      </c>
      <c r="S469">
        <v>75.504475698680309</v>
      </c>
      <c r="T469">
        <v>73.77221952147093</v>
      </c>
      <c r="U469">
        <v>71.938131021480302</v>
      </c>
      <c r="V469">
        <v>69.995065657754566</v>
      </c>
      <c r="W469">
        <v>67.93545437892719</v>
      </c>
      <c r="X469">
        <v>65.75127413860173</v>
      </c>
    </row>
    <row r="470" spans="1:24">
      <c r="A470">
        <v>99.904585991054162</v>
      </c>
      <c r="B470">
        <v>10.252023585482714</v>
      </c>
      <c r="C470">
        <v>6.7183834266797166E-2</v>
      </c>
      <c r="D470">
        <v>93.320959361629718</v>
      </c>
      <c r="E470">
        <v>92.486916624795512</v>
      </c>
      <c r="F470">
        <v>91.619380398809653</v>
      </c>
      <c r="G470">
        <v>90.714433440433197</v>
      </c>
      <c r="H470">
        <v>89.767989583292746</v>
      </c>
      <c r="I470">
        <v>88.775775287345397</v>
      </c>
      <c r="J470">
        <v>87.733310342282962</v>
      </c>
      <c r="K470">
        <v>86.635887637744446</v>
      </c>
      <c r="L470">
        <v>85.478551908991761</v>
      </c>
      <c r="M470">
        <v>84.256077362077832</v>
      </c>
      <c r="N470">
        <v>82.962944077476237</v>
      </c>
      <c r="O470">
        <v>81.593313085626463</v>
      </c>
      <c r="P470">
        <v>80.141000001851594</v>
      </c>
      <c r="Q470">
        <v>78.599447101600362</v>
      </c>
      <c r="R470">
        <v>76.961693709923267</v>
      </c>
      <c r="S470">
        <v>75.220344771480342</v>
      </c>
      <c r="T470">
        <v>73.36753745916252</v>
      </c>
      <c r="U470">
        <v>71.394905670552561</v>
      </c>
      <c r="V470">
        <v>69.293542251913976</v>
      </c>
      <c r="W470">
        <v>67.053958779135229</v>
      </c>
      <c r="X470">
        <v>64.666042714026005</v>
      </c>
    </row>
    <row r="471" spans="1:24">
      <c r="A471">
        <v>90.717034801745584</v>
      </c>
      <c r="B471">
        <v>0.8061504003179909</v>
      </c>
      <c r="C471">
        <v>0.15603901073271437</v>
      </c>
      <c r="D471">
        <v>89.174322254647819</v>
      </c>
      <c r="E471">
        <v>88.882791143556346</v>
      </c>
      <c r="F471">
        <v>88.546508860451013</v>
      </c>
      <c r="G471">
        <v>88.157270919395984</v>
      </c>
      <c r="H471">
        <v>87.705580842659586</v>
      </c>
      <c r="I471">
        <v>87.180418469299326</v>
      </c>
      <c r="J471">
        <v>86.568971089509446</v>
      </c>
      <c r="K471">
        <v>85.856320845049964</v>
      </c>
      <c r="L471">
        <v>85.025080769073199</v>
      </c>
      <c r="M471">
        <v>84.054970585587043</v>
      </c>
      <c r="N471">
        <v>82.92232191907344</v>
      </c>
      <c r="O471">
        <v>81.599500842556509</v>
      </c>
      <c r="P471">
        <v>80.05423367566965</v>
      </c>
      <c r="Q471">
        <v>78.248819583802401</v>
      </c>
      <c r="R471">
        <v>76.139210767623041</v>
      </c>
      <c r="S471">
        <v>73.673937801794636</v>
      </c>
      <c r="T471">
        <v>70.79285390371156</v>
      </c>
      <c r="U471">
        <v>67.425667495407112</v>
      </c>
      <c r="V471">
        <v>63.490227256642015</v>
      </c>
      <c r="W471">
        <v>58.890517828557542</v>
      </c>
      <c r="X471">
        <v>53.514317267841577</v>
      </c>
    </row>
    <row r="472" spans="1:24">
      <c r="A472">
        <v>96.577120625777297</v>
      </c>
      <c r="B472">
        <v>3.6455165572543269</v>
      </c>
      <c r="C472">
        <v>0.10254753839065299</v>
      </c>
      <c r="D472">
        <v>92.714159897070815</v>
      </c>
      <c r="E472">
        <v>92.148192082467389</v>
      </c>
      <c r="F472">
        <v>91.535608836622416</v>
      </c>
      <c r="G472">
        <v>90.869962588323787</v>
      </c>
      <c r="H472">
        <v>90.144247266776858</v>
      </c>
      <c r="I472">
        <v>89.350824561193463</v>
      </c>
      <c r="J472">
        <v>88.481343525917993</v>
      </c>
      <c r="K472">
        <v>87.526652684917536</v>
      </c>
      <c r="L472">
        <v>86.476703710516347</v>
      </c>
      <c r="M472">
        <v>85.320445662572865</v>
      </c>
      <c r="N472">
        <v>84.045708674943569</v>
      </c>
      <c r="O472">
        <v>82.639075865008465</v>
      </c>
      <c r="P472">
        <v>81.085742118078429</v>
      </c>
      <c r="Q472">
        <v>79.36935826035959</v>
      </c>
      <c r="R472">
        <v>77.471858980361588</v>
      </c>
      <c r="S472">
        <v>75.3732726875851</v>
      </c>
      <c r="T472">
        <v>73.051511307210518</v>
      </c>
      <c r="U472">
        <v>70.482137798331024</v>
      </c>
      <c r="V472">
        <v>67.638108948809517</v>
      </c>
      <c r="W472">
        <v>64.489490739619157</v>
      </c>
      <c r="X472">
        <v>61.003143282816154</v>
      </c>
    </row>
    <row r="473" spans="1:24">
      <c r="A473">
        <v>90.465502385718366</v>
      </c>
      <c r="B473">
        <v>0.24993017054958888</v>
      </c>
      <c r="C473">
        <v>0.1973901448807131</v>
      </c>
      <c r="D473">
        <v>89.748205608699251</v>
      </c>
      <c r="E473">
        <v>89.583274710496127</v>
      </c>
      <c r="F473">
        <v>89.383857936104903</v>
      </c>
      <c r="G473">
        <v>89.142160175051686</v>
      </c>
      <c r="H473">
        <v>88.848733572438348</v>
      </c>
      <c r="I473">
        <v>88.492108216617098</v>
      </c>
      <c r="J473">
        <v>88.058343785591944</v>
      </c>
      <c r="K473">
        <v>87.530484626209784</v>
      </c>
      <c r="L473">
        <v>86.887896965436212</v>
      </c>
      <c r="M473">
        <v>86.105462345607947</v>
      </c>
      <c r="N473">
        <v>85.152595755414993</v>
      </c>
      <c r="O473">
        <v>83.992050075801728</v>
      </c>
      <c r="P473">
        <v>82.5784601071243</v>
      </c>
      <c r="Q473">
        <v>80.856569264252059</v>
      </c>
      <c r="R473">
        <v>78.759069621935708</v>
      </c>
      <c r="S473">
        <v>76.203970878804057</v>
      </c>
      <c r="T473">
        <v>73.091395393995498</v>
      </c>
      <c r="U473">
        <v>69.299674015872739</v>
      </c>
      <c r="V473">
        <v>64.680590090551362</v>
      </c>
      <c r="W473">
        <v>59.053585740711384</v>
      </c>
      <c r="X473">
        <v>52.198703940781648</v>
      </c>
    </row>
    <row r="474" spans="1:24">
      <c r="A474">
        <v>94.950352897548441</v>
      </c>
      <c r="B474">
        <v>2.9789213613403587</v>
      </c>
      <c r="C474">
        <v>0.10898415255930241</v>
      </c>
      <c r="D474">
        <v>91.536878106842295</v>
      </c>
      <c r="E474">
        <v>91.021851223982566</v>
      </c>
      <c r="F474">
        <v>90.460117180619548</v>
      </c>
      <c r="G474">
        <v>89.844997348537291</v>
      </c>
      <c r="H474">
        <v>89.169178379514733</v>
      </c>
      <c r="I474">
        <v>88.424625254687143</v>
      </c>
      <c r="J474">
        <v>87.602485753744006</v>
      </c>
      <c r="K474">
        <v>86.692985208168579</v>
      </c>
      <c r="L474">
        <v>85.685310287207855</v>
      </c>
      <c r="M474">
        <v>84.567480434868912</v>
      </c>
      <c r="N474">
        <v>83.326205429416589</v>
      </c>
      <c r="O474">
        <v>81.946727371853839</v>
      </c>
      <c r="P474">
        <v>80.412645224737048</v>
      </c>
      <c r="Q474">
        <v>78.705719815214977</v>
      </c>
      <c r="R474">
        <v>76.805656983912286</v>
      </c>
      <c r="S474">
        <v>74.689866301448433</v>
      </c>
      <c r="T474">
        <v>72.333192483898728</v>
      </c>
      <c r="U474">
        <v>69.707616313913519</v>
      </c>
      <c r="V474">
        <v>66.781921511655057</v>
      </c>
      <c r="W474">
        <v>63.521323594878567</v>
      </c>
      <c r="X474">
        <v>59.88705631556121</v>
      </c>
    </row>
    <row r="475" spans="1:24">
      <c r="A475">
        <v>100</v>
      </c>
      <c r="B475">
        <v>9.5739871654031692</v>
      </c>
      <c r="C475">
        <v>7.3715712221473995E-2</v>
      </c>
      <c r="D475">
        <v>93.171896862457103</v>
      </c>
      <c r="E475">
        <v>92.285696338748352</v>
      </c>
      <c r="F475">
        <v>91.357557254856246</v>
      </c>
      <c r="G475">
        <v>90.382433812930771</v>
      </c>
      <c r="H475">
        <v>89.355024786192274</v>
      </c>
      <c r="I475">
        <v>88.269744698985008</v>
      </c>
      <c r="J475">
        <v>87.120693461521029</v>
      </c>
      <c r="K475">
        <v>85.901624294234438</v>
      </c>
      <c r="L475">
        <v>84.605909767368104</v>
      </c>
      <c r="M475">
        <v>83.226505771168064</v>
      </c>
      <c r="N475">
        <v>81.755913220810598</v>
      </c>
      <c r="O475">
        <v>80.186137287872199</v>
      </c>
      <c r="P475">
        <v>78.508643936705724</v>
      </c>
      <c r="Q475">
        <v>76.714313529434037</v>
      </c>
      <c r="R475">
        <v>74.793391247336146</v>
      </c>
      <c r="S475">
        <v>72.735434059093478</v>
      </c>
      <c r="T475">
        <v>70.52925394759086</v>
      </c>
      <c r="U475">
        <v>68.162857086626389</v>
      </c>
      <c r="V475">
        <v>65.623378636866647</v>
      </c>
      <c r="W475">
        <v>62.897012806567339</v>
      </c>
      <c r="X475">
        <v>59.968937796836862</v>
      </c>
    </row>
    <row r="476" spans="1:24">
      <c r="A476">
        <v>100</v>
      </c>
      <c r="B476">
        <v>7.8415770886087381</v>
      </c>
      <c r="C476">
        <v>8.1300900679596458E-2</v>
      </c>
      <c r="D476">
        <v>93.736377378302109</v>
      </c>
      <c r="E476">
        <v>92.898822085085953</v>
      </c>
      <c r="F476">
        <v>92.014303307374931</v>
      </c>
      <c r="G476">
        <v>91.076971299619785</v>
      </c>
      <c r="H476">
        <v>90.080627037131904</v>
      </c>
      <c r="I476">
        <v>89.018681218969462</v>
      </c>
      <c r="J476">
        <v>87.884110689740027</v>
      </c>
      <c r="K476">
        <v>86.669411992116352</v>
      </c>
      <c r="L476">
        <v>85.366551742885804</v>
      </c>
      <c r="M476">
        <v>83.966913504346479</v>
      </c>
      <c r="N476">
        <v>82.461240799685456</v>
      </c>
      <c r="O476">
        <v>80.839575895472166</v>
      </c>
      <c r="P476">
        <v>79.091193946406676</v>
      </c>
      <c r="Q476">
        <v>77.204532066790307</v>
      </c>
      <c r="R476">
        <v>75.167112859634585</v>
      </c>
      <c r="S476">
        <v>72.965461897669613</v>
      </c>
      <c r="T476">
        <v>70.585018610514851</v>
      </c>
      <c r="U476">
        <v>68.010039988665795</v>
      </c>
      <c r="V476">
        <v>65.223496467445941</v>
      </c>
      <c r="W476">
        <v>62.206959302353873</v>
      </c>
      <c r="X476">
        <v>58.940478690965442</v>
      </c>
    </row>
    <row r="477" spans="1:24">
      <c r="A477">
        <v>99.896011055005488</v>
      </c>
      <c r="B477">
        <v>7.4891521729813624</v>
      </c>
      <c r="C477">
        <v>8.1550337703553646E-2</v>
      </c>
      <c r="D477">
        <v>93.89236227609014</v>
      </c>
      <c r="E477">
        <v>93.088758893411352</v>
      </c>
      <c r="F477">
        <v>92.239859073841117</v>
      </c>
      <c r="G477">
        <v>91.340014115643157</v>
      </c>
      <c r="H477">
        <v>90.383236320786978</v>
      </c>
      <c r="I477">
        <v>89.363159151942227</v>
      </c>
      <c r="J477">
        <v>88.272994868621851</v>
      </c>
      <c r="K477">
        <v>87.105489360578616</v>
      </c>
      <c r="L477">
        <v>85.852873877910213</v>
      </c>
      <c r="M477">
        <v>84.506813336677766</v>
      </c>
      <c r="N477">
        <v>83.058350856056137</v>
      </c>
      <c r="O477">
        <v>81.497848157958146</v>
      </c>
      <c r="P477">
        <v>79.814921432543102</v>
      </c>
      <c r="Q477">
        <v>77.998372242849825</v>
      </c>
      <c r="R477">
        <v>76.036113008783161</v>
      </c>
      <c r="S477">
        <v>73.915086574614079</v>
      </c>
      <c r="T477">
        <v>71.62117932478381</v>
      </c>
      <c r="U477">
        <v>69.139127269871906</v>
      </c>
      <c r="V477">
        <v>66.452414477810976</v>
      </c>
      <c r="W477">
        <v>63.543163174494488</v>
      </c>
      <c r="X477">
        <v>60.392014782491493</v>
      </c>
    </row>
    <row r="478" spans="1:24">
      <c r="A478">
        <v>100</v>
      </c>
      <c r="B478">
        <v>6.8236683616137999</v>
      </c>
      <c r="C478">
        <v>8.7494993765654741E-2</v>
      </c>
      <c r="D478">
        <v>94.053874284883847</v>
      </c>
      <c r="E478">
        <v>93.238180295858839</v>
      </c>
      <c r="F478">
        <v>92.37068901719995</v>
      </c>
      <c r="G478">
        <v>91.444755241110798</v>
      </c>
      <c r="H478">
        <v>90.453286075133377</v>
      </c>
      <c r="I478">
        <v>89.388686608755393</v>
      </c>
      <c r="J478">
        <v>88.242801734429364</v>
      </c>
      <c r="K478">
        <v>87.006853677337318</v>
      </c>
      <c r="L478">
        <v>85.671374755363075</v>
      </c>
      <c r="M478">
        <v>84.226134854196005</v>
      </c>
      <c r="N478">
        <v>82.660063062006628</v>
      </c>
      <c r="O478">
        <v>80.961162863395728</v>
      </c>
      <c r="P478">
        <v>79.11642024298034</v>
      </c>
      <c r="Q478">
        <v>77.11170399466647</v>
      </c>
      <c r="R478">
        <v>74.931657472951713</v>
      </c>
      <c r="S478">
        <v>72.559580957044702</v>
      </c>
      <c r="T478">
        <v>69.977303726680191</v>
      </c>
      <c r="U478">
        <v>67.165044869697113</v>
      </c>
      <c r="V478">
        <v>64.101261755130167</v>
      </c>
      <c r="W478">
        <v>60.762485011078809</v>
      </c>
      <c r="X478">
        <v>57.123138743242208</v>
      </c>
    </row>
    <row r="479" spans="1:24">
      <c r="A479">
        <v>100</v>
      </c>
      <c r="B479">
        <v>11.285337508096564</v>
      </c>
      <c r="C479">
        <v>6.7216334566373437E-2</v>
      </c>
      <c r="D479">
        <v>92.748878292413679</v>
      </c>
      <c r="E479">
        <v>91.830167157661037</v>
      </c>
      <c r="F479">
        <v>90.874530527596249</v>
      </c>
      <c r="G479">
        <v>89.877649176038716</v>
      </c>
      <c r="H479">
        <v>88.835017461516458</v>
      </c>
      <c r="I479">
        <v>87.741922962951861</v>
      </c>
      <c r="J479">
        <v>86.593425180758018</v>
      </c>
      <c r="K479">
        <v>85.384333207080303</v>
      </c>
      <c r="L479">
        <v>84.109182264258322</v>
      </c>
      <c r="M479">
        <v>82.762209005468435</v>
      </c>
      <c r="N479">
        <v>81.33732546591223</v>
      </c>
      <c r="O479">
        <v>79.82809154681712</v>
      </c>
      <c r="P479">
        <v>78.227685907884009</v>
      </c>
      <c r="Q479">
        <v>76.528875136623483</v>
      </c>
      <c r="R479">
        <v>74.723981055234248</v>
      </c>
      <c r="S479">
        <v>72.804846017259209</v>
      </c>
      <c r="T479">
        <v>70.762796037169466</v>
      </c>
      <c r="U479">
        <v>68.58860158623142</v>
      </c>
      <c r="V479">
        <v>66.272435877464829</v>
      </c>
      <c r="W479">
        <v>63.803830451150681</v>
      </c>
      <c r="X479">
        <v>61.171627860147005</v>
      </c>
    </row>
    <row r="480" spans="1:24">
      <c r="A480">
        <v>94.3342255531809</v>
      </c>
      <c r="B480">
        <v>2.5840669416936666</v>
      </c>
      <c r="C480">
        <v>0.11709016323721193</v>
      </c>
      <c r="D480">
        <v>91.078356454401103</v>
      </c>
      <c r="E480">
        <v>90.56819118391897</v>
      </c>
      <c r="F480">
        <v>90.006334163984405</v>
      </c>
      <c r="G480">
        <v>89.385073470208312</v>
      </c>
      <c r="H480">
        <v>88.695881816597378</v>
      </c>
      <c r="I480">
        <v>87.929299511924683</v>
      </c>
      <c r="J480">
        <v>87.074804618113632</v>
      </c>
      <c r="K480">
        <v>86.120668528457969</v>
      </c>
      <c r="L480">
        <v>85.053794983376918</v>
      </c>
      <c r="M480">
        <v>83.859540314071296</v>
      </c>
      <c r="N480">
        <v>82.521512446785252</v>
      </c>
      <c r="O480">
        <v>81.021345908850577</v>
      </c>
      <c r="P480">
        <v>79.338449748297023</v>
      </c>
      <c r="Q480">
        <v>77.449724907028951</v>
      </c>
      <c r="R480">
        <v>75.329247168295623</v>
      </c>
      <c r="S480">
        <v>72.947911326662748</v>
      </c>
      <c r="T480">
        <v>70.273031696441294</v>
      </c>
      <c r="U480">
        <v>67.267893475241436</v>
      </c>
      <c r="V480">
        <v>63.891248804767415</v>
      </c>
      <c r="W480">
        <v>60.096750611896226</v>
      </c>
      <c r="X480">
        <v>55.832316459068494</v>
      </c>
    </row>
    <row r="481" spans="1:24">
      <c r="A481">
        <v>96.340351753422993</v>
      </c>
      <c r="B481">
        <v>4.7740268378562671</v>
      </c>
      <c r="C481">
        <v>9.5653003527168864E-2</v>
      </c>
      <c r="D481">
        <v>91.703714124382572</v>
      </c>
      <c r="E481">
        <v>91.044939444093572</v>
      </c>
      <c r="F481">
        <v>90.337677451686091</v>
      </c>
      <c r="G481">
        <v>89.575452120182049</v>
      </c>
      <c r="H481">
        <v>88.751284152145416</v>
      </c>
      <c r="I481">
        <v>87.857627073917484</v>
      </c>
      <c r="J481">
        <v>86.886298136517127</v>
      </c>
      <c r="K481">
        <v>85.828403390501634</v>
      </c>
      <c r="L481">
        <v>84.674256248738175</v>
      </c>
      <c r="M481">
        <v>83.413288791407822</v>
      </c>
      <c r="N481">
        <v>82.033955001108453</v>
      </c>
      <c r="O481">
        <v>80.523625042031441</v>
      </c>
      <c r="P481">
        <v>78.868469615181766</v>
      </c>
      <c r="Q481">
        <v>77.053333330743072</v>
      </c>
      <c r="R481">
        <v>75.061595938124867</v>
      </c>
      <c r="S481">
        <v>72.875020143048133</v>
      </c>
      <c r="T481">
        <v>70.473584618210396</v>
      </c>
      <c r="U481">
        <v>67.835300678496424</v>
      </c>
      <c r="V481">
        <v>64.936010942125648</v>
      </c>
      <c r="W481">
        <v>61.749168134182078</v>
      </c>
      <c r="X481">
        <v>58.245592007146755</v>
      </c>
    </row>
    <row r="482" spans="1:24">
      <c r="A482">
        <v>100</v>
      </c>
      <c r="B482">
        <v>7.8754392522854193</v>
      </c>
      <c r="C482">
        <v>7.9292786168039586E-2</v>
      </c>
      <c r="D482">
        <v>93.890477787343443</v>
      </c>
      <c r="E482">
        <v>93.080091037867305</v>
      </c>
      <c r="F482">
        <v>92.226173626358701</v>
      </c>
      <c r="G482">
        <v>91.323353865061719</v>
      </c>
      <c r="H482">
        <v>90.365952439100923</v>
      </c>
      <c r="I482">
        <v>89.347946679951207</v>
      </c>
      <c r="J482">
        <v>88.262932678993067</v>
      </c>
      <c r="K482">
        <v>87.104085002823467</v>
      </c>
      <c r="L482">
        <v>85.864113756905567</v>
      </c>
      <c r="M482">
        <v>84.535218727460361</v>
      </c>
      <c r="N482">
        <v>83.109040313123131</v>
      </c>
      <c r="O482">
        <v>81.57660693769364</v>
      </c>
      <c r="P482">
        <v>79.928278613172338</v>
      </c>
      <c r="Q482">
        <v>78.153686298057949</v>
      </c>
      <c r="R482">
        <v>76.241666669431453</v>
      </c>
      <c r="S482">
        <v>74.180191898500766</v>
      </c>
      <c r="T482">
        <v>71.956293987849619</v>
      </c>
      <c r="U482">
        <v>69.555983194423149</v>
      </c>
      <c r="V482">
        <v>66.964160025078712</v>
      </c>
      <c r="W482">
        <v>64.164520251097414</v>
      </c>
      <c r="X482">
        <v>61.139452344136757</v>
      </c>
    </row>
    <row r="483" spans="1:24">
      <c r="A483">
        <v>100</v>
      </c>
      <c r="B483">
        <v>8.1437025301360002</v>
      </c>
      <c r="C483">
        <v>7.8613827750721219E-2</v>
      </c>
      <c r="D483">
        <v>93.74523153830765</v>
      </c>
      <c r="E483">
        <v>92.917816379351791</v>
      </c>
      <c r="F483">
        <v>92.046609831132642</v>
      </c>
      <c r="G483">
        <v>91.126224947035254</v>
      </c>
      <c r="H483">
        <v>90.150970695184384</v>
      </c>
      <c r="I483">
        <v>89.114816768987993</v>
      </c>
      <c r="J483">
        <v>88.011356299837587</v>
      </c>
      <c r="K483">
        <v>86.833766241406025</v>
      </c>
      <c r="L483">
        <v>85.574765180586297</v>
      </c>
      <c r="M483">
        <v>84.226568314203263</v>
      </c>
      <c r="N483">
        <v>82.780839313104508</v>
      </c>
      <c r="O483">
        <v>81.228638775991314</v>
      </c>
      <c r="P483">
        <v>79.560368954262941</v>
      </c>
      <c r="Q483">
        <v>77.765714406090567</v>
      </c>
      <c r="R483">
        <v>75.833578212766426</v>
      </c>
      <c r="S483">
        <v>73.752013362933042</v>
      </c>
      <c r="T483">
        <v>71.508148880419981</v>
      </c>
      <c r="U483">
        <v>69.088110238912918</v>
      </c>
      <c r="V483">
        <v>66.476933571353499</v>
      </c>
      <c r="W483">
        <v>63.658473143599608</v>
      </c>
      <c r="X483">
        <v>60.615301520226545</v>
      </c>
    </row>
    <row r="484" spans="1:24">
      <c r="A484">
        <v>100</v>
      </c>
      <c r="B484">
        <v>7.5915949735016399</v>
      </c>
      <c r="C484">
        <v>8.2009507063656811E-2</v>
      </c>
      <c r="D484">
        <v>93.873967663126649</v>
      </c>
      <c r="E484">
        <v>93.052453468070865</v>
      </c>
      <c r="F484">
        <v>92.184186943025978</v>
      </c>
      <c r="G484">
        <v>91.263325236431257</v>
      </c>
      <c r="H484">
        <v>90.283671566417979</v>
      </c>
      <c r="I484">
        <v>89.238633520622315</v>
      </c>
      <c r="J484">
        <v>88.121178693670117</v>
      </c>
      <c r="K484">
        <v>86.923787363803854</v>
      </c>
      <c r="L484">
        <v>85.638401890196988</v>
      </c>
      <c r="M484">
        <v>84.256372490433662</v>
      </c>
      <c r="N484">
        <v>82.768399033272487</v>
      </c>
      <c r="O484">
        <v>81.164468454998939</v>
      </c>
      <c r="P484">
        <v>79.43378737821989</v>
      </c>
      <c r="Q484">
        <v>77.564709479670654</v>
      </c>
      <c r="R484">
        <v>75.544657118267878</v>
      </c>
      <c r="S484">
        <v>73.360036696018184</v>
      </c>
      <c r="T484">
        <v>70.996147182217769</v>
      </c>
      <c r="U484">
        <v>68.437081185372506</v>
      </c>
      <c r="V484">
        <v>65.665617907118758</v>
      </c>
      <c r="W484">
        <v>62.663107257796497</v>
      </c>
      <c r="X484">
        <v>59.409344353850379</v>
      </c>
    </row>
    <row r="485" spans="1:24">
      <c r="A485">
        <v>90.174789011233202</v>
      </c>
      <c r="B485">
        <v>0.32145048186125819</v>
      </c>
      <c r="C485">
        <v>0.18952032404604965</v>
      </c>
      <c r="D485">
        <v>89.319168891302297</v>
      </c>
      <c r="E485">
        <v>89.129494273552751</v>
      </c>
      <c r="F485">
        <v>88.902162295835168</v>
      </c>
      <c r="G485">
        <v>88.628983189457017</v>
      </c>
      <c r="H485">
        <v>88.300115515851928</v>
      </c>
      <c r="I485">
        <v>87.90371162294592</v>
      </c>
      <c r="J485">
        <v>87.425490826497722</v>
      </c>
      <c r="K485">
        <v>86.848224940018994</v>
      </c>
      <c r="L485">
        <v>86.151117619186181</v>
      </c>
      <c r="M485">
        <v>85.309055161260119</v>
      </c>
      <c r="N485">
        <v>84.291701769120024</v>
      </c>
      <c r="O485">
        <v>83.062406686264893</v>
      </c>
      <c r="P485">
        <v>81.576883831675417</v>
      </c>
      <c r="Q485">
        <v>79.781616367602894</v>
      </c>
      <c r="R485">
        <v>77.611928723898146</v>
      </c>
      <c r="S485">
        <v>74.989656622418437</v>
      </c>
      <c r="T485">
        <v>71.820331162766735</v>
      </c>
      <c r="U485">
        <v>67.989775524389245</v>
      </c>
      <c r="V485">
        <v>63.359991679215966</v>
      </c>
      <c r="W485">
        <v>57.764188931238309</v>
      </c>
      <c r="X485">
        <v>51.000775183228079</v>
      </c>
    </row>
    <row r="486" spans="1:24">
      <c r="A486">
        <v>98.193835750546</v>
      </c>
      <c r="B486">
        <v>5.4657404333160313</v>
      </c>
      <c r="C486">
        <v>9.2174092902054E-2</v>
      </c>
      <c r="D486">
        <v>93.121389872594648</v>
      </c>
      <c r="E486">
        <v>92.411528267385165</v>
      </c>
      <c r="F486">
        <v>91.652505019265135</v>
      </c>
      <c r="G486">
        <v>90.837866851581012</v>
      </c>
      <c r="H486">
        <v>89.960687645163631</v>
      </c>
      <c r="I486">
        <v>89.013509551906495</v>
      </c>
      <c r="J486">
        <v>87.98827958754184</v>
      </c>
      <c r="K486">
        <v>86.876281164521174</v>
      </c>
      <c r="L486">
        <v>85.668059982887428</v>
      </c>
      <c r="M486">
        <v>84.353343649057038</v>
      </c>
      <c r="N486">
        <v>82.920954339104057</v>
      </c>
      <c r="O486">
        <v>81.358713764002871</v>
      </c>
      <c r="P486">
        <v>79.653339628836278</v>
      </c>
      <c r="Q486">
        <v>77.790332705656553</v>
      </c>
      <c r="R486">
        <v>75.753853559884391</v>
      </c>
      <c r="S486">
        <v>73.526587882163057</v>
      </c>
      <c r="T486">
        <v>71.089599280708796</v>
      </c>
      <c r="U486">
        <v>68.422168282586171</v>
      </c>
      <c r="V486">
        <v>65.501616175084067</v>
      </c>
      <c r="W486">
        <v>62.303112189477545</v>
      </c>
      <c r="X486">
        <v>58.79946238783679</v>
      </c>
    </row>
    <row r="487" spans="1:24">
      <c r="A487">
        <v>96.278954979177641</v>
      </c>
      <c r="B487">
        <v>3.491619684652425</v>
      </c>
      <c r="C487">
        <v>0.1039103517190182</v>
      </c>
      <c r="D487">
        <v>92.5163934629133</v>
      </c>
      <c r="E487">
        <v>91.961724158764952</v>
      </c>
      <c r="F487">
        <v>91.360398196010578</v>
      </c>
      <c r="G487">
        <v>90.705916996899234</v>
      </c>
      <c r="H487">
        <v>89.991207530791314</v>
      </c>
      <c r="I487">
        <v>89.208545875350993</v>
      </c>
      <c r="J487">
        <v>88.349473743500084</v>
      </c>
      <c r="K487">
        <v>87.404707074033354</v>
      </c>
      <c r="L487">
        <v>86.364035698026981</v>
      </c>
      <c r="M487">
        <v>85.216212996726654</v>
      </c>
      <c r="N487">
        <v>83.948834358439726</v>
      </c>
      <c r="O487">
        <v>82.548203120904915</v>
      </c>
      <c r="P487">
        <v>80.999182550368374</v>
      </c>
      <c r="Q487">
        <v>79.285032257691839</v>
      </c>
      <c r="R487">
        <v>77.387227283629073</v>
      </c>
      <c r="S487">
        <v>75.28525789811026</v>
      </c>
      <c r="T487">
        <v>72.956407949949622</v>
      </c>
      <c r="U487">
        <v>70.375509371583476</v>
      </c>
      <c r="V487">
        <v>67.514670185752209</v>
      </c>
      <c r="W487">
        <v>64.34297307467213</v>
      </c>
      <c r="X487">
        <v>60.826141254110688</v>
      </c>
    </row>
    <row r="488" spans="1:24">
      <c r="A488">
        <v>95.811529634468627</v>
      </c>
      <c r="B488">
        <v>4.8057454900457781</v>
      </c>
      <c r="C488">
        <v>9.0057264300577047E-2</v>
      </c>
      <c r="D488">
        <v>91.475694854103352</v>
      </c>
      <c r="E488">
        <v>90.874406880264559</v>
      </c>
      <c r="F488">
        <v>90.233050236365571</v>
      </c>
      <c r="G488">
        <v>89.54641980415542</v>
      </c>
      <c r="H488">
        <v>88.80894303265427</v>
      </c>
      <c r="I488">
        <v>88.014634712478951</v>
      </c>
      <c r="J488">
        <v>87.157048401117962</v>
      </c>
      <c r="K488">
        <v>86.229224104933564</v>
      </c>
      <c r="L488">
        <v>85.223631793288774</v>
      </c>
      <c r="M488">
        <v>84.132110286371741</v>
      </c>
      <c r="N488">
        <v>82.945801020743446</v>
      </c>
      <c r="O488">
        <v>81.655076155063853</v>
      </c>
      <c r="P488">
        <v>80.249460432517182</v>
      </c>
      <c r="Q488">
        <v>78.717546165787923</v>
      </c>
      <c r="R488">
        <v>77.046900654623357</v>
      </c>
      <c r="S488">
        <v>75.223965284602244</v>
      </c>
      <c r="T488">
        <v>73.233945488216619</v>
      </c>
      <c r="U488">
        <v>71.060690675212925</v>
      </c>
      <c r="V488">
        <v>68.686563157732422</v>
      </c>
      <c r="W488">
        <v>66.092295006474018</v>
      </c>
      <c r="X488">
        <v>63.256831676153887</v>
      </c>
    </row>
    <row r="489" spans="1:24">
      <c r="A489">
        <v>100</v>
      </c>
      <c r="B489">
        <v>7.2993933154293327</v>
      </c>
      <c r="C489">
        <v>8.2212465926065723E-2</v>
      </c>
      <c r="D489">
        <v>94.092616777231115</v>
      </c>
      <c r="E489">
        <v>93.299769634054996</v>
      </c>
      <c r="F489">
        <v>92.46161086111556</v>
      </c>
      <c r="G489">
        <v>91.572472244347296</v>
      </c>
      <c r="H489">
        <v>90.626340808432815</v>
      </c>
      <c r="I489">
        <v>89.616818152870906</v>
      </c>
      <c r="J489">
        <v>88.537077181530833</v>
      </c>
      <c r="K489">
        <v>87.379815933067732</v>
      </c>
      <c r="L489">
        <v>86.13720819996847</v>
      </c>
      <c r="M489">
        <v>84.800850602279198</v>
      </c>
      <c r="N489">
        <v>83.361705758090537</v>
      </c>
      <c r="O489">
        <v>81.810041166459385</v>
      </c>
      <c r="P489">
        <v>80.135363389451072</v>
      </c>
      <c r="Q489">
        <v>78.326347088195121</v>
      </c>
      <c r="R489">
        <v>76.37075843304666</v>
      </c>
      <c r="S489">
        <v>74.255372369899803</v>
      </c>
      <c r="T489">
        <v>71.965883183150069</v>
      </c>
      <c r="U489">
        <v>69.486807750470149</v>
      </c>
      <c r="V489">
        <v>66.801380835140407</v>
      </c>
      <c r="W489">
        <v>63.891441707827973</v>
      </c>
      <c r="X489">
        <v>60.737311331071588</v>
      </c>
    </row>
    <row r="490" spans="1:24">
      <c r="A490">
        <v>94.758253420155199</v>
      </c>
      <c r="B490">
        <v>2.8989699741673616</v>
      </c>
      <c r="C490">
        <v>0.11017920984576929</v>
      </c>
      <c r="D490">
        <v>91.38877949741584</v>
      </c>
      <c r="E490">
        <v>90.877576932160821</v>
      </c>
      <c r="F490">
        <v>90.319217380492219</v>
      </c>
      <c r="G490">
        <v>89.706915800195489</v>
      </c>
      <c r="H490">
        <v>89.033231659344722</v>
      </c>
      <c r="I490">
        <v>88.289978520864992</v>
      </c>
      <c r="J490">
        <v>87.468124563046445</v>
      </c>
      <c r="K490">
        <v>86.55768282716096</v>
      </c>
      <c r="L490">
        <v>85.547589858498412</v>
      </c>
      <c r="M490">
        <v>84.425571266099652</v>
      </c>
      <c r="N490">
        <v>83.177992567502343</v>
      </c>
      <c r="O490">
        <v>81.789693506003374</v>
      </c>
      <c r="P490">
        <v>80.243803827103662</v>
      </c>
      <c r="Q490">
        <v>78.521538275497775</v>
      </c>
      <c r="R490">
        <v>76.60196832146444</v>
      </c>
      <c r="S490">
        <v>74.461767842735412</v>
      </c>
      <c r="T490">
        <v>72.074929671434205</v>
      </c>
      <c r="U490">
        <v>69.412449561635157</v>
      </c>
      <c r="V490">
        <v>66.441973737198339</v>
      </c>
      <c r="W490">
        <v>63.127405736971056</v>
      </c>
      <c r="X490">
        <v>59.428467779840389</v>
      </c>
    </row>
    <row r="491" spans="1:24">
      <c r="A491">
        <v>90.765122729417158</v>
      </c>
      <c r="B491">
        <v>0.5334116618515824</v>
      </c>
      <c r="C491">
        <v>0.171397204155741</v>
      </c>
      <c r="D491">
        <v>89.574871549452453</v>
      </c>
      <c r="E491">
        <v>89.332694357415434</v>
      </c>
      <c r="F491">
        <v>89.048333597427742</v>
      </c>
      <c r="G491">
        <v>88.713415132481288</v>
      </c>
      <c r="H491">
        <v>88.318075952250283</v>
      </c>
      <c r="I491">
        <v>87.850673717404675</v>
      </c>
      <c r="J491">
        <v>87.297443904482577</v>
      </c>
      <c r="K491">
        <v>86.642094454584637</v>
      </c>
      <c r="L491">
        <v>85.865325988704186</v>
      </c>
      <c r="M491">
        <v>84.944263460519267</v>
      </c>
      <c r="N491">
        <v>83.851782509395917</v>
      </c>
      <c r="O491">
        <v>82.555710675379245</v>
      </c>
      <c r="P491">
        <v>81.017879952760993</v>
      </c>
      <c r="Q491">
        <v>79.19300278088393</v>
      </c>
      <c r="R491">
        <v>77.027338371247822</v>
      </c>
      <c r="S491">
        <v>74.457110095598281</v>
      </c>
      <c r="T491">
        <v>71.406627328676947</v>
      </c>
      <c r="U491">
        <v>67.786056435800319</v>
      </c>
      <c r="V491">
        <v>63.488775263103562</v>
      </c>
      <c r="W491">
        <v>58.388233222861203</v>
      </c>
      <c r="X491">
        <v>52.334224506569747</v>
      </c>
    </row>
    <row r="492" spans="1:24">
      <c r="A492">
        <v>89.425665971809991</v>
      </c>
      <c r="B492">
        <v>0.3257543430150322</v>
      </c>
      <c r="C492">
        <v>0.1845003542810332</v>
      </c>
      <c r="D492">
        <v>88.599566866517364</v>
      </c>
      <c r="E492">
        <v>88.420697951446144</v>
      </c>
      <c r="F492">
        <v>88.20752239014513</v>
      </c>
      <c r="G492">
        <v>87.952762997252975</v>
      </c>
      <c r="H492">
        <v>87.647723037959636</v>
      </c>
      <c r="I492">
        <v>87.281989347112244</v>
      </c>
      <c r="J492">
        <v>86.843076854447844</v>
      </c>
      <c r="K492">
        <v>86.316002381092531</v>
      </c>
      <c r="L492">
        <v>85.6827731579952</v>
      </c>
      <c r="M492">
        <v>84.921772605822994</v>
      </c>
      <c r="N492">
        <v>84.007022408654365</v>
      </c>
      <c r="O492">
        <v>82.907295690840513</v>
      </c>
      <c r="P492">
        <v>81.585051023507063</v>
      </c>
      <c r="Q492">
        <v>79.995150870819771</v>
      </c>
      <c r="R492">
        <v>78.083320727546891</v>
      </c>
      <c r="S492">
        <v>75.784296347416188</v>
      </c>
      <c r="T492">
        <v>73.019595814103312</v>
      </c>
      <c r="U492">
        <v>69.694840399921574</v>
      </c>
      <c r="V492">
        <v>65.696532754225274</v>
      </c>
      <c r="W492">
        <v>60.888182438374194</v>
      </c>
      <c r="X492">
        <v>55.105646544442564</v>
      </c>
    </row>
    <row r="493" spans="1:24">
      <c r="A493">
        <v>100</v>
      </c>
      <c r="B493">
        <v>9.2757020218980042</v>
      </c>
      <c r="C493">
        <v>7.4795231078530436E-2</v>
      </c>
      <c r="D493">
        <v>93.273626669462928</v>
      </c>
      <c r="E493">
        <v>92.397009949910569</v>
      </c>
      <c r="F493">
        <v>91.477839788335046</v>
      </c>
      <c r="G493">
        <v>90.510971648978426</v>
      </c>
      <c r="H493">
        <v>89.490994033595783</v>
      </c>
      <c r="I493">
        <v>88.412198193650696</v>
      </c>
      <c r="J493">
        <v>87.268546178819975</v>
      </c>
      <c r="K493">
        <v>86.053637042977556</v>
      </c>
      <c r="L493">
        <v>84.760671018514259</v>
      </c>
      <c r="M493">
        <v>83.38241145847968</v>
      </c>
      <c r="N493">
        <v>81.911144333538743</v>
      </c>
      <c r="O493">
        <v>80.338635057049956</v>
      </c>
      <c r="P493">
        <v>78.656082396618302</v>
      </c>
      <c r="Q493">
        <v>76.854069214168504</v>
      </c>
      <c r="R493">
        <v>74.922509758834224</v>
      </c>
      <c r="S493">
        <v>72.850593217664908</v>
      </c>
      <c r="T493">
        <v>70.626723208206954</v>
      </c>
      <c r="U493">
        <v>68.238452874303647</v>
      </c>
      <c r="V493">
        <v>65.672415221848723</v>
      </c>
      <c r="W493">
        <v>62.914248304587701</v>
      </c>
      <c r="X493">
        <v>59.94851484123641</v>
      </c>
    </row>
    <row r="494" spans="1:24">
      <c r="A494">
        <v>99.92786352561626</v>
      </c>
      <c r="B494">
        <v>8.0249154997755507</v>
      </c>
      <c r="C494">
        <v>7.9823488454075192E-2</v>
      </c>
      <c r="D494">
        <v>93.653800039077055</v>
      </c>
      <c r="E494">
        <v>92.81982160652268</v>
      </c>
      <c r="F494">
        <v>91.940528174655213</v>
      </c>
      <c r="G494">
        <v>91.010314095433429</v>
      </c>
      <c r="H494">
        <v>90.023249092862756</v>
      </c>
      <c r="I494">
        <v>88.973040456458023</v>
      </c>
      <c r="J494">
        <v>87.852992924123299</v>
      </c>
      <c r="K494">
        <v>86.655965998695464</v>
      </c>
      <c r="L494">
        <v>85.374328426037223</v>
      </c>
      <c r="M494">
        <v>83.999909544469048</v>
      </c>
      <c r="N494">
        <v>82.523947195384807</v>
      </c>
      <c r="O494">
        <v>80.93703186297185</v>
      </c>
      <c r="P494">
        <v>79.229046686916604</v>
      </c>
      <c r="Q494">
        <v>77.389102965666623</v>
      </c>
      <c r="R494">
        <v>75.40547073907058</v>
      </c>
      <c r="S494">
        <v>73.265504007849302</v>
      </c>
      <c r="T494">
        <v>70.955560113158157</v>
      </c>
      <c r="U494">
        <v>68.460912762272287</v>
      </c>
      <c r="V494">
        <v>65.765658145917854</v>
      </c>
      <c r="W494">
        <v>62.85261354873122</v>
      </c>
      <c r="X494">
        <v>59.703207806470097</v>
      </c>
    </row>
    <row r="495" spans="1:24">
      <c r="A495">
        <v>100</v>
      </c>
      <c r="B495">
        <v>6.6112369134004698</v>
      </c>
      <c r="C495">
        <v>8.6682270909705983E-2</v>
      </c>
      <c r="D495">
        <v>94.302974807788374</v>
      </c>
      <c r="E495">
        <v>93.524114339471367</v>
      </c>
      <c r="F495">
        <v>92.696564781992564</v>
      </c>
      <c r="G495">
        <v>91.814104185752811</v>
      </c>
      <c r="H495">
        <v>90.870097751296939</v>
      </c>
      <c r="I495">
        <v>89.857447945427808</v>
      </c>
      <c r="J495">
        <v>88.76854113824642</v>
      </c>
      <c r="K495">
        <v>87.595190359907534</v>
      </c>
      <c r="L495">
        <v>86.328573746706439</v>
      </c>
      <c r="M495">
        <v>84.959168213702071</v>
      </c>
      <c r="N495">
        <v>83.476677855192804</v>
      </c>
      <c r="O495">
        <v>81.86995653472249</v>
      </c>
      <c r="P495">
        <v>80.12692408260753</v>
      </c>
      <c r="Q495">
        <v>78.234475470914816</v>
      </c>
      <c r="R495">
        <v>76.178382283020156</v>
      </c>
      <c r="S495">
        <v>73.943185736944002</v>
      </c>
      <c r="T495">
        <v>71.512080458158351</v>
      </c>
      <c r="U495">
        <v>68.866788128007556</v>
      </c>
      <c r="V495">
        <v>65.987420057766485</v>
      </c>
      <c r="W495">
        <v>62.852327655095735</v>
      </c>
      <c r="X495">
        <v>59.437939658622618</v>
      </c>
    </row>
    <row r="496" spans="1:24">
      <c r="A496">
        <v>95.450071398314051</v>
      </c>
      <c r="B496">
        <v>2.4651523187174056</v>
      </c>
      <c r="C496">
        <v>0.12086019389920223</v>
      </c>
      <c r="D496">
        <v>92.207670891311949</v>
      </c>
      <c r="E496">
        <v>91.690485983096423</v>
      </c>
      <c r="F496">
        <v>91.118317228586633</v>
      </c>
      <c r="G496">
        <v>90.4827966735063</v>
      </c>
      <c r="H496">
        <v>89.774629845019149</v>
      </c>
      <c r="I496">
        <v>88.983459820287194</v>
      </c>
      <c r="J496">
        <v>88.097715756723261</v>
      </c>
      <c r="K496">
        <v>87.104443668696419</v>
      </c>
      <c r="L496">
        <v>85.989116975803569</v>
      </c>
      <c r="M496">
        <v>84.735424051980374</v>
      </c>
      <c r="N496">
        <v>83.325029668362347</v>
      </c>
      <c r="O496">
        <v>81.73730684100353</v>
      </c>
      <c r="P496">
        <v>79.949035161732297</v>
      </c>
      <c r="Q496">
        <v>77.934061200240251</v>
      </c>
      <c r="R496">
        <v>75.662916010792799</v>
      </c>
      <c r="S496">
        <v>73.102384149606394</v>
      </c>
      <c r="T496">
        <v>70.215017899781969</v>
      </c>
      <c r="U496">
        <v>66.958589599345672</v>
      </c>
      <c r="V496">
        <v>63.285474062707983</v>
      </c>
      <c r="W496">
        <v>59.141952063469581</v>
      </c>
      <c r="X496">
        <v>54.467424692027123</v>
      </c>
    </row>
    <row r="497" spans="1:24">
      <c r="A497">
        <v>93.068685472993337</v>
      </c>
      <c r="B497">
        <v>1.5137769601056887</v>
      </c>
      <c r="C497">
        <v>0.13220156571344149</v>
      </c>
      <c r="D497">
        <v>90.811498444849121</v>
      </c>
      <c r="E497">
        <v>90.431400623831294</v>
      </c>
      <c r="F497">
        <v>90.005143135717205</v>
      </c>
      <c r="G497">
        <v>89.525265313618775</v>
      </c>
      <c r="H497">
        <v>88.983367988776507</v>
      </c>
      <c r="I497">
        <v>88.369966482232428</v>
      </c>
      <c r="J497">
        <v>87.674324597118229</v>
      </c>
      <c r="K497">
        <v>86.884266705971697</v>
      </c>
      <c r="L497">
        <v>85.985964644097763</v>
      </c>
      <c r="M497">
        <v>84.96369567902741</v>
      </c>
      <c r="N497">
        <v>83.799567319881035</v>
      </c>
      <c r="O497">
        <v>82.473204150050705</v>
      </c>
      <c r="P497">
        <v>80.961391201920193</v>
      </c>
      <c r="Q497">
        <v>79.237667631709314</v>
      </c>
      <c r="R497">
        <v>77.271863582645807</v>
      </c>
      <c r="S497">
        <v>75.029572130308864</v>
      </c>
      <c r="T497">
        <v>72.471547067749881</v>
      </c>
      <c r="U497">
        <v>69.553015989989902</v>
      </c>
      <c r="V497">
        <v>66.222896655001747</v>
      </c>
      <c r="W497">
        <v>62.422902905360054</v>
      </c>
      <c r="X497">
        <v>58.086524501752955</v>
      </c>
    </row>
    <row r="498" spans="1:24">
      <c r="A498">
        <v>100</v>
      </c>
      <c r="B498">
        <v>7.9675087790919585</v>
      </c>
      <c r="C498">
        <v>7.9639397224016958E-2</v>
      </c>
      <c r="D498">
        <v>93.787566209027261</v>
      </c>
      <c r="E498">
        <v>92.962387788069378</v>
      </c>
      <c r="F498">
        <v>92.092550182514458</v>
      </c>
      <c r="G498">
        <v>91.172533588624219</v>
      </c>
      <c r="H498">
        <v>90.196499777513438</v>
      </c>
      <c r="I498">
        <v>89.158255046995791</v>
      </c>
      <c r="J498">
        <v>88.051210917672194</v>
      </c>
      <c r="K498">
        <v>86.868342323847116</v>
      </c>
      <c r="L498">
        <v>85.602143033961468</v>
      </c>
      <c r="M498">
        <v>84.244578017649758</v>
      </c>
      <c r="N498">
        <v>82.787032457152748</v>
      </c>
      <c r="O498">
        <v>81.220257079523194</v>
      </c>
      <c r="P498">
        <v>79.534309462714475</v>
      </c>
      <c r="Q498">
        <v>77.718490943092846</v>
      </c>
      <c r="R498">
        <v>75.761278724002239</v>
      </c>
      <c r="S498">
        <v>73.650252754556661</v>
      </c>
      <c r="T498">
        <v>71.372016914648967</v>
      </c>
      <c r="U498">
        <v>68.912114006032638</v>
      </c>
      <c r="V498">
        <v>66.254934010028251</v>
      </c>
      <c r="W498">
        <v>63.383615029677649</v>
      </c>
      <c r="X498">
        <v>60.279936287745755</v>
      </c>
    </row>
    <row r="499" spans="1:24">
      <c r="A499">
        <v>95.483341115803356</v>
      </c>
      <c r="B499">
        <v>2.3557614346049536</v>
      </c>
      <c r="C499">
        <v>0.12206543746975093</v>
      </c>
      <c r="D499">
        <v>92.342417552844751</v>
      </c>
      <c r="E499">
        <v>91.838544822413823</v>
      </c>
      <c r="F499">
        <v>91.280297267814205</v>
      </c>
      <c r="G499">
        <v>90.659346683522031</v>
      </c>
      <c r="H499">
        <v>89.966429430057758</v>
      </c>
      <c r="I499">
        <v>89.191208234556797</v>
      </c>
      <c r="J499">
        <v>88.322117974360964</v>
      </c>
      <c r="K499">
        <v>87.346193142956039</v>
      </c>
      <c r="L499">
        <v>86.248874424309548</v>
      </c>
      <c r="M499">
        <v>85.013791489991434</v>
      </c>
      <c r="N499">
        <v>83.622518778740812</v>
      </c>
      <c r="O499">
        <v>82.054300615080777</v>
      </c>
      <c r="P499">
        <v>80.285741566168696</v>
      </c>
      <c r="Q499">
        <v>78.29045741747629</v>
      </c>
      <c r="R499">
        <v>76.038681560387218</v>
      </c>
      <c r="S499">
        <v>73.496820919612574</v>
      </c>
      <c r="T499">
        <v>70.62695479553625</v>
      </c>
      <c r="U499">
        <v>67.386269144979138</v>
      </c>
      <c r="V499">
        <v>63.726417860710299</v>
      </c>
      <c r="W499">
        <v>59.592801520966006</v>
      </c>
      <c r="X499">
        <v>54.923752849014726</v>
      </c>
    </row>
    <row r="500" spans="1:24">
      <c r="A500">
        <v>98.253342573609444</v>
      </c>
      <c r="B500">
        <v>4.0760085369797148</v>
      </c>
      <c r="C500">
        <v>0.10277028807792679</v>
      </c>
      <c r="D500">
        <v>93.922297928387408</v>
      </c>
      <c r="E500">
        <v>93.287111667171757</v>
      </c>
      <c r="F500">
        <v>92.599427223930505</v>
      </c>
      <c r="G500">
        <v>91.851975064935203</v>
      </c>
      <c r="H500">
        <v>91.036853850067459</v>
      </c>
      <c r="I500">
        <v>90.145446907505644</v>
      </c>
      <c r="J500">
        <v>89.168331146618044</v>
      </c>
      <c r="K500">
        <v>88.095177446177374</v>
      </c>
      <c r="L500">
        <v>86.914641464897755</v>
      </c>
      <c r="M500">
        <v>85.614243720048577</v>
      </c>
      <c r="N500">
        <v>84.180237666452854</v>
      </c>
      <c r="O500">
        <v>82.597464381328749</v>
      </c>
      <c r="P500">
        <v>80.84919231884335</v>
      </c>
      <c r="Q500">
        <v>78.916940440419168</v>
      </c>
      <c r="R500">
        <v>76.780282851098065</v>
      </c>
      <c r="S500">
        <v>74.416632876767608</v>
      </c>
      <c r="T500">
        <v>71.801004299723715</v>
      </c>
      <c r="U500">
        <v>68.905747228582712</v>
      </c>
      <c r="V500">
        <v>65.700255810416053</v>
      </c>
      <c r="W500">
        <v>62.150644695323003</v>
      </c>
      <c r="X500">
        <v>58.219390833338487</v>
      </c>
    </row>
    <row r="501" spans="1:24">
      <c r="A501">
        <v>88.660052372769712</v>
      </c>
      <c r="B501">
        <v>0.21944315506825654</v>
      </c>
      <c r="C501">
        <v>0.20115840264471391</v>
      </c>
      <c r="D501">
        <v>88.007267770750843</v>
      </c>
      <c r="E501">
        <v>87.854545433006678</v>
      </c>
      <c r="F501">
        <v>87.669118436962236</v>
      </c>
      <c r="G501">
        <v>87.443458198758179</v>
      </c>
      <c r="H501">
        <v>87.168402611132464</v>
      </c>
      <c r="I501">
        <v>86.832784049620528</v>
      </c>
      <c r="J501">
        <v>86.422975952076655</v>
      </c>
      <c r="K501">
        <v>85.922339562039241</v>
      </c>
      <c r="L501">
        <v>85.310548372980989</v>
      </c>
      <c r="M501">
        <v>84.562762844977954</v>
      </c>
      <c r="N501">
        <v>83.648621886190938</v>
      </c>
      <c r="O501">
        <v>82.531010151959862</v>
      </c>
      <c r="P501">
        <v>81.164551112206439</v>
      </c>
      <c r="Q501">
        <v>79.49376470366812</v>
      </c>
      <c r="R501">
        <v>77.450814765181519</v>
      </c>
      <c r="S501">
        <v>74.952754798877308</v>
      </c>
      <c r="T501">
        <v>71.89816023151019</v>
      </c>
      <c r="U501">
        <v>68.163010441232984</v>
      </c>
      <c r="V501">
        <v>63.595653354598177</v>
      </c>
      <c r="W501">
        <v>58.010648169695813</v>
      </c>
      <c r="X501">
        <v>51.181236211757252</v>
      </c>
    </row>
    <row r="502" spans="1:24">
      <c r="A502">
        <v>91.42221406139663</v>
      </c>
      <c r="B502">
        <v>0.53972860252800081</v>
      </c>
      <c r="C502">
        <v>0.17516377134427563</v>
      </c>
      <c r="D502">
        <v>90.172428105420977</v>
      </c>
      <c r="E502">
        <v>89.91352548645952</v>
      </c>
      <c r="F502">
        <v>89.608214282901685</v>
      </c>
      <c r="G502">
        <v>89.247102854183638</v>
      </c>
      <c r="H502">
        <v>88.819083095845158</v>
      </c>
      <c r="I502">
        <v>88.31098874448783</v>
      </c>
      <c r="J502">
        <v>87.70719037195822</v>
      </c>
      <c r="K502">
        <v>86.989114610421339</v>
      </c>
      <c r="L502">
        <v>86.1346728192661</v>
      </c>
      <c r="M502">
        <v>85.117581619134896</v>
      </c>
      <c r="N502">
        <v>83.906554392108262</v>
      </c>
      <c r="O502">
        <v>82.46433887788038</v>
      </c>
      <c r="P502">
        <v>80.746571261539302</v>
      </c>
      <c r="Q502">
        <v>78.700411503686411</v>
      </c>
      <c r="R502">
        <v>76.262917934451934</v>
      </c>
      <c r="S502">
        <v>73.359111112491775</v>
      </c>
      <c r="T502">
        <v>69.899667391569579</v>
      </c>
      <c r="U502">
        <v>65.77817124680773</v>
      </c>
      <c r="V502">
        <v>60.867841839751293</v>
      </c>
      <c r="W502">
        <v>55.017633128513836</v>
      </c>
      <c r="X502">
        <v>48.047587558970456</v>
      </c>
    </row>
    <row r="503" spans="1:24">
      <c r="A503">
        <v>100</v>
      </c>
      <c r="B503">
        <v>6.438384203518595</v>
      </c>
      <c r="C503">
        <v>8.7305360473491911E-2</v>
      </c>
      <c r="D503">
        <v>94.404176651314259</v>
      </c>
      <c r="E503">
        <v>93.63714935080084</v>
      </c>
      <c r="F503">
        <v>92.821592151098599</v>
      </c>
      <c r="G503">
        <v>91.951284741396179</v>
      </c>
      <c r="H503">
        <v>91.019589227267858</v>
      </c>
      <c r="I503">
        <v>90.019399502996521</v>
      </c>
      <c r="J503">
        <v>88.943087052817049</v>
      </c>
      <c r="K503">
        <v>87.782442767702278</v>
      </c>
      <c r="L503">
        <v>86.528614333924253</v>
      </c>
      <c r="M503">
        <v>85.172038715849112</v>
      </c>
      <c r="N503">
        <v>83.702369218007036</v>
      </c>
      <c r="O503">
        <v>82.108396570134857</v>
      </c>
      <c r="P503">
        <v>80.377963433301332</v>
      </c>
      <c r="Q503">
        <v>78.497871675047719</v>
      </c>
      <c r="R503">
        <v>76.453781706324364</v>
      </c>
      <c r="S503">
        <v>74.230103112459602</v>
      </c>
      <c r="T503">
        <v>71.809875743995519</v>
      </c>
      <c r="U503">
        <v>69.174640360462561</v>
      </c>
      <c r="V503">
        <v>66.30429784048377</v>
      </c>
      <c r="W503">
        <v>63.176955884394793</v>
      </c>
      <c r="X503">
        <v>59.768762040169705</v>
      </c>
    </row>
    <row r="504" spans="1:24">
      <c r="A504">
        <v>92.596564926468432</v>
      </c>
      <c r="B504">
        <v>1.647163900307238</v>
      </c>
      <c r="C504">
        <v>0.13080431851207264</v>
      </c>
      <c r="D504">
        <v>90.177480323448862</v>
      </c>
      <c r="E504">
        <v>89.772848368112051</v>
      </c>
      <c r="F504">
        <v>89.319834347788955</v>
      </c>
      <c r="G504">
        <v>88.810676239161026</v>
      </c>
      <c r="H504">
        <v>88.236650036050293</v>
      </c>
      <c r="I504">
        <v>87.58792027073585</v>
      </c>
      <c r="J504">
        <v>86.853371491289238</v>
      </c>
      <c r="K504">
        <v>86.020417807431357</v>
      </c>
      <c r="L504">
        <v>85.074787241635377</v>
      </c>
      <c r="M504">
        <v>84.000277190508996</v>
      </c>
      <c r="N504">
        <v>82.778476806487447</v>
      </c>
      <c r="O504">
        <v>81.38845154307559</v>
      </c>
      <c r="P504">
        <v>79.80638445858078</v>
      </c>
      <c r="Q504">
        <v>78.005168132370386</v>
      </c>
      <c r="R504">
        <v>75.953940201474168</v>
      </c>
      <c r="S504">
        <v>73.61755455933249</v>
      </c>
      <c r="T504">
        <v>70.955979156114921</v>
      </c>
      <c r="U504">
        <v>67.923610082412296</v>
      </c>
      <c r="V504">
        <v>64.468490183689411</v>
      </c>
      <c r="W504">
        <v>60.531418817098213</v>
      </c>
      <c r="X504">
        <v>56.044937497065703</v>
      </c>
    </row>
    <row r="505" spans="1:24">
      <c r="A505">
        <v>94.569003259796744</v>
      </c>
      <c r="B505">
        <v>2.6385371678124367</v>
      </c>
      <c r="C505">
        <v>0.11382603277194743</v>
      </c>
      <c r="D505">
        <v>91.367772002989213</v>
      </c>
      <c r="E505">
        <v>90.873787820220244</v>
      </c>
      <c r="F505">
        <v>90.331875360222597</v>
      </c>
      <c r="G505">
        <v>89.735005822905705</v>
      </c>
      <c r="H505">
        <v>89.075437595061416</v>
      </c>
      <c r="I505">
        <v>88.344615838848156</v>
      </c>
      <c r="J505">
        <v>87.533061532458049</v>
      </c>
      <c r="K505">
        <v>86.630248523784715</v>
      </c>
      <c r="L505">
        <v>85.624467002433363</v>
      </c>
      <c r="M505">
        <v>84.502671619255892</v>
      </c>
      <c r="N505">
        <v>83.250312283466513</v>
      </c>
      <c r="O505">
        <v>81.851145442715705</v>
      </c>
      <c r="P505">
        <v>80.287023398356581</v>
      </c>
      <c r="Q505">
        <v>78.537658923247093</v>
      </c>
      <c r="R505">
        <v>76.580362129095732</v>
      </c>
      <c r="S505">
        <v>74.389746170425482</v>
      </c>
      <c r="T505">
        <v>71.937397968030112</v>
      </c>
      <c r="U505">
        <v>69.191509681087467</v>
      </c>
      <c r="V505">
        <v>66.116466147989897</v>
      </c>
      <c r="W505">
        <v>62.672382944850796</v>
      </c>
      <c r="X505">
        <v>58.814589070139114</v>
      </c>
    </row>
    <row r="506" spans="1:24">
      <c r="A506">
        <v>100</v>
      </c>
      <c r="B506">
        <v>8.2256031075531428</v>
      </c>
      <c r="C506">
        <v>7.9260301295226598E-2</v>
      </c>
      <c r="D506">
        <v>93.621874897909365</v>
      </c>
      <c r="E506">
        <v>92.775969361378671</v>
      </c>
      <c r="F506">
        <v>91.884657289483727</v>
      </c>
      <c r="G506">
        <v>90.942336353671706</v>
      </c>
      <c r="H506">
        <v>89.943083609946854</v>
      </c>
      <c r="I506">
        <v>88.880618270295429</v>
      </c>
      <c r="J506">
        <v>87.748262224887668</v>
      </c>
      <c r="K506">
        <v>86.538898066919458</v>
      </c>
      <c r="L506">
        <v>85.244924356259347</v>
      </c>
      <c r="M506">
        <v>83.858207840711614</v>
      </c>
      <c r="N506">
        <v>82.370032334582547</v>
      </c>
      <c r="O506">
        <v>80.771043933226991</v>
      </c>
      <c r="P506">
        <v>79.051192219222159</v>
      </c>
      <c r="Q506">
        <v>77.199667090620835</v>
      </c>
      <c r="R506">
        <v>75.204830814219036</v>
      </c>
      <c r="S506">
        <v>73.054144876759921</v>
      </c>
      <c r="T506">
        <v>70.7340911742982</v>
      </c>
      <c r="U506">
        <v>68.23008704436225</v>
      </c>
      <c r="V506">
        <v>65.526393606849552</v>
      </c>
      <c r="W506">
        <v>62.606016837533787</v>
      </c>
      <c r="X506">
        <v>59.450600752382414</v>
      </c>
    </row>
    <row r="507" spans="1:24">
      <c r="A507">
        <v>90.510403767238216</v>
      </c>
      <c r="B507">
        <v>0.49053148084338472</v>
      </c>
      <c r="C507">
        <v>0.16872623681281512</v>
      </c>
      <c r="D507">
        <v>89.444355081713013</v>
      </c>
      <c r="E507">
        <v>89.230205121243984</v>
      </c>
      <c r="F507">
        <v>88.979523226233667</v>
      </c>
      <c r="G507">
        <v>88.685155901708555</v>
      </c>
      <c r="H507">
        <v>88.338703038932181</v>
      </c>
      <c r="I507">
        <v>87.93027820868187</v>
      </c>
      <c r="J507">
        <v>87.448226540668202</v>
      </c>
      <c r="K507">
        <v>86.878792138463311</v>
      </c>
      <c r="L507">
        <v>86.205725539242039</v>
      </c>
      <c r="M507">
        <v>85.409820016750132</v>
      </c>
      <c r="N507">
        <v>84.468363495373609</v>
      </c>
      <c r="O507">
        <v>83.354490435049613</v>
      </c>
      <c r="P507">
        <v>82.036415192312262</v>
      </c>
      <c r="Q507">
        <v>80.476524980553151</v>
      </c>
      <c r="R507">
        <v>78.630306546078486</v>
      </c>
      <c r="S507">
        <v>76.445075931435113</v>
      </c>
      <c r="T507">
        <v>73.858475078347027</v>
      </c>
      <c r="U507">
        <v>70.796692369105443</v>
      </c>
      <c r="V507">
        <v>67.17235632752292</v>
      </c>
      <c r="W507">
        <v>62.88204237379616</v>
      </c>
      <c r="X507">
        <v>57.803321485671823</v>
      </c>
    </row>
    <row r="508" spans="1:24">
      <c r="A508">
        <v>98.555686307559128</v>
      </c>
      <c r="B508">
        <v>6.1483792108616626</v>
      </c>
      <c r="C508">
        <v>8.8278162136882166E-2</v>
      </c>
      <c r="D508">
        <v>93.140390061381495</v>
      </c>
      <c r="E508">
        <v>92.395057968468919</v>
      </c>
      <c r="F508">
        <v>91.601684703280469</v>
      </c>
      <c r="G508">
        <v>90.754083464792956</v>
      </c>
      <c r="H508">
        <v>89.845644577032061</v>
      </c>
      <c r="I508">
        <v>88.869283946183529</v>
      </c>
      <c r="J508">
        <v>87.817387818148234</v>
      </c>
      <c r="K508">
        <v>86.681753405755458</v>
      </c>
      <c r="L508">
        <v>85.45352492263973</v>
      </c>
      <c r="M508">
        <v>84.123124524967011</v>
      </c>
      <c r="N508">
        <v>82.680177622487292</v>
      </c>
      <c r="O508">
        <v>81.113431976482175</v>
      </c>
      <c r="P508">
        <v>79.410669953725076</v>
      </c>
      <c r="Q508">
        <v>77.558613252202392</v>
      </c>
      <c r="R508">
        <v>75.54281935563732</v>
      </c>
      <c r="S508">
        <v>73.34756890935904</v>
      </c>
      <c r="T508">
        <v>70.955743139263092</v>
      </c>
      <c r="U508">
        <v>68.348690357964614</v>
      </c>
      <c r="V508">
        <v>65.506080517146302</v>
      </c>
      <c r="W508">
        <v>62.405746671886455</v>
      </c>
      <c r="X508">
        <v>59.023512120690533</v>
      </c>
    </row>
    <row r="509" spans="1:24">
      <c r="A509">
        <v>98.958305654168342</v>
      </c>
      <c r="B509">
        <v>12.061709476367986</v>
      </c>
      <c r="C509">
        <v>6.2129916811702553E-2</v>
      </c>
      <c r="D509">
        <v>91.856763462917371</v>
      </c>
      <c r="E509">
        <v>90.972858975256827</v>
      </c>
      <c r="F509">
        <v>90.058119735830445</v>
      </c>
      <c r="G509">
        <v>89.109013599410488</v>
      </c>
      <c r="H509">
        <v>88.121875717517881</v>
      </c>
      <c r="I509">
        <v>87.092894387091974</v>
      </c>
      <c r="J509">
        <v>86.018096332100583</v>
      </c>
      <c r="K509">
        <v>84.89333136125741</v>
      </c>
      <c r="L509">
        <v>83.714256342604372</v>
      </c>
      <c r="M509">
        <v>82.476318433078916</v>
      </c>
      <c r="N509">
        <v>81.174737498309511</v>
      </c>
      <c r="O509">
        <v>79.804487654755704</v>
      </c>
      <c r="P509">
        <v>78.360277862920029</v>
      </c>
      <c r="Q509">
        <v>76.836531496695031</v>
      </c>
      <c r="R509">
        <v>75.227364809955333</v>
      </c>
      <c r="S509">
        <v>73.526564217245976</v>
      </c>
      <c r="T509">
        <v>71.727562300839637</v>
      </c>
      <c r="U509">
        <v>69.8234124515172</v>
      </c>
      <c r="V509">
        <v>67.806762045150094</v>
      </c>
      <c r="W509">
        <v>65.669824051509551</v>
      </c>
      <c r="X509">
        <v>63.404346965673895</v>
      </c>
    </row>
    <row r="510" spans="1:24">
      <c r="A510">
        <v>99.915665714826758</v>
      </c>
      <c r="B510">
        <v>6.9693604370238127</v>
      </c>
      <c r="C510">
        <v>8.5670725692097383E-2</v>
      </c>
      <c r="D510">
        <v>93.993546849637767</v>
      </c>
      <c r="E510">
        <v>93.187325043612049</v>
      </c>
      <c r="F510">
        <v>92.331690550439077</v>
      </c>
      <c r="G510">
        <v>91.420359621778857</v>
      </c>
      <c r="H510">
        <v>90.446639476711709</v>
      </c>
      <c r="I510">
        <v>89.403379150200578</v>
      </c>
      <c r="J510">
        <v>88.282916976666073</v>
      </c>
      <c r="K510">
        <v>87.077024322995427</v>
      </c>
      <c r="L510">
        <v>85.776845157762665</v>
      </c>
      <c r="M510">
        <v>84.372831012858555</v>
      </c>
      <c r="N510">
        <v>82.854670859891016</v>
      </c>
      <c r="O510">
        <v>81.211215386370739</v>
      </c>
      <c r="P510">
        <v>79.43039511556907</v>
      </c>
      <c r="Q510">
        <v>77.499131768723615</v>
      </c>
      <c r="R510">
        <v>75.403242218638553</v>
      </c>
      <c r="S510">
        <v>73.127334329318643</v>
      </c>
      <c r="T510">
        <v>70.654693916686981</v>
      </c>
      <c r="U510">
        <v>67.967162000230019</v>
      </c>
      <c r="V510">
        <v>65.045001444110625</v>
      </c>
      <c r="W510">
        <v>61.86675200836634</v>
      </c>
      <c r="X510">
        <v>58.409072745694004</v>
      </c>
    </row>
    <row r="511" spans="1:24">
      <c r="A511">
        <v>100</v>
      </c>
      <c r="B511">
        <v>8.0574131997493588</v>
      </c>
      <c r="C511">
        <v>7.979843791835721E-2</v>
      </c>
      <c r="D511">
        <v>93.702834781792248</v>
      </c>
      <c r="E511">
        <v>92.865869480994149</v>
      </c>
      <c r="F511">
        <v>91.983451418470537</v>
      </c>
      <c r="G511">
        <v>91.049958558315097</v>
      </c>
      <c r="H511">
        <v>90.059443458378837</v>
      </c>
      <c r="I511">
        <v>89.005595378102257</v>
      </c>
      <c r="J511">
        <v>87.881700071711492</v>
      </c>
      <c r="K511">
        <v>86.680597010613752</v>
      </c>
      <c r="L511">
        <v>85.394633762449089</v>
      </c>
      <c r="M511">
        <v>84.015617236139207</v>
      </c>
      <c r="N511">
        <v>82.534761482307516</v>
      </c>
      <c r="O511">
        <v>80.942631716497885</v>
      </c>
      <c r="P511">
        <v>79.229084208554482</v>
      </c>
      <c r="Q511">
        <v>77.383201655187634</v>
      </c>
      <c r="R511">
        <v>75.393223623973512</v>
      </c>
      <c r="S511">
        <v>73.246471625634328</v>
      </c>
      <c r="T511">
        <v>70.929268337221671</v>
      </c>
      <c r="U511">
        <v>68.42685046156052</v>
      </c>
      <c r="V511">
        <v>65.723274667765992</v>
      </c>
      <c r="W511">
        <v>62.801316013564509</v>
      </c>
      <c r="X511">
        <v>59.642358202250058</v>
      </c>
    </row>
    <row r="512" spans="1:24">
      <c r="A512">
        <v>99.020997724893093</v>
      </c>
      <c r="B512">
        <v>8.3091747128159135</v>
      </c>
      <c r="C512">
        <v>7.6954467737168061E-2</v>
      </c>
      <c r="D512">
        <v>92.794900684875444</v>
      </c>
      <c r="E512">
        <v>91.976649116008161</v>
      </c>
      <c r="F512">
        <v>91.116660393231314</v>
      </c>
      <c r="G512">
        <v>90.209839158027577</v>
      </c>
      <c r="H512">
        <v>89.250812573309588</v>
      </c>
      <c r="I512">
        <v>88.233898489826643</v>
      </c>
      <c r="J512">
        <v>87.153071779923707</v>
      </c>
      <c r="K512">
        <v>86.001928639183134</v>
      </c>
      <c r="L512">
        <v>84.773648644439561</v>
      </c>
      <c r="M512">
        <v>83.460954343364762</v>
      </c>
      <c r="N512">
        <v>82.056068136194398</v>
      </c>
      <c r="O512">
        <v>80.550666194124759</v>
      </c>
      <c r="P512">
        <v>78.935829141349714</v>
      </c>
      <c r="Q512">
        <v>77.201989208533504</v>
      </c>
      <c r="R512">
        <v>75.338873544608077</v>
      </c>
      <c r="S512">
        <v>73.335443351022406</v>
      </c>
      <c r="T512">
        <v>71.179828477819498</v>
      </c>
      <c r="U512">
        <v>68.859257094028493</v>
      </c>
      <c r="V512">
        <v>66.359980015674921</v>
      </c>
      <c r="W512">
        <v>63.667189243059582</v>
      </c>
      <c r="X512">
        <v>60.76493022464571</v>
      </c>
    </row>
    <row r="513" spans="1:24">
      <c r="A513">
        <v>94.36668364821918</v>
      </c>
      <c r="B513">
        <v>1.931994556721923</v>
      </c>
      <c r="C513">
        <v>0.12756954588743566</v>
      </c>
      <c r="D513">
        <v>91.628034036588559</v>
      </c>
      <c r="E513">
        <v>91.177004672602578</v>
      </c>
      <c r="F513">
        <v>90.673996072796072</v>
      </c>
      <c r="G513">
        <v>90.110811173192076</v>
      </c>
      <c r="H513">
        <v>89.478272272545141</v>
      </c>
      <c r="I513">
        <v>88.766071471868031</v>
      </c>
      <c r="J513">
        <v>87.962602696175466</v>
      </c>
      <c r="K513">
        <v>87.054772561059366</v>
      </c>
      <c r="L513">
        <v>86.027787001963716</v>
      </c>
      <c r="M513">
        <v>84.864910189054683</v>
      </c>
      <c r="N513">
        <v>83.54719179894532</v>
      </c>
      <c r="O513">
        <v>82.053158198875693</v>
      </c>
      <c r="P513">
        <v>80.358462510863561</v>
      </c>
      <c r="Q513">
        <v>78.435487853246343</v>
      </c>
      <c r="R513">
        <v>76.252897294010126</v>
      </c>
      <c r="S513">
        <v>73.775123181913017</v>
      </c>
      <c r="T513">
        <v>70.961787533506794</v>
      </c>
      <c r="U513">
        <v>67.767044030641955</v>
      </c>
      <c r="V513">
        <v>64.138830905601139</v>
      </c>
      <c r="W513">
        <v>60.018022538823487</v>
      </c>
      <c r="X513">
        <v>55.337465943596087</v>
      </c>
    </row>
    <row r="514" spans="1:24">
      <c r="A514">
        <v>90.187663011010045</v>
      </c>
      <c r="B514">
        <v>0.33187994947066446</v>
      </c>
      <c r="C514">
        <v>0.18712176418233772</v>
      </c>
      <c r="D514">
        <v>89.324448982720938</v>
      </c>
      <c r="E514">
        <v>89.135227630253894</v>
      </c>
      <c r="F514">
        <v>88.909048070590757</v>
      </c>
      <c r="G514">
        <v>88.637967591825046</v>
      </c>
      <c r="H514">
        <v>88.312466703559309</v>
      </c>
      <c r="I514">
        <v>87.921114842462984</v>
      </c>
      <c r="J514">
        <v>87.450168966983668</v>
      </c>
      <c r="K514">
        <v>86.88309094512546</v>
      </c>
      <c r="L514">
        <v>86.199966787477294</v>
      </c>
      <c r="M514">
        <v>85.376807330789205</v>
      </c>
      <c r="N514">
        <v>84.384705814311815</v>
      </c>
      <c r="O514">
        <v>83.188822765640467</v>
      </c>
      <c r="P514">
        <v>81.747162548460352</v>
      </c>
      <c r="Q514">
        <v>80.009098608412742</v>
      </c>
      <c r="R514">
        <v>77.913595628374239</v>
      </c>
      <c r="S514">
        <v>75.387066160856463</v>
      </c>
      <c r="T514">
        <v>72.340786469224454</v>
      </c>
      <c r="U514">
        <v>68.667780830237447</v>
      </c>
      <c r="V514">
        <v>64.239064884456099</v>
      </c>
      <c r="W514">
        <v>58.899116112845391</v>
      </c>
      <c r="X514">
        <v>52.460412377014329</v>
      </c>
    </row>
    <row r="515" spans="1:24">
      <c r="A515">
        <v>93.771064495833542</v>
      </c>
      <c r="B515">
        <v>2.424775009204525</v>
      </c>
      <c r="C515">
        <v>0.11539639093650593</v>
      </c>
      <c r="D515">
        <v>90.775005520301349</v>
      </c>
      <c r="E515">
        <v>90.309270912225116</v>
      </c>
      <c r="F515">
        <v>89.797386750841511</v>
      </c>
      <c r="G515">
        <v>89.232529051755606</v>
      </c>
      <c r="H515">
        <v>88.607167634479893</v>
      </c>
      <c r="I515">
        <v>87.912965736765003</v>
      </c>
      <c r="J515">
        <v>87.140668876299699</v>
      </c>
      <c r="K515">
        <v>86.279981478183174</v>
      </c>
      <c r="L515">
        <v>85.319429623476864</v>
      </c>
      <c r="M515">
        <v>84.246208089121481</v>
      </c>
      <c r="N515">
        <v>83.046009640091583</v>
      </c>
      <c r="O515">
        <v>81.702834298062243</v>
      </c>
      <c r="P515">
        <v>80.198776043927779</v>
      </c>
      <c r="Q515">
        <v>78.513784110679651</v>
      </c>
      <c r="R515">
        <v>76.625395684412908</v>
      </c>
      <c r="S515">
        <v>74.50843645006853</v>
      </c>
      <c r="T515">
        <v>72.134684989853838</v>
      </c>
      <c r="U515">
        <v>69.47249656039935</v>
      </c>
      <c r="V515">
        <v>66.486381233183209</v>
      </c>
      <c r="W515">
        <v>63.136530774367429</v>
      </c>
      <c r="X515">
        <v>59.378287956827613</v>
      </c>
    </row>
    <row r="516" spans="1:24">
      <c r="A516">
        <v>98.650424108850601</v>
      </c>
      <c r="B516">
        <v>4.499595520694756</v>
      </c>
      <c r="C516">
        <v>0.10215077229311111</v>
      </c>
      <c r="D516">
        <v>93.905821292130398</v>
      </c>
      <c r="E516">
        <v>93.211926215970749</v>
      </c>
      <c r="F516">
        <v>92.461232244670839</v>
      </c>
      <c r="G516">
        <v>91.645899237626026</v>
      </c>
      <c r="H516">
        <v>90.757411973375582</v>
      </c>
      <c r="I516">
        <v>89.786491217846134</v>
      </c>
      <c r="J516">
        <v>88.72299681335646</v>
      </c>
      <c r="K516">
        <v>87.555821776259094</v>
      </c>
      <c r="L516">
        <v>86.272776297189765</v>
      </c>
      <c r="M516">
        <v>84.860460432439481</v>
      </c>
      <c r="N516">
        <v>83.304124156856673</v>
      </c>
      <c r="O516">
        <v>81.587513316691357</v>
      </c>
      <c r="P516">
        <v>79.692699873535219</v>
      </c>
      <c r="Q516">
        <v>77.599894666449302</v>
      </c>
      <c r="R516">
        <v>75.287240736794018</v>
      </c>
      <c r="S516">
        <v>72.730585057275178</v>
      </c>
      <c r="T516">
        <v>69.903226281177012</v>
      </c>
      <c r="U516">
        <v>66.775635877311203</v>
      </c>
      <c r="V516">
        <v>63.315149738255101</v>
      </c>
      <c r="W516">
        <v>59.485627041079681</v>
      </c>
      <c r="X516">
        <v>55.247072797757255</v>
      </c>
    </row>
    <row r="517" spans="1:24">
      <c r="A517">
        <v>97.687439396132945</v>
      </c>
      <c r="B517">
        <v>3.8496713345209645</v>
      </c>
      <c r="C517">
        <v>0.10506870865866533</v>
      </c>
      <c r="D517">
        <v>93.479814943337374</v>
      </c>
      <c r="E517">
        <v>92.856259992050781</v>
      </c>
      <c r="F517">
        <v>92.179322474470951</v>
      </c>
      <c r="G517">
        <v>91.441522506518666</v>
      </c>
      <c r="H517">
        <v>90.634707698806935</v>
      </c>
      <c r="I517">
        <v>89.749963076056105</v>
      </c>
      <c r="J517">
        <v>88.777512570245037</v>
      </c>
      <c r="K517">
        <v>87.706610999038048</v>
      </c>
      <c r="L517">
        <v>86.525425335892962</v>
      </c>
      <c r="M517">
        <v>85.22090395993348</v>
      </c>
      <c r="N517">
        <v>83.77863244085006</v>
      </c>
      <c r="O517">
        <v>82.182674265311135</v>
      </c>
      <c r="P517">
        <v>80.415394744976439</v>
      </c>
      <c r="Q517">
        <v>78.45726616036751</v>
      </c>
      <c r="R517">
        <v>76.286651987514659</v>
      </c>
      <c r="S517">
        <v>73.879567823172238</v>
      </c>
      <c r="T517">
        <v>71.209416366923747</v>
      </c>
      <c r="U517">
        <v>68.246693531836399</v>
      </c>
      <c r="V517">
        <v>64.958662436307549</v>
      </c>
      <c r="W517">
        <v>61.308991674845778</v>
      </c>
      <c r="X517">
        <v>57.257353870825987</v>
      </c>
    </row>
    <row r="518" spans="1:24">
      <c r="A518">
        <v>100</v>
      </c>
      <c r="B518">
        <v>6.1529129248033794</v>
      </c>
      <c r="C518">
        <v>9.0333795624599936E-2</v>
      </c>
      <c r="D518">
        <v>94.428083352027528</v>
      </c>
      <c r="E518">
        <v>93.654463780447074</v>
      </c>
      <c r="F518">
        <v>92.829028176900707</v>
      </c>
      <c r="G518">
        <v>91.945036244565713</v>
      </c>
      <c r="H518">
        <v>90.995269530558247</v>
      </c>
      <c r="I518">
        <v>89.971972481886354</v>
      </c>
      <c r="J518">
        <v>88.866789115580275</v>
      </c>
      <c r="K518">
        <v>87.670694785864569</v>
      </c>
      <c r="L518">
        <v>86.373922491200119</v>
      </c>
      <c r="M518">
        <v>84.965883119438175</v>
      </c>
      <c r="N518">
        <v>83.435078979828575</v>
      </c>
      <c r="O518">
        <v>81.769009915806578</v>
      </c>
      <c r="P518">
        <v>79.954071231899363</v>
      </c>
      <c r="Q518">
        <v>77.975442601249185</v>
      </c>
      <c r="R518">
        <v>75.816967046600354</v>
      </c>
      <c r="S518">
        <v>73.461019006539658</v>
      </c>
      <c r="T518">
        <v>70.888360409652861</v>
      </c>
      <c r="U518">
        <v>68.077983581335047</v>
      </c>
      <c r="V518">
        <v>65.006939700472685</v>
      </c>
      <c r="W518">
        <v>61.650151405217372</v>
      </c>
      <c r="X518">
        <v>57.980208017638745</v>
      </c>
    </row>
    <row r="519" spans="1:24">
      <c r="A519">
        <v>94.508862880482667</v>
      </c>
      <c r="B519">
        <v>1.6264286337612475</v>
      </c>
      <c r="C519">
        <v>0.131476883791009</v>
      </c>
      <c r="D519">
        <v>92.102694878780895</v>
      </c>
      <c r="E519">
        <v>91.698919804493201</v>
      </c>
      <c r="F519">
        <v>91.246501563120432</v>
      </c>
      <c r="G519">
        <v>90.737608303442727</v>
      </c>
      <c r="H519">
        <v>90.163430530324575</v>
      </c>
      <c r="I519">
        <v>89.514028602784293</v>
      </c>
      <c r="J519">
        <v>88.778160668011168</v>
      </c>
      <c r="K519">
        <v>87.943088052681333</v>
      </c>
      <c r="L519">
        <v>86.994354742684479</v>
      </c>
      <c r="M519">
        <v>85.915537133816059</v>
      </c>
      <c r="N519">
        <v>84.687959721347568</v>
      </c>
      <c r="O519">
        <v>83.290371806752447</v>
      </c>
      <c r="P519">
        <v>81.69857962503005</v>
      </c>
      <c r="Q519">
        <v>79.885027524351727</v>
      </c>
      <c r="R519">
        <v>77.818320947794049</v>
      </c>
      <c r="S519">
        <v>75.462682959454511</v>
      </c>
      <c r="T519">
        <v>72.777334906826653</v>
      </c>
      <c r="U519">
        <v>69.715790498027289</v>
      </c>
      <c r="V519">
        <v>66.225051073586002</v>
      </c>
      <c r="W519">
        <v>62.244688142077273</v>
      </c>
      <c r="X519">
        <v>57.705797297290559</v>
      </c>
    </row>
    <row r="520" spans="1:24">
      <c r="A520">
        <v>100</v>
      </c>
      <c r="B520">
        <v>7.7088559807557564</v>
      </c>
      <c r="C520">
        <v>8.050852408869312E-2</v>
      </c>
      <c r="D520">
        <v>93.912595106703165</v>
      </c>
      <c r="E520">
        <v>93.101200831779678</v>
      </c>
      <c r="F520">
        <v>92.245066987696148</v>
      </c>
      <c r="G520">
        <v>91.338641440176204</v>
      </c>
      <c r="H520">
        <v>90.376045907002492</v>
      </c>
      <c r="I520">
        <v>89.351037836626617</v>
      </c>
      <c r="J520">
        <v>88.256969924447318</v>
      </c>
      <c r="K520">
        <v>87.086747004214743</v>
      </c>
      <c r="L520">
        <v>85.83278003499646</v>
      </c>
      <c r="M520">
        <v>84.486936885304658</v>
      </c>
      <c r="N520">
        <v>83.04048959521387</v>
      </c>
      <c r="O520">
        <v>81.484057774457128</v>
      </c>
      <c r="P520">
        <v>79.807547769430414</v>
      </c>
      <c r="Q520">
        <v>78.000087204595829</v>
      </c>
      <c r="R520">
        <v>76.049954473776324</v>
      </c>
      <c r="S520">
        <v>73.944502724084288</v>
      </c>
      <c r="T520">
        <v>71.670077839510284</v>
      </c>
      <c r="U520">
        <v>69.211929892285525</v>
      </c>
      <c r="V520">
        <v>66.554117487768877</v>
      </c>
      <c r="W520">
        <v>63.679404382523373</v>
      </c>
      <c r="X520">
        <v>60.569147705137404</v>
      </c>
    </row>
    <row r="521" spans="1:24">
      <c r="A521">
        <v>99.862982843187027</v>
      </c>
      <c r="B521">
        <v>6.5853704342538482</v>
      </c>
      <c r="C521">
        <v>8.6109612960201767E-2</v>
      </c>
      <c r="D521">
        <v>94.232975582464206</v>
      </c>
      <c r="E521">
        <v>93.465117831442043</v>
      </c>
      <c r="F521">
        <v>92.649791451974622</v>
      </c>
      <c r="G521">
        <v>91.780947172172446</v>
      </c>
      <c r="H521">
        <v>90.852138646853334</v>
      </c>
      <c r="I521">
        <v>89.856474629217871</v>
      </c>
      <c r="J521">
        <v>88.786567841600359</v>
      </c>
      <c r="K521">
        <v>87.634480165944382</v>
      </c>
      <c r="L521">
        <v>86.391663747346485</v>
      </c>
      <c r="M521">
        <v>85.048897573689075</v>
      </c>
      <c r="N521">
        <v>83.596219060818072</v>
      </c>
      <c r="O521">
        <v>82.022850135665095</v>
      </c>
      <c r="P521">
        <v>80.317117268892162</v>
      </c>
      <c r="Q521">
        <v>78.466364863744531</v>
      </c>
      <c r="R521">
        <v>76.456861358505506</v>
      </c>
      <c r="S521">
        <v>74.273697345884585</v>
      </c>
      <c r="T521">
        <v>71.900674953441566</v>
      </c>
      <c r="U521">
        <v>69.320187664309856</v>
      </c>
      <c r="V521">
        <v>66.513089686555702</v>
      </c>
      <c r="W521">
        <v>63.458553901965296</v>
      </c>
      <c r="X521">
        <v>60.133917340318838</v>
      </c>
    </row>
    <row r="522" spans="1:24">
      <c r="A522">
        <v>100</v>
      </c>
      <c r="B522">
        <v>8.1439695451422711</v>
      </c>
      <c r="C522">
        <v>7.8946781684631775E-2</v>
      </c>
      <c r="D522">
        <v>93.714226892587504</v>
      </c>
      <c r="E522">
        <v>92.881609743802471</v>
      </c>
      <c r="F522">
        <v>92.004603508460434</v>
      </c>
      <c r="G522">
        <v>91.077739322915207</v>
      </c>
      <c r="H522">
        <v>90.095237417713577</v>
      </c>
      <c r="I522">
        <v>89.050971075923385</v>
      </c>
      <c r="J522">
        <v>87.938428427955301</v>
      </c>
      <c r="K522">
        <v>86.750671844637338</v>
      </c>
      <c r="L522">
        <v>85.48029467532406</v>
      </c>
      <c r="M522">
        <v>84.119375061266638</v>
      </c>
      <c r="N522">
        <v>82.659426536231649</v>
      </c>
      <c r="O522">
        <v>81.091345106322422</v>
      </c>
      <c r="P522">
        <v>79.405352479001536</v>
      </c>
      <c r="Q522">
        <v>77.590935087300196</v>
      </c>
      <c r="R522">
        <v>75.636778528979676</v>
      </c>
      <c r="S522">
        <v>73.530697011818532</v>
      </c>
      <c r="T522">
        <v>71.259557365058129</v>
      </c>
      <c r="U522">
        <v>68.80919714315462</v>
      </c>
      <c r="V522">
        <v>66.164336311146315</v>
      </c>
      <c r="W522">
        <v>63.308481960920851</v>
      </c>
      <c r="X522">
        <v>60.22382546420922</v>
      </c>
    </row>
    <row r="523" spans="1:24">
      <c r="A523">
        <v>89.77098457836081</v>
      </c>
      <c r="B523">
        <v>0.30550574134909958</v>
      </c>
      <c r="C523">
        <v>0.19186418607567815</v>
      </c>
      <c r="D523">
        <v>88.939298578523307</v>
      </c>
      <c r="E523">
        <v>88.752902774728</v>
      </c>
      <c r="F523">
        <v>88.52891437090743</v>
      </c>
      <c r="G523">
        <v>88.259062610777491</v>
      </c>
      <c r="H523">
        <v>87.933383236801632</v>
      </c>
      <c r="I523">
        <v>87.539850560672036</v>
      </c>
      <c r="J523">
        <v>87.063933415602463</v>
      </c>
      <c r="K523">
        <v>86.488058594002013</v>
      </c>
      <c r="L523">
        <v>85.790961958002995</v>
      </c>
      <c r="M523">
        <v>84.94690326264417</v>
      </c>
      <c r="N523">
        <v>83.924715699109953</v>
      </c>
      <c r="O523">
        <v>82.686655062475324</v>
      </c>
      <c r="P523">
        <v>81.18700604955545</v>
      </c>
      <c r="Q523">
        <v>79.370394224504594</v>
      </c>
      <c r="R523">
        <v>77.169741321611099</v>
      </c>
      <c r="S523">
        <v>74.50378838498581</v>
      </c>
      <c r="T523">
        <v>71.274095287248912</v>
      </c>
      <c r="U523">
        <v>67.361405834650185</v>
      </c>
      <c r="V523">
        <v>62.621244240381813</v>
      </c>
      <c r="W523">
        <v>56.878580366165465</v>
      </c>
      <c r="X523">
        <v>49.921366746529714</v>
      </c>
    </row>
    <row r="524" spans="1:24">
      <c r="A524">
        <v>98.518827701537418</v>
      </c>
      <c r="B524">
        <v>5.5219859638514741</v>
      </c>
      <c r="C524">
        <v>9.3307381587345223E-2</v>
      </c>
      <c r="D524">
        <v>93.317076480371455</v>
      </c>
      <c r="E524">
        <v>92.585539399150491</v>
      </c>
      <c r="F524">
        <v>91.802308034025231</v>
      </c>
      <c r="G524">
        <v>90.96055841446065</v>
      </c>
      <c r="H524">
        <v>90.052956724604115</v>
      </c>
      <c r="I524">
        <v>89.071595406785036</v>
      </c>
      <c r="J524">
        <v>88.007924266239471</v>
      </c>
      <c r="K524">
        <v>86.852675976803951</v>
      </c>
      <c r="L524">
        <v>85.595785338540352</v>
      </c>
      <c r="M524">
        <v>84.226301583817019</v>
      </c>
      <c r="N524">
        <v>82.732292967805293</v>
      </c>
      <c r="O524">
        <v>81.100742812127947</v>
      </c>
      <c r="P524">
        <v>79.31743609593093</v>
      </c>
      <c r="Q524">
        <v>77.366835606293265</v>
      </c>
      <c r="R524">
        <v>75.23194656892521</v>
      </c>
      <c r="S524">
        <v>72.894168579737595</v>
      </c>
      <c r="T524">
        <v>70.333133547223838</v>
      </c>
      <c r="U524">
        <v>67.52652823371325</v>
      </c>
      <c r="V524">
        <v>64.449899849371675</v>
      </c>
      <c r="W524">
        <v>61.076443005169843</v>
      </c>
      <c r="X524">
        <v>57.376766168629452</v>
      </c>
    </row>
    <row r="525" spans="1:24">
      <c r="A525">
        <v>99.232833722691282</v>
      </c>
      <c r="B525">
        <v>5.785821627802318</v>
      </c>
      <c r="C525">
        <v>9.3546028496674261E-2</v>
      </c>
      <c r="D525">
        <v>93.765462459597416</v>
      </c>
      <c r="E525">
        <v>92.995773071784015</v>
      </c>
      <c r="F525">
        <v>92.171464229673248</v>
      </c>
      <c r="G525">
        <v>91.285317260616452</v>
      </c>
      <c r="H525">
        <v>90.329571960474837</v>
      </c>
      <c r="I525">
        <v>89.295858635627823</v>
      </c>
      <c r="J525">
        <v>88.175124807534104</v>
      </c>
      <c r="K525">
        <v>86.957555937979436</v>
      </c>
      <c r="L525">
        <v>85.632489480782681</v>
      </c>
      <c r="M525">
        <v>84.188321507290524</v>
      </c>
      <c r="N525">
        <v>82.612405087956972</v>
      </c>
      <c r="O525">
        <v>80.890939540111134</v>
      </c>
      <c r="P525">
        <v>79.008849572028637</v>
      </c>
      <c r="Q525">
        <v>76.949653264942143</v>
      </c>
      <c r="R525">
        <v>74.695317736877357</v>
      </c>
      <c r="S525">
        <v>72.226101224327763</v>
      </c>
      <c r="T525">
        <v>69.520380198838808</v>
      </c>
      <c r="U525">
        <v>66.55446000451974</v>
      </c>
      <c r="V525">
        <v>63.302367358189493</v>
      </c>
      <c r="W525">
        <v>59.735622895030431</v>
      </c>
      <c r="X525">
        <v>55.822991767876573</v>
      </c>
    </row>
    <row r="526" spans="1:24">
      <c r="A526">
        <v>98.130955340068823</v>
      </c>
      <c r="B526">
        <v>6.2968464243053397</v>
      </c>
      <c r="C526">
        <v>8.6168641305272242E-2</v>
      </c>
      <c r="D526">
        <v>92.743213013531488</v>
      </c>
      <c r="E526">
        <v>92.008215890157871</v>
      </c>
      <c r="F526">
        <v>91.22772907720713</v>
      </c>
      <c r="G526">
        <v>90.395953846327274</v>
      </c>
      <c r="H526">
        <v>89.50671041519044</v>
      </c>
      <c r="I526">
        <v>88.553392033995848</v>
      </c>
      <c r="J526">
        <v>87.528915899762339</v>
      </c>
      <c r="K526">
        <v>86.425670533721828</v>
      </c>
      <c r="L526">
        <v>85.235459230847255</v>
      </c>
      <c r="M526">
        <v>83.949439161365774</v>
      </c>
      <c r="N526">
        <v>82.558055671804198</v>
      </c>
      <c r="O526">
        <v>81.050971297447461</v>
      </c>
      <c r="P526">
        <v>79.416988958799237</v>
      </c>
      <c r="Q526">
        <v>77.64396877142255</v>
      </c>
      <c r="R526">
        <v>75.718737851088449</v>
      </c>
      <c r="S526">
        <v>73.626992444118258</v>
      </c>
      <c r="T526">
        <v>71.353191655784087</v>
      </c>
      <c r="U526">
        <v>68.880441987208883</v>
      </c>
      <c r="V526">
        <v>66.190371822917953</v>
      </c>
      <c r="W526">
        <v>63.262994936530895</v>
      </c>
      <c r="X526">
        <v>60.076562000491563</v>
      </c>
    </row>
    <row r="527" spans="1:24">
      <c r="A527">
        <v>93.946301651808412</v>
      </c>
      <c r="B527">
        <v>2.272218953065317</v>
      </c>
      <c r="C527">
        <v>0.12104107888380905</v>
      </c>
      <c r="D527">
        <v>90.95154941275996</v>
      </c>
      <c r="E527">
        <v>90.473456176811538</v>
      </c>
      <c r="F527">
        <v>89.944420329629509</v>
      </c>
      <c r="G527">
        <v>89.356681529532764</v>
      </c>
      <c r="H527">
        <v>88.701618330673583</v>
      </c>
      <c r="I527">
        <v>87.969621716436279</v>
      </c>
      <c r="J527">
        <v>87.149954146319303</v>
      </c>
      <c r="K527">
        <v>86.230592048682098</v>
      </c>
      <c r="L527">
        <v>85.198049448908122</v>
      </c>
      <c r="M527">
        <v>84.037180145814233</v>
      </c>
      <c r="N527">
        <v>82.730955534463519</v>
      </c>
      <c r="O527">
        <v>81.260214816300774</v>
      </c>
      <c r="P527">
        <v>79.603383932482842</v>
      </c>
      <c r="Q527">
        <v>77.7361590974823</v>
      </c>
      <c r="R527">
        <v>75.631150290769881</v>
      </c>
      <c r="S527">
        <v>73.257479477012396</v>
      </c>
      <c r="T527">
        <v>70.58032766114296</v>
      </c>
      <c r="U527">
        <v>67.560424134127501</v>
      </c>
      <c r="V527">
        <v>64.153470417255221</v>
      </c>
      <c r="W527">
        <v>60.309490454885619</v>
      </c>
      <c r="X527">
        <v>55.97209752373292</v>
      </c>
    </row>
    <row r="528" spans="1:24">
      <c r="A528">
        <v>98.663774560282548</v>
      </c>
      <c r="B528">
        <v>9.4124024855189727</v>
      </c>
      <c r="C528">
        <v>7.1470704851688924E-2</v>
      </c>
      <c r="D528">
        <v>92.183148129378651</v>
      </c>
      <c r="E528">
        <v>91.349149606865097</v>
      </c>
      <c r="F528">
        <v>90.477771621807989</v>
      </c>
      <c r="G528">
        <v>89.564561226727264</v>
      </c>
      <c r="H528">
        <v>88.604851700639344</v>
      </c>
      <c r="I528">
        <v>87.593738701009684</v>
      </c>
      <c r="J528">
        <v>86.526055201403224</v>
      </c>
      <c r="K528">
        <v>85.396345086757862</v>
      </c>
      <c r="L528">
        <v>84.198835271346795</v>
      </c>
      <c r="M528">
        <v>82.92740619694581</v>
      </c>
      <c r="N528">
        <v>81.575560560444245</v>
      </c>
      <c r="O528">
        <v>80.136390111090151</v>
      </c>
      <c r="P528">
        <v>78.602540347696163</v>
      </c>
      <c r="Q528">
        <v>76.966172935399769</v>
      </c>
      <c r="R528">
        <v>75.218925649919498</v>
      </c>
      <c r="S528">
        <v>73.351869644612123</v>
      </c>
      <c r="T528">
        <v>71.355463821955638</v>
      </c>
      <c r="U528">
        <v>69.219506076285739</v>
      </c>
      <c r="V528">
        <v>66.933081158624191</v>
      </c>
      <c r="W528">
        <v>64.484504897176436</v>
      </c>
      <c r="X528">
        <v>61.861264488451837</v>
      </c>
    </row>
    <row r="529" spans="1:24">
      <c r="A529">
        <v>93.115101577969256</v>
      </c>
      <c r="B529">
        <v>1.5651337929263678</v>
      </c>
      <c r="C529">
        <v>0.13371551338178866</v>
      </c>
      <c r="D529">
        <v>90.742831003845055</v>
      </c>
      <c r="E529">
        <v>90.340430329995428</v>
      </c>
      <c r="F529">
        <v>89.888345018982832</v>
      </c>
      <c r="G529">
        <v>89.378479807391599</v>
      </c>
      <c r="H529">
        <v>88.801704796298196</v>
      </c>
      <c r="I529">
        <v>88.147691966780869</v>
      </c>
      <c r="J529">
        <v>87.404730241299063</v>
      </c>
      <c r="K529">
        <v>86.559515779340714</v>
      </c>
      <c r="L529">
        <v>85.596913752266943</v>
      </c>
      <c r="M529">
        <v>84.499687331576922</v>
      </c>
      <c r="N529">
        <v>83.248189037722469</v>
      </c>
      <c r="O529">
        <v>81.820008922611279</v>
      </c>
      <c r="P529">
        <v>80.189573285980899</v>
      </c>
      <c r="Q529">
        <v>78.327686740059619</v>
      </c>
      <c r="R529">
        <v>76.201009422497933</v>
      </c>
      <c r="S529">
        <v>73.771459996285927</v>
      </c>
      <c r="T529">
        <v>70.99553374647806</v>
      </c>
      <c r="U529">
        <v>67.823523563227141</v>
      </c>
      <c r="V529">
        <v>64.198629861664514</v>
      </c>
      <c r="W529">
        <v>60.055943500410642</v>
      </c>
      <c r="X529">
        <v>55.321283486351838</v>
      </c>
    </row>
    <row r="530" spans="1:24">
      <c r="A530">
        <v>90.904769258374671</v>
      </c>
      <c r="B530">
        <v>0.49816501086814136</v>
      </c>
      <c r="C530">
        <v>0.17393534490673709</v>
      </c>
      <c r="D530">
        <v>89.765048814922196</v>
      </c>
      <c r="E530">
        <v>89.530325250639621</v>
      </c>
      <c r="F530">
        <v>89.253915000211919</v>
      </c>
      <c r="G530">
        <v>88.927434581087567</v>
      </c>
      <c r="H530">
        <v>88.540981889806545</v>
      </c>
      <c r="I530">
        <v>88.082835872647706</v>
      </c>
      <c r="J530">
        <v>87.539101027780177</v>
      </c>
      <c r="K530">
        <v>86.893285956720902</v>
      </c>
      <c r="L530">
        <v>86.125803182625788</v>
      </c>
      <c r="M530">
        <v>85.213375064975835</v>
      </c>
      <c r="N530">
        <v>84.128327792137824</v>
      </c>
      <c r="O530">
        <v>82.837752038696635</v>
      </c>
      <c r="P530">
        <v>81.302504830418712</v>
      </c>
      <c r="Q530">
        <v>79.47602234355675</v>
      </c>
      <c r="R530">
        <v>77.3029076308718</v>
      </c>
      <c r="S530">
        <v>74.717250440309002</v>
      </c>
      <c r="T530">
        <v>71.640628166672883</v>
      </c>
      <c r="U530">
        <v>67.979727305457999</v>
      </c>
      <c r="V530">
        <v>63.623513267877129</v>
      </c>
      <c r="W530">
        <v>58.439862717989527</v>
      </c>
      <c r="X530">
        <v>52.271556291206231</v>
      </c>
    </row>
    <row r="531" spans="1:24">
      <c r="A531">
        <v>91.485156532048194</v>
      </c>
      <c r="B531">
        <v>0.93735133279999794</v>
      </c>
      <c r="C531">
        <v>0.14857465419157964</v>
      </c>
      <c r="D531">
        <v>89.823386890963803</v>
      </c>
      <c r="E531">
        <v>89.520501278640111</v>
      </c>
      <c r="F531">
        <v>89.174167188753373</v>
      </c>
      <c r="G531">
        <v>88.776725420582395</v>
      </c>
      <c r="H531">
        <v>88.319386523806571</v>
      </c>
      <c r="I531">
        <v>87.79203641924542</v>
      </c>
      <c r="J531">
        <v>87.183012725345691</v>
      </c>
      <c r="K531">
        <v>86.47884684386149</v>
      </c>
      <c r="L531">
        <v>85.663966100936065</v>
      </c>
      <c r="M531">
        <v>84.720349356415625</v>
      </c>
      <c r="N531">
        <v>83.627128465173243</v>
      </c>
      <c r="O531">
        <v>82.360126776734432</v>
      </c>
      <c r="P531">
        <v>80.891324467093412</v>
      </c>
      <c r="Q531">
        <v>79.188238878499263</v>
      </c>
      <c r="R531">
        <v>77.213206163386076</v>
      </c>
      <c r="S531">
        <v>74.922548345956244</v>
      </c>
      <c r="T531">
        <v>72.265607380930589</v>
      </c>
      <c r="U531">
        <v>69.183624847611583</v>
      </c>
      <c r="V531">
        <v>65.60844250362247</v>
      </c>
      <c r="W531">
        <v>61.460994960983754</v>
      </c>
      <c r="X531">
        <v>56.64956114996189</v>
      </c>
    </row>
    <row r="532" spans="1:24">
      <c r="A532">
        <v>92.470451177299111</v>
      </c>
      <c r="B532">
        <v>1.0774637790507136</v>
      </c>
      <c r="C532">
        <v>0.14609443861657453</v>
      </c>
      <c r="D532">
        <v>90.608767503998664</v>
      </c>
      <c r="E532">
        <v>90.273496670308006</v>
      </c>
      <c r="F532">
        <v>89.891251490376064</v>
      </c>
      <c r="G532">
        <v>89.453858960449665</v>
      </c>
      <c r="H532">
        <v>88.951966939608852</v>
      </c>
      <c r="I532">
        <v>88.374844186270025</v>
      </c>
      <c r="J532">
        <v>87.710150907345621</v>
      </c>
      <c r="K532">
        <v>86.94367491404013</v>
      </c>
      <c r="L532">
        <v>86.059027742878087</v>
      </c>
      <c r="M532">
        <v>85.037294244552868</v>
      </c>
      <c r="N532">
        <v>83.856628148254629</v>
      </c>
      <c r="O532">
        <v>82.49178495400561</v>
      </c>
      <c r="P532">
        <v>80.913582165505758</v>
      </c>
      <c r="Q532">
        <v>79.088275322416862</v>
      </c>
      <c r="R532">
        <v>76.976836490673378</v>
      </c>
      <c r="S532">
        <v>74.534119783806602</v>
      </c>
      <c r="T532">
        <v>71.707896072814236</v>
      </c>
      <c r="U532">
        <v>68.437736245152976</v>
      </c>
      <c r="V532">
        <v>64.653719135172807</v>
      </c>
      <c r="W532">
        <v>60.274936499511604</v>
      </c>
      <c r="X532">
        <v>55.207763071470254</v>
      </c>
    </row>
    <row r="533" spans="1:24">
      <c r="A533">
        <v>100</v>
      </c>
      <c r="B533">
        <v>7.9821583798699303</v>
      </c>
      <c r="C533">
        <v>8.0467571832840173E-2</v>
      </c>
      <c r="D533">
        <v>93.700526313968226</v>
      </c>
      <c r="E533">
        <v>92.861003538235138</v>
      </c>
      <c r="F533">
        <v>91.97523059755251</v>
      </c>
      <c r="G533">
        <v>91.037468990040708</v>
      </c>
      <c r="H533">
        <v>90.041643403957664</v>
      </c>
      <c r="I533">
        <v>88.981302358641642</v>
      </c>
      <c r="J533">
        <v>87.849576408434359</v>
      </c>
      <c r="K533">
        <v>86.639133638807621</v>
      </c>
      <c r="L533">
        <v>85.342132166373915</v>
      </c>
      <c r="M533">
        <v>83.950169335051044</v>
      </c>
      <c r="N533">
        <v>82.454227279247291</v>
      </c>
      <c r="O533">
        <v>80.844614501396194</v>
      </c>
      <c r="P533">
        <v>79.110903085350273</v>
      </c>
      <c r="Q533">
        <v>77.241861138868586</v>
      </c>
      <c r="R533">
        <v>75.225380027525347</v>
      </c>
      <c r="S533">
        <v>73.048395928622696</v>
      </c>
      <c r="T533">
        <v>70.696805196892541</v>
      </c>
      <c r="U533">
        <v>68.155372993682292</v>
      </c>
      <c r="V533">
        <v>65.407634587676284</v>
      </c>
      <c r="W533">
        <v>62.435788687727133</v>
      </c>
      <c r="X533">
        <v>59.220582116751238</v>
      </c>
    </row>
    <row r="534" spans="1:24">
      <c r="A534">
        <v>99.927070448992154</v>
      </c>
      <c r="B534">
        <v>8.1378506063593239</v>
      </c>
      <c r="C534">
        <v>7.9688268133329049E-2</v>
      </c>
      <c r="D534">
        <v>93.577278148204613</v>
      </c>
      <c r="E534">
        <v>92.733689997749195</v>
      </c>
      <c r="F534">
        <v>91.844398120273183</v>
      </c>
      <c r="G534">
        <v>90.903752327595186</v>
      </c>
      <c r="H534">
        <v>89.905776150262071</v>
      </c>
      <c r="I534">
        <v>88.844128865564798</v>
      </c>
      <c r="J534">
        <v>87.712065211241665</v>
      </c>
      <c r="K534">
        <v>86.502392528906555</v>
      </c>
      <c r="L534">
        <v>85.207425064909643</v>
      </c>
      <c r="M534">
        <v>83.818935138277254</v>
      </c>
      <c r="N534">
        <v>82.328100865472464</v>
      </c>
      <c r="O534">
        <v>80.725450109841418</v>
      </c>
      <c r="P534">
        <v>79.000800299623734</v>
      </c>
      <c r="Q534">
        <v>77.143193732155609</v>
      </c>
      <c r="R534">
        <v>75.140827953215847</v>
      </c>
      <c r="S534">
        <v>72.980980769174323</v>
      </c>
      <c r="T534">
        <v>70.649929415501248</v>
      </c>
      <c r="U534">
        <v>68.132863368068001</v>
      </c>
      <c r="V534">
        <v>65.413790243279081</v>
      </c>
      <c r="W534">
        <v>62.475434189163835</v>
      </c>
      <c r="X534">
        <v>59.299126121847578</v>
      </c>
    </row>
    <row r="535" spans="1:24">
      <c r="A535">
        <v>100</v>
      </c>
      <c r="B535">
        <v>10.077254548772187</v>
      </c>
      <c r="C535">
        <v>7.0297447645725514E-2</v>
      </c>
      <c r="D535">
        <v>93.190417240421766</v>
      </c>
      <c r="E535">
        <v>92.317901933212312</v>
      </c>
      <c r="F535">
        <v>91.407408126625981</v>
      </c>
      <c r="G535">
        <v>90.454434551847186</v>
      </c>
      <c r="H535">
        <v>89.454269930003775</v>
      </c>
      <c r="I535">
        <v>88.401969680704156</v>
      </c>
      <c r="J535">
        <v>87.292331477186138</v>
      </c>
      <c r="K535">
        <v>86.119869527228076</v>
      </c>
      <c r="L535">
        <v>84.878787452672753</v>
      </c>
      <c r="M535">
        <v>83.562949633487023</v>
      </c>
      <c r="N535">
        <v>82.1658508746888</v>
      </c>
      <c r="O535">
        <v>80.680584246181724</v>
      </c>
      <c r="P535">
        <v>79.099806936505331</v>
      </c>
      <c r="Q535">
        <v>77.415703951689437</v>
      </c>
      <c r="R535">
        <v>75.619949479748328</v>
      </c>
      <c r="S535">
        <v>73.703665729810254</v>
      </c>
      <c r="T535">
        <v>71.657379042391767</v>
      </c>
      <c r="U535">
        <v>69.470973053837071</v>
      </c>
      <c r="V535">
        <v>67.133638683377882</v>
      </c>
      <c r="W535">
        <v>64.633820695561525</v>
      </c>
      <c r="X535">
        <v>61.959160573864644</v>
      </c>
    </row>
    <row r="536" spans="1:24">
      <c r="A536">
        <v>94.247883929263082</v>
      </c>
      <c r="B536">
        <v>2.1743529501741117</v>
      </c>
      <c r="C536">
        <v>0.12473313616279334</v>
      </c>
      <c r="D536">
        <v>91.260981159919595</v>
      </c>
      <c r="E536">
        <v>90.775691757355588</v>
      </c>
      <c r="F536">
        <v>90.236310678523637</v>
      </c>
      <c r="G536">
        <v>89.634435155012113</v>
      </c>
      <c r="H536">
        <v>88.960688846353804</v>
      </c>
      <c r="I536">
        <v>88.2045757703535</v>
      </c>
      <c r="J536">
        <v>87.354316791034847</v>
      </c>
      <c r="K536">
        <v>86.396666116927747</v>
      </c>
      <c r="L536">
        <v>85.31670495100802</v>
      </c>
      <c r="M536">
        <v>84.097609077657225</v>
      </c>
      <c r="N536">
        <v>82.720386765987186</v>
      </c>
      <c r="O536">
        <v>81.163582906446507</v>
      </c>
      <c r="P536">
        <v>79.402944771589858</v>
      </c>
      <c r="Q536">
        <v>77.411044194051954</v>
      </c>
      <c r="R536">
        <v>75.156850275811081</v>
      </c>
      <c r="S536">
        <v>72.605245972178011</v>
      </c>
      <c r="T536">
        <v>69.716481019595093</v>
      </c>
      <c r="U536">
        <v>66.445552684661351</v>
      </c>
      <c r="V536">
        <v>62.741504687358585</v>
      </c>
      <c r="W536">
        <v>58.546633376727542</v>
      </c>
      <c r="X536">
        <v>53.795588792372584</v>
      </c>
    </row>
    <row r="537" spans="1:24">
      <c r="A537">
        <v>92.908083603965139</v>
      </c>
      <c r="B537">
        <v>1.3329790214622437</v>
      </c>
      <c r="C537">
        <v>0.13808262473470073</v>
      </c>
      <c r="D537">
        <v>90.790968984710773</v>
      </c>
      <c r="E537">
        <v>90.424199522424672</v>
      </c>
      <c r="F537">
        <v>90.009995013388263</v>
      </c>
      <c r="G537">
        <v>89.540445341990107</v>
      </c>
      <c r="H537">
        <v>89.006583459091374</v>
      </c>
      <c r="I537">
        <v>88.398214137160423</v>
      </c>
      <c r="J537">
        <v>87.703719270730218</v>
      </c>
      <c r="K537">
        <v>86.90983600397675</v>
      </c>
      <c r="L537">
        <v>86.00140344829309</v>
      </c>
      <c r="M537">
        <v>84.96107315289261</v>
      </c>
      <c r="N537">
        <v>83.768977799261975</v>
      </c>
      <c r="O537">
        <v>82.402351792480516</v>
      </c>
      <c r="P537">
        <v>80.835096503790254</v>
      </c>
      <c r="Q537">
        <v>79.037281861799727</v>
      </c>
      <c r="R537">
        <v>76.974574774145637</v>
      </c>
      <c r="S537">
        <v>74.607583464109311</v>
      </c>
      <c r="T537">
        <v>71.891105200901663</v>
      </c>
      <c r="U537">
        <v>68.7732630574273</v>
      </c>
      <c r="V537">
        <v>65.19451521008223</v>
      </c>
      <c r="W537">
        <v>61.086517861058809</v>
      </c>
      <c r="X537">
        <v>56.370820068242146</v>
      </c>
    </row>
    <row r="538" spans="1:24">
      <c r="A538">
        <v>100</v>
      </c>
      <c r="B538">
        <v>7.6272432655969666</v>
      </c>
      <c r="C538">
        <v>7.9366821644704752E-2</v>
      </c>
      <c r="D538">
        <v>94.076587088694907</v>
      </c>
      <c r="E538">
        <v>93.2906544283058</v>
      </c>
      <c r="F538">
        <v>92.462436790939222</v>
      </c>
      <c r="G538">
        <v>91.58671441807266</v>
      </c>
      <c r="H538">
        <v>90.657968157356649</v>
      </c>
      <c r="I538">
        <v>89.670344678711118</v>
      </c>
      <c r="J538">
        <v>88.617619584300172</v>
      </c>
      <c r="K538">
        <v>87.493158179889434</v>
      </c>
      <c r="L538">
        <v>86.289873660351716</v>
      </c>
      <c r="M538">
        <v>85.000182445789079</v>
      </c>
      <c r="N538">
        <v>83.615956386781676</v>
      </c>
      <c r="O538">
        <v>82.128471537542097</v>
      </c>
      <c r="P538">
        <v>80.528353174122614</v>
      </c>
      <c r="Q538">
        <v>78.805516711158603</v>
      </c>
      <c r="R538">
        <v>76.949104144781614</v>
      </c>
      <c r="S538">
        <v>74.947415621139839</v>
      </c>
      <c r="T538">
        <v>72.787835699243729</v>
      </c>
      <c r="U538">
        <v>70.456753843415456</v>
      </c>
      <c r="V538">
        <v>67.939478644254052</v>
      </c>
      <c r="W538">
        <v>65.220145227502428</v>
      </c>
      <c r="X538">
        <v>62.281615267269764</v>
      </c>
    </row>
    <row r="539" spans="1:24">
      <c r="A539">
        <v>100</v>
      </c>
      <c r="B539">
        <v>9.7841151245524713</v>
      </c>
      <c r="C539">
        <v>6.9173257465227483E-2</v>
      </c>
      <c r="D539">
        <v>93.507641344726039</v>
      </c>
      <c r="E539">
        <v>92.679207154016694</v>
      </c>
      <c r="F539">
        <v>91.815729442008205</v>
      </c>
      <c r="G539">
        <v>90.91307487229443</v>
      </c>
      <c r="H539">
        <v>89.966922574813211</v>
      </c>
      <c r="I539">
        <v>88.972743462498897</v>
      </c>
      <c r="J539">
        <v>87.925778551231787</v>
      </c>
      <c r="K539">
        <v>86.821016179305403</v>
      </c>
      <c r="L539">
        <v>85.653168017364493</v>
      </c>
      <c r="M539">
        <v>84.416643753977183</v>
      </c>
      <c r="N539">
        <v>83.105524335664924</v>
      </c>
      <c r="O539">
        <v>81.713533633294162</v>
      </c>
      <c r="P539">
        <v>80.234008399201286</v>
      </c>
      <c r="Q539">
        <v>78.659866371240057</v>
      </c>
      <c r="R539">
        <v>76.98357237107048</v>
      </c>
      <c r="S539">
        <v>75.197102234406728</v>
      </c>
      <c r="T539">
        <v>73.291904400563837</v>
      </c>
      <c r="U539">
        <v>71.258858977438067</v>
      </c>
      <c r="V539">
        <v>69.088234085971166</v>
      </c>
      <c r="W539">
        <v>66.76963927512638</v>
      </c>
      <c r="X539">
        <v>64.29197578438044</v>
      </c>
    </row>
    <row r="540" spans="1:24">
      <c r="A540">
        <v>100</v>
      </c>
      <c r="B540">
        <v>7.2112660992864646</v>
      </c>
      <c r="C540">
        <v>8.2780853176728508E-2</v>
      </c>
      <c r="D540">
        <v>94.116405225958061</v>
      </c>
      <c r="E540">
        <v>93.324918268692528</v>
      </c>
      <c r="F540">
        <v>92.487663054141521</v>
      </c>
      <c r="G540">
        <v>91.598898871761605</v>
      </c>
      <c r="H540">
        <v>90.652531835454823</v>
      </c>
      <c r="I540">
        <v>89.64207310032792</v>
      </c>
      <c r="J540">
        <v>88.560594371383587</v>
      </c>
      <c r="K540">
        <v>87.400680399085189</v>
      </c>
      <c r="L540">
        <v>86.154378136076886</v>
      </c>
      <c r="M540">
        <v>84.813142206447978</v>
      </c>
      <c r="N540">
        <v>83.367776313646743</v>
      </c>
      <c r="O540">
        <v>81.808370185302607</v>
      </c>
      <c r="P540">
        <v>80.124231622612982</v>
      </c>
      <c r="Q540">
        <v>78.303813188386187</v>
      </c>
      <c r="R540">
        <v>76.334633031070638</v>
      </c>
      <c r="S540">
        <v>74.203189301893644</v>
      </c>
      <c r="T540">
        <v>71.894867578303803</v>
      </c>
      <c r="U540">
        <v>69.393840658958027</v>
      </c>
      <c r="V540">
        <v>66.682960043189212</v>
      </c>
      <c r="W540">
        <v>63.7436383508742</v>
      </c>
      <c r="X540">
        <v>60.555721876504407</v>
      </c>
    </row>
    <row r="541" spans="1:24">
      <c r="A541">
        <v>92.781429593673678</v>
      </c>
      <c r="B541">
        <v>0.6896443624944063</v>
      </c>
      <c r="C541">
        <v>0.16448475282170402</v>
      </c>
      <c r="D541">
        <v>91.344560908946619</v>
      </c>
      <c r="E541">
        <v>91.061739992154827</v>
      </c>
      <c r="F541">
        <v>90.732287477278149</v>
      </c>
      <c r="G541">
        <v>90.347269835121452</v>
      </c>
      <c r="H541">
        <v>89.896246816509077</v>
      </c>
      <c r="I541">
        <v>89.366988351483982</v>
      </c>
      <c r="J541">
        <v>88.745142915211559</v>
      </c>
      <c r="K541">
        <v>88.013848367902384</v>
      </c>
      <c r="L541">
        <v>87.153274716177648</v>
      </c>
      <c r="M541">
        <v>86.140086397262394</v>
      </c>
      <c r="N541">
        <v>84.946809505150441</v>
      </c>
      <c r="O541">
        <v>83.541086800263344</v>
      </c>
      <c r="P541">
        <v>81.884800301230968</v>
      </c>
      <c r="Q541">
        <v>79.933037666740091</v>
      </c>
      <c r="R541">
        <v>77.632874339563472</v>
      </c>
      <c r="S541">
        <v>74.9219384290368</v>
      </c>
      <c r="T541">
        <v>71.726719416923629</v>
      </c>
      <c r="U541">
        <v>67.96057482504979</v>
      </c>
      <c r="V541">
        <v>63.521380792933286</v>
      </c>
      <c r="W541">
        <v>58.288762857796904</v>
      </c>
      <c r="X541">
        <v>52.120831845997138</v>
      </c>
    </row>
    <row r="542" spans="1:24">
      <c r="A542">
        <v>95.104048400062211</v>
      </c>
      <c r="B542">
        <v>1.825465510887035</v>
      </c>
      <c r="C542">
        <v>0.13081504284437762</v>
      </c>
      <c r="D542">
        <v>92.422790525113101</v>
      </c>
      <c r="E542">
        <v>91.974282629827655</v>
      </c>
      <c r="F542">
        <v>91.472139961347608</v>
      </c>
      <c r="G542">
        <v>90.907757304422901</v>
      </c>
      <c r="H542">
        <v>90.271462837575044</v>
      </c>
      <c r="I542">
        <v>89.552352387163026</v>
      </c>
      <c r="J542">
        <v>88.738102562639071</v>
      </c>
      <c r="K542">
        <v>87.814759570694591</v>
      </c>
      <c r="L542">
        <v>86.766500089206033</v>
      </c>
      <c r="M542">
        <v>85.575360103078893</v>
      </c>
      <c r="N542">
        <v>84.22092705505203</v>
      </c>
      <c r="O542">
        <v>82.679990035852583</v>
      </c>
      <c r="P542">
        <v>80.926142019012985</v>
      </c>
      <c r="Q542">
        <v>78.929327323850814</v>
      </c>
      <c r="R542">
        <v>76.65532655148796</v>
      </c>
      <c r="S542">
        <v>74.065170167261527</v>
      </c>
      <c r="T542">
        <v>71.114470680092239</v>
      </c>
      <c r="U542">
        <v>67.752661974373353</v>
      </c>
      <c r="V542">
        <v>63.922132758816034</v>
      </c>
      <c r="W542">
        <v>59.557239282170414</v>
      </c>
      <c r="X542">
        <v>54.583180396738832</v>
      </c>
    </row>
    <row r="543" spans="1:24">
      <c r="A543">
        <v>92.656588251484507</v>
      </c>
      <c r="B543">
        <v>0.91544370773983608</v>
      </c>
      <c r="C543">
        <v>0.15425644523208265</v>
      </c>
      <c r="D543">
        <v>90.936210635399689</v>
      </c>
      <c r="E543">
        <v>90.613896590823288</v>
      </c>
      <c r="F543">
        <v>90.242880135979362</v>
      </c>
      <c r="G543">
        <v>89.814315395620184</v>
      </c>
      <c r="H543">
        <v>89.317984412619325</v>
      </c>
      <c r="I543">
        <v>88.742053528658133</v>
      </c>
      <c r="J543">
        <v>88.072791242924936</v>
      </c>
      <c r="K543">
        <v>87.29424082193708</v>
      </c>
      <c r="L543">
        <v>86.387839854760472</v>
      </c>
      <c r="M543">
        <v>85.331977682958268</v>
      </c>
      <c r="N543">
        <v>84.10148015339351</v>
      </c>
      <c r="O543">
        <v>82.667009409221663</v>
      </c>
      <c r="P543">
        <v>80.994364408726639</v>
      </c>
      <c r="Q543">
        <v>79.0436654947801</v>
      </c>
      <c r="R543">
        <v>76.768403573207451</v>
      </c>
      <c r="S543">
        <v>74.114331230312089</v>
      </c>
      <c r="T543">
        <v>71.018169351280605</v>
      </c>
      <c r="U543">
        <v>67.406098402312949</v>
      </c>
      <c r="V543">
        <v>63.191998405215728</v>
      </c>
      <c r="W543">
        <v>58.275395641454011</v>
      </c>
      <c r="X543">
        <v>52.539067130421117</v>
      </c>
    </row>
    <row r="544" spans="1:24">
      <c r="A544">
        <v>96.171610372454666</v>
      </c>
      <c r="B544">
        <v>3.7026532967656474</v>
      </c>
      <c r="C544">
        <v>0.10296356639828678</v>
      </c>
      <c r="D544">
        <v>92.227877942066996</v>
      </c>
      <c r="E544">
        <v>91.648988884118779</v>
      </c>
      <c r="F544">
        <v>91.022110898789663</v>
      </c>
      <c r="G544">
        <v>90.340592268222622</v>
      </c>
      <c r="H544">
        <v>89.597201490034465</v>
      </c>
      <c r="I544">
        <v>88.784050544818285</v>
      </c>
      <c r="J544">
        <v>87.8925111974321</v>
      </c>
      <c r="K544">
        <v>86.913123443957971</v>
      </c>
      <c r="L544">
        <v>85.835495132874826</v>
      </c>
      <c r="M544">
        <v>84.648191695338582</v>
      </c>
      <c r="N544">
        <v>83.338614814512425</v>
      </c>
      <c r="O544">
        <v>81.892868746523973</v>
      </c>
      <c r="P544">
        <v>80.295612874598874</v>
      </c>
      <c r="Q544">
        <v>78.52989893184278</v>
      </c>
      <c r="R544">
        <v>76.576991165464349</v>
      </c>
      <c r="S544">
        <v>74.416167534226162</v>
      </c>
      <c r="T544">
        <v>72.024499829656719</v>
      </c>
      <c r="U544">
        <v>69.376610387918831</v>
      </c>
      <c r="V544">
        <v>66.444402810837232</v>
      </c>
      <c r="W544">
        <v>63.19676383880239</v>
      </c>
      <c r="X544">
        <v>59.599233212163981</v>
      </c>
    </row>
    <row r="545" spans="1:24">
      <c r="A545">
        <v>92.024019795854358</v>
      </c>
      <c r="B545">
        <v>1.4687939691834666</v>
      </c>
      <c r="C545">
        <v>0.13478189184971401</v>
      </c>
      <c r="D545">
        <v>89.772070951518643</v>
      </c>
      <c r="E545">
        <v>89.388111095029544</v>
      </c>
      <c r="F545">
        <v>88.956194370187106</v>
      </c>
      <c r="G545">
        <v>88.468462624124967</v>
      </c>
      <c r="H545">
        <v>87.916042223575658</v>
      </c>
      <c r="I545">
        <v>87.288882610863737</v>
      </c>
      <c r="J545">
        <v>86.57557344731778</v>
      </c>
      <c r="K545">
        <v>85.76313701726778</v>
      </c>
      <c r="L545">
        <v>84.836792115693569</v>
      </c>
      <c r="M545">
        <v>83.779685123772651</v>
      </c>
      <c r="N545">
        <v>82.57258337960323</v>
      </c>
      <c r="O545">
        <v>81.193525265388757</v>
      </c>
      <c r="P545">
        <v>79.617420644883467</v>
      </c>
      <c r="Q545">
        <v>77.815594381587758</v>
      </c>
      <c r="R545">
        <v>75.755264632611031</v>
      </c>
      <c r="S545">
        <v>73.398946426449825</v>
      </c>
      <c r="T545">
        <v>70.703769673568729</v>
      </c>
      <c r="U545">
        <v>67.620699201889778</v>
      </c>
      <c r="V545">
        <v>64.093642626768471</v>
      </c>
      <c r="W545">
        <v>60.058429824332556</v>
      </c>
      <c r="X545">
        <v>55.441645441051975</v>
      </c>
    </row>
    <row r="546" spans="1:24">
      <c r="A546">
        <v>94.228988773754679</v>
      </c>
      <c r="B546">
        <v>1.6703679871553598</v>
      </c>
      <c r="C546">
        <v>0.13086850718399101</v>
      </c>
      <c r="D546">
        <v>91.774110876792136</v>
      </c>
      <c r="E546">
        <v>91.363365188236827</v>
      </c>
      <c r="F546">
        <v>90.903471122500534</v>
      </c>
      <c r="G546">
        <v>90.386541025698648</v>
      </c>
      <c r="H546">
        <v>89.803709017642944</v>
      </c>
      <c r="I546">
        <v>89.144978932922896</v>
      </c>
      <c r="J546">
        <v>88.399052876438873</v>
      </c>
      <c r="K546">
        <v>87.55313745293877</v>
      </c>
      <c r="L546">
        <v>86.592724347196736</v>
      </c>
      <c r="M546">
        <v>85.501341491559117</v>
      </c>
      <c r="N546">
        <v>84.260270553126617</v>
      </c>
      <c r="O546">
        <v>82.848225895188719</v>
      </c>
      <c r="P546">
        <v>81.240989506770262</v>
      </c>
      <c r="Q546">
        <v>79.410995638958468</v>
      </c>
      <c r="R546">
        <v>77.326858024098129</v>
      </c>
      <c r="S546">
        <v>74.95283156918056</v>
      </c>
      <c r="T546">
        <v>72.248199290916801</v>
      </c>
      <c r="U546">
        <v>69.166573977804376</v>
      </c>
      <c r="V546">
        <v>65.655102601977106</v>
      </c>
      <c r="W546">
        <v>61.653559835687297</v>
      </c>
      <c r="X546">
        <v>57.093315125299966</v>
      </c>
    </row>
    <row r="547" spans="1:24">
      <c r="A547">
        <v>100</v>
      </c>
      <c r="B547">
        <v>9.6273422046437069</v>
      </c>
      <c r="C547">
        <v>7.2590356196617495E-2</v>
      </c>
      <c r="D547">
        <v>93.25325995181781</v>
      </c>
      <c r="E547">
        <v>92.381352654245489</v>
      </c>
      <c r="F547">
        <v>91.469282331048063</v>
      </c>
      <c r="G547">
        <v>90.512240844757031</v>
      </c>
      <c r="H547">
        <v>89.505182984589723</v>
      </c>
      <c r="I547">
        <v>88.442799869742458</v>
      </c>
      <c r="J547">
        <v>87.319490962701323</v>
      </c>
      <c r="K547">
        <v>86.129334545033743</v>
      </c>
      <c r="L547">
        <v>84.866056500019113</v>
      </c>
      <c r="M547">
        <v>83.522997237550271</v>
      </c>
      <c r="N547">
        <v>82.093076586945145</v>
      </c>
      <c r="O547">
        <v>80.568756472594544</v>
      </c>
      <c r="P547">
        <v>78.942001175684439</v>
      </c>
      <c r="Q547">
        <v>77.204234972505589</v>
      </c>
      <c r="R547">
        <v>75.346296926033176</v>
      </c>
      <c r="S547">
        <v>73.358392592452716</v>
      </c>
      <c r="T547">
        <v>71.230042388044609</v>
      </c>
      <c r="U547">
        <v>68.950026344234487</v>
      </c>
      <c r="V547">
        <v>66.506324959575764</v>
      </c>
      <c r="W547">
        <v>63.886055836855633</v>
      </c>
      <c r="X547">
        <v>61.075405771295841</v>
      </c>
    </row>
    <row r="548" spans="1:24">
      <c r="A548">
        <v>100</v>
      </c>
      <c r="B548">
        <v>7.1732289757682519</v>
      </c>
      <c r="C548">
        <v>8.3475339981147076E-2</v>
      </c>
      <c r="D548">
        <v>94.089459552554104</v>
      </c>
      <c r="E548">
        <v>93.292083099490483</v>
      </c>
      <c r="F548">
        <v>92.447937845296195</v>
      </c>
      <c r="G548">
        <v>91.551138257680918</v>
      </c>
      <c r="H548">
        <v>90.59543168888689</v>
      </c>
      <c r="I548">
        <v>89.574154781106017</v>
      </c>
      <c r="J548">
        <v>88.480187008352658</v>
      </c>
      <c r="K548">
        <v>87.305901030877976</v>
      </c>
      <c r="L548">
        <v>86.043109515987567</v>
      </c>
      <c r="M548">
        <v>84.683008054487715</v>
      </c>
      <c r="N548">
        <v>83.216113774763599</v>
      </c>
      <c r="O548">
        <v>81.632199226495601</v>
      </c>
      <c r="P548">
        <v>79.920221073039187</v>
      </c>
      <c r="Q548">
        <v>78.06824309529884</v>
      </c>
      <c r="R548">
        <v>76.0633529702652</v>
      </c>
      <c r="S548">
        <v>73.891572243980477</v>
      </c>
      <c r="T548">
        <v>71.537758871247377</v>
      </c>
      <c r="U548">
        <v>68.985501642571109</v>
      </c>
      <c r="V548">
        <v>66.217005762259888</v>
      </c>
      <c r="W548">
        <v>63.212968779913979</v>
      </c>
      <c r="X548">
        <v>59.952446010275629</v>
      </c>
    </row>
    <row r="549" spans="1:24">
      <c r="A549">
        <v>94.676641621761846</v>
      </c>
      <c r="B549">
        <v>1.902551324924818</v>
      </c>
      <c r="C549">
        <v>0.12605679776329368</v>
      </c>
      <c r="D549">
        <v>92.024414839335265</v>
      </c>
      <c r="E549">
        <v>91.590768579283633</v>
      </c>
      <c r="F549">
        <v>91.108021853773565</v>
      </c>
      <c r="G549">
        <v>90.568493501397924</v>
      </c>
      <c r="H549">
        <v>89.963598887317559</v>
      </c>
      <c r="I549">
        <v>89.283713309966402</v>
      </c>
      <c r="J549">
        <v>88.518018858870846</v>
      </c>
      <c r="K549">
        <v>87.654332286881626</v>
      </c>
      <c r="L549">
        <v>86.678911158029692</v>
      </c>
      <c r="M549">
        <v>85.576235186552992</v>
      </c>
      <c r="N549">
        <v>84.328759287898777</v>
      </c>
      <c r="O549">
        <v>82.916634412404591</v>
      </c>
      <c r="P549">
        <v>81.31739171973976</v>
      </c>
      <c r="Q549">
        <v>79.505585068890042</v>
      </c>
      <c r="R549">
        <v>77.452386135211867</v>
      </c>
      <c r="S549">
        <v>75.125125712313832</v>
      </c>
      <c r="T549">
        <v>72.486773900250441</v>
      </c>
      <c r="U549">
        <v>69.495350909110655</v>
      </c>
      <c r="V549">
        <v>66.103259103079182</v>
      </c>
      <c r="W549">
        <v>62.256525656877294</v>
      </c>
      <c r="X549">
        <v>57.893943774210008</v>
      </c>
    </row>
    <row r="550" spans="1:24">
      <c r="A550">
        <v>98.116509165484928</v>
      </c>
      <c r="B550">
        <v>5.8586089872926514</v>
      </c>
      <c r="C550">
        <v>8.9039871728786191E-2</v>
      </c>
      <c r="D550">
        <v>92.90279142387773</v>
      </c>
      <c r="E550">
        <v>92.182884429875173</v>
      </c>
      <c r="F550">
        <v>91.415903985056062</v>
      </c>
      <c r="G550">
        <v>90.595765374283303</v>
      </c>
      <c r="H550">
        <v>89.715962160719883</v>
      </c>
      <c r="I550">
        <v>88.769514568065915</v>
      </c>
      <c r="J550">
        <v>87.74891410763388</v>
      </c>
      <c r="K550">
        <v>86.646064010969724</v>
      </c>
      <c r="L550">
        <v>85.452214995451698</v>
      </c>
      <c r="M550">
        <v>84.157895853273686</v>
      </c>
      <c r="N550">
        <v>82.752838313152083</v>
      </c>
      <c r="O550">
        <v>81.225895578658694</v>
      </c>
      <c r="P550">
        <v>79.564953896916506</v>
      </c>
      <c r="Q550">
        <v>77.756836456103358</v>
      </c>
      <c r="R550">
        <v>75.787198849349352</v>
      </c>
      <c r="S550">
        <v>73.640415275708321</v>
      </c>
      <c r="T550">
        <v>71.299454575396766</v>
      </c>
      <c r="U550">
        <v>68.745745115846063</v>
      </c>
      <c r="V550">
        <v>65.959027456663492</v>
      </c>
      <c r="W550">
        <v>62.917193624643076</v>
      </c>
      <c r="X550">
        <v>59.596111723740826</v>
      </c>
    </row>
    <row r="551" spans="1:24">
      <c r="A551">
        <v>91.184998498215535</v>
      </c>
      <c r="B551">
        <v>1.3913069293505846</v>
      </c>
      <c r="C551">
        <v>0.13025460300018679</v>
      </c>
      <c r="D551">
        <v>89.153879952208484</v>
      </c>
      <c r="E551">
        <v>88.815037990689873</v>
      </c>
      <c r="F551">
        <v>88.435929776827365</v>
      </c>
      <c r="G551">
        <v>88.010114162358533</v>
      </c>
      <c r="H551">
        <v>87.530356428000204</v>
      </c>
      <c r="I551">
        <v>86.988505363665013</v>
      </c>
      <c r="J551">
        <v>86.375354777258167</v>
      </c>
      <c r="K551">
        <v>85.680487079052469</v>
      </c>
      <c r="L551">
        <v>84.892096284098926</v>
      </c>
      <c r="M551">
        <v>83.996787425437361</v>
      </c>
      <c r="N551">
        <v>82.979348970084772</v>
      </c>
      <c r="O551">
        <v>81.822494371089235</v>
      </c>
      <c r="P551">
        <v>80.506568364550589</v>
      </c>
      <c r="Q551">
        <v>79.009213021517297</v>
      </c>
      <c r="R551">
        <v>77.304987880893236</v>
      </c>
      <c r="S551">
        <v>75.364937709312571</v>
      </c>
      <c r="T551">
        <v>73.156100544109421</v>
      </c>
      <c r="U551">
        <v>70.640947660902839</v>
      </c>
      <c r="V551">
        <v>67.776745950699194</v>
      </c>
      <c r="W551">
        <v>64.514831873131172</v>
      </c>
      <c r="X551">
        <v>60.799784650108023</v>
      </c>
    </row>
    <row r="552" spans="1:24">
      <c r="A552">
        <v>94.635084484640927</v>
      </c>
      <c r="B552">
        <v>1.5149243658452467</v>
      </c>
      <c r="C552">
        <v>0.13613111358576685</v>
      </c>
      <c r="D552">
        <v>92.278563474176579</v>
      </c>
      <c r="E552">
        <v>91.874149514613677</v>
      </c>
      <c r="F552">
        <v>91.418491728536864</v>
      </c>
      <c r="G552">
        <v>90.903132963281223</v>
      </c>
      <c r="H552">
        <v>90.318507997120804</v>
      </c>
      <c r="I552">
        <v>89.653766005727306</v>
      </c>
      <c r="J552">
        <v>88.89656916743769</v>
      </c>
      <c r="K552">
        <v>88.032863669380788</v>
      </c>
      <c r="L552">
        <v>87.046618864264275</v>
      </c>
      <c r="M552">
        <v>85.919529736489352</v>
      </c>
      <c r="N552">
        <v>84.630677155270092</v>
      </c>
      <c r="O552">
        <v>83.156139608947953</v>
      </c>
      <c r="P552">
        <v>81.468549214167354</v>
      </c>
      <c r="Q552">
        <v>79.536583759302346</v>
      </c>
      <c r="R552">
        <v>77.324385354299494</v>
      </c>
      <c r="S552">
        <v>74.79089489689413</v>
      </c>
      <c r="T552">
        <v>71.889090002682693</v>
      </c>
      <c r="U552">
        <v>68.565112254791728</v>
      </c>
      <c r="V552">
        <v>64.757267574621693</v>
      </c>
      <c r="W552">
        <v>60.394881160230156</v>
      </c>
      <c r="X552">
        <v>55.396985739648578</v>
      </c>
    </row>
    <row r="553" spans="1:24">
      <c r="A553">
        <v>95.298688597816309</v>
      </c>
      <c r="B553">
        <v>2.3143724909027843</v>
      </c>
      <c r="C553">
        <v>0.11835633825816656</v>
      </c>
      <c r="D553">
        <v>92.340014292144815</v>
      </c>
      <c r="E553">
        <v>91.873642113360859</v>
      </c>
      <c r="F553">
        <v>91.359235085983101</v>
      </c>
      <c r="G553">
        <v>90.789578865976239</v>
      </c>
      <c r="H553">
        <v>90.156684262419006</v>
      </c>
      <c r="I553">
        <v>89.4516751924332</v>
      </c>
      <c r="J553">
        <v>88.66466419782293</v>
      </c>
      <c r="K553">
        <v>87.784613777596817</v>
      </c>
      <c r="L553">
        <v>86.799181591619487</v>
      </c>
      <c r="M553">
        <v>85.694547364438435</v>
      </c>
      <c r="N553">
        <v>84.455219061684204</v>
      </c>
      <c r="O553">
        <v>83.063815620749011</v>
      </c>
      <c r="P553">
        <v>81.500823188632154</v>
      </c>
      <c r="Q553">
        <v>79.74432144828954</v>
      </c>
      <c r="R553">
        <v>77.769676195328614</v>
      </c>
      <c r="S553">
        <v>75.549193853564944</v>
      </c>
      <c r="T553">
        <v>73.051733084165335</v>
      </c>
      <c r="U553">
        <v>70.24226804135759</v>
      </c>
      <c r="V553">
        <v>67.08139714955044</v>
      </c>
      <c r="W553">
        <v>63.524790512667565</v>
      </c>
      <c r="X553">
        <v>59.522568205841978</v>
      </c>
    </row>
    <row r="554" spans="1:24">
      <c r="A554">
        <v>100</v>
      </c>
      <c r="B554">
        <v>6.0011957348244174</v>
      </c>
      <c r="C554">
        <v>9.1935154582847053E-2</v>
      </c>
      <c r="D554">
        <v>94.44822173442293</v>
      </c>
      <c r="E554">
        <v>93.672080531619628</v>
      </c>
      <c r="F554">
        <v>92.842417612230449</v>
      </c>
      <c r="G554">
        <v>91.952215664506213</v>
      </c>
      <c r="H554">
        <v>90.993945335934114</v>
      </c>
      <c r="I554">
        <v>89.959501549767367</v>
      </c>
      <c r="J554">
        <v>88.840134952063693</v>
      </c>
      <c r="K554">
        <v>87.626377909409385</v>
      </c>
      <c r="L554">
        <v>86.307964431416053</v>
      </c>
      <c r="M554">
        <v>84.873743340692016</v>
      </c>
      <c r="N554">
        <v>83.311583955877808</v>
      </c>
      <c r="O554">
        <v>81.608273490010234</v>
      </c>
      <c r="P554">
        <v>79.749405296407502</v>
      </c>
      <c r="Q554">
        <v>77.719257016856034</v>
      </c>
      <c r="R554">
        <v>75.500657601473094</v>
      </c>
      <c r="S554">
        <v>73.074842075495511</v>
      </c>
      <c r="T554">
        <v>70.421292824607889</v>
      </c>
      <c r="U554">
        <v>67.517566056397527</v>
      </c>
      <c r="V554">
        <v>64.339101970142025</v>
      </c>
      <c r="W554">
        <v>60.859017029340471</v>
      </c>
      <c r="X554">
        <v>57.047876580023733</v>
      </c>
    </row>
    <row r="555" spans="1:24">
      <c r="A555">
        <v>100</v>
      </c>
      <c r="B555">
        <v>5.6180948219144975</v>
      </c>
      <c r="C555">
        <v>9.2091053044756038E-2</v>
      </c>
      <c r="D555">
        <v>94.79188939290664</v>
      </c>
      <c r="E555">
        <v>94.063303376853412</v>
      </c>
      <c r="F555">
        <v>93.284334057063901</v>
      </c>
      <c r="G555">
        <v>92.448370509933355</v>
      </c>
      <c r="H555">
        <v>91.548318115678882</v>
      </c>
      <c r="I555">
        <v>90.576538348022851</v>
      </c>
      <c r="J555">
        <v>89.524783947873786</v>
      </c>
      <c r="K555">
        <v>88.384128930839594</v>
      </c>
      <c r="L555">
        <v>87.144892834563933</v>
      </c>
      <c r="M555">
        <v>85.796558562991009</v>
      </c>
      <c r="N555">
        <v>84.327683130323351</v>
      </c>
      <c r="O555">
        <v>82.725800547177812</v>
      </c>
      <c r="P555">
        <v>80.977316024758622</v>
      </c>
      <c r="Q555">
        <v>79.067390599183426</v>
      </c>
      <c r="R555">
        <v>76.979815196797489</v>
      </c>
      <c r="S555">
        <v>74.696873071698604</v>
      </c>
      <c r="T555">
        <v>72.19918944801347</v>
      </c>
      <c r="U555">
        <v>69.46556709087605</v>
      </c>
      <c r="V555">
        <v>66.472806410638611</v>
      </c>
      <c r="W555">
        <v>63.195508573583716</v>
      </c>
      <c r="X555">
        <v>59.605859948185199</v>
      </c>
    </row>
    <row r="556" spans="1:24">
      <c r="A556">
        <v>100</v>
      </c>
      <c r="B556">
        <v>8.7594261477495987</v>
      </c>
      <c r="C556">
        <v>7.6527309188148665E-2</v>
      </c>
      <c r="D556">
        <v>93.478559060286173</v>
      </c>
      <c r="E556">
        <v>92.622923163645069</v>
      </c>
      <c r="F556">
        <v>91.724062851018999</v>
      </c>
      <c r="G556">
        <v>90.776711441183522</v>
      </c>
      <c r="H556">
        <v>89.775318129622008</v>
      </c>
      <c r="I556">
        <v>88.714015464764742</v>
      </c>
      <c r="J556">
        <v>87.586584968901732</v>
      </c>
      <c r="K556">
        <v>86.386420702332416</v>
      </c>
      <c r="L556">
        <v>85.106490557264081</v>
      </c>
      <c r="M556">
        <v>83.73929505466873</v>
      </c>
      <c r="N556">
        <v>82.276823402677437</v>
      </c>
      <c r="O556">
        <v>80.710506559045697</v>
      </c>
      <c r="P556">
        <v>79.031167022669038</v>
      </c>
      <c r="Q556">
        <v>77.228965059963173</v>
      </c>
      <c r="R556">
        <v>75.293341051033593</v>
      </c>
      <c r="S556">
        <v>73.212953617823786</v>
      </c>
      <c r="T556">
        <v>70.975613171717953</v>
      </c>
      <c r="U556">
        <v>68.568210491233344</v>
      </c>
      <c r="V556">
        <v>65.976639911319637</v>
      </c>
      <c r="W556">
        <v>63.185716674208152</v>
      </c>
      <c r="X556">
        <v>60.179087957546798</v>
      </c>
    </row>
    <row r="557" spans="1:24">
      <c r="A557">
        <v>99.999999984127598</v>
      </c>
      <c r="B557">
        <v>7.8369035290908462</v>
      </c>
      <c r="C557">
        <v>8.2073608489105512E-2</v>
      </c>
      <c r="D557">
        <v>93.670205371109859</v>
      </c>
      <c r="E557">
        <v>92.821144964370191</v>
      </c>
      <c r="F557">
        <v>91.923700084951548</v>
      </c>
      <c r="G557">
        <v>90.971822080648309</v>
      </c>
      <c r="H557">
        <v>89.959095427652542</v>
      </c>
      <c r="I557">
        <v>88.878694490826291</v>
      </c>
      <c r="J557">
        <v>87.723337519881198</v>
      </c>
      <c r="K557">
        <v>86.485237571406202</v>
      </c>
      <c r="L557">
        <v>85.156050025964618</v>
      </c>
      <c r="M557">
        <v>83.726816346533411</v>
      </c>
      <c r="N557">
        <v>82.187903699224165</v>
      </c>
      <c r="O557">
        <v>80.528940029338159</v>
      </c>
      <c r="P557">
        <v>78.738744155177187</v>
      </c>
      <c r="Q557">
        <v>76.805250408452252</v>
      </c>
      <c r="R557">
        <v>74.715427313377006</v>
      </c>
      <c r="S557">
        <v>72.45518975635477</v>
      </c>
      <c r="T557">
        <v>70.009304054294745</v>
      </c>
      <c r="U557">
        <v>67.361285281731625</v>
      </c>
      <c r="V557">
        <v>64.493286164747417</v>
      </c>
      <c r="W557">
        <v>61.385976792856887</v>
      </c>
      <c r="X557">
        <v>58.018414338130533</v>
      </c>
    </row>
    <row r="558" spans="1:24">
      <c r="A558">
        <v>94.021042887788738</v>
      </c>
      <c r="B558">
        <v>1.65964855969965</v>
      </c>
      <c r="C558">
        <v>0.13214058861860173</v>
      </c>
      <c r="D558">
        <v>91.547982139020633</v>
      </c>
      <c r="E558">
        <v>91.131654576633196</v>
      </c>
      <c r="F558">
        <v>90.664801559239109</v>
      </c>
      <c r="G558">
        <v>90.139259434679175</v>
      </c>
      <c r="H558">
        <v>89.545838280343816</v>
      </c>
      <c r="I558">
        <v>88.8741612030624</v>
      </c>
      <c r="J558">
        <v>88.112482882963519</v>
      </c>
      <c r="K558">
        <v>87.247484188263087</v>
      </c>
      <c r="L558">
        <v>86.264039269499762</v>
      </c>
      <c r="M558">
        <v>85.144951060497746</v>
      </c>
      <c r="N558">
        <v>83.870650560879326</v>
      </c>
      <c r="O558">
        <v>82.418854641613365</v>
      </c>
      <c r="P558">
        <v>80.764176389797072</v>
      </c>
      <c r="Q558">
        <v>78.87768117894224</v>
      </c>
      <c r="R558">
        <v>76.726380701963848</v>
      </c>
      <c r="S558">
        <v>74.272656119249461</v>
      </c>
      <c r="T558">
        <v>71.473600234655152</v>
      </c>
      <c r="U558">
        <v>68.280267196350593</v>
      </c>
      <c r="V558">
        <v>64.636816602363766</v>
      </c>
      <c r="W558">
        <v>60.479537044177953</v>
      </c>
      <c r="X558">
        <v>55.735732013519666</v>
      </c>
    </row>
    <row r="559" spans="1:24">
      <c r="A559">
        <v>100</v>
      </c>
      <c r="B559">
        <v>8.7365591027505349</v>
      </c>
      <c r="C559">
        <v>7.8448165001976961E-2</v>
      </c>
      <c r="D559">
        <v>93.306305282911225</v>
      </c>
      <c r="E559">
        <v>92.421407992691812</v>
      </c>
      <c r="F559">
        <v>91.48984725515713</v>
      </c>
      <c r="G559">
        <v>90.505887198082505</v>
      </c>
      <c r="H559">
        <v>89.463469312415171</v>
      </c>
      <c r="I559">
        <v>88.356175148390093</v>
      </c>
      <c r="J559">
        <v>87.177186795393368</v>
      </c>
      <c r="K559">
        <v>85.919244902236457</v>
      </c>
      <c r="L559">
        <v>84.57460397936137</v>
      </c>
      <c r="M559">
        <v>83.13498470775977</v>
      </c>
      <c r="N559">
        <v>81.591522960959409</v>
      </c>
      <c r="O559">
        <v>79.934715226192282</v>
      </c>
      <c r="P559">
        <v>78.154360088687895</v>
      </c>
      <c r="Q559">
        <v>76.239495418794561</v>
      </c>
      <c r="R559">
        <v>74.178330875172719</v>
      </c>
      <c r="S559">
        <v>71.958175308464206</v>
      </c>
      <c r="T559">
        <v>69.565358618442133</v>
      </c>
      <c r="U559">
        <v>66.985147583494538</v>
      </c>
      <c r="V559">
        <v>64.201655144181473</v>
      </c>
      <c r="W559">
        <v>61.197742582299171</v>
      </c>
      <c r="X559">
        <v>57.954913993141929</v>
      </c>
    </row>
    <row r="560" spans="1:24">
      <c r="A560">
        <v>99.999999989361953</v>
      </c>
      <c r="B560">
        <v>7.7727866618107555</v>
      </c>
      <c r="C560">
        <v>8.0418988215570988E-2</v>
      </c>
      <c r="D560">
        <v>93.870090253353681</v>
      </c>
      <c r="E560">
        <v>93.053324612906565</v>
      </c>
      <c r="F560">
        <v>92.191609121341358</v>
      </c>
      <c r="G560">
        <v>91.279367876380661</v>
      </c>
      <c r="H560">
        <v>90.310698038763576</v>
      </c>
      <c r="I560">
        <v>89.279331636744814</v>
      </c>
      <c r="J560">
        <v>88.178595007930966</v>
      </c>
      <c r="K560">
        <v>87.001365616014496</v>
      </c>
      <c r="L560">
        <v>85.74002596297936</v>
      </c>
      <c r="M560">
        <v>84.386414298557838</v>
      </c>
      <c r="N560">
        <v>82.931771807994693</v>
      </c>
      <c r="O560">
        <v>81.366685936385934</v>
      </c>
      <c r="P560">
        <v>79.681029482861589</v>
      </c>
      <c r="Q560">
        <v>77.86389507050886</v>
      </c>
      <c r="R560">
        <v>75.903524568010127</v>
      </c>
      <c r="S560">
        <v>73.787233006304945</v>
      </c>
      <c r="T560">
        <v>71.501326497962836</v>
      </c>
      <c r="U560">
        <v>69.031013628148443</v>
      </c>
      <c r="V560">
        <v>66.360309743816117</v>
      </c>
      <c r="W560">
        <v>63.4719335218184</v>
      </c>
      <c r="X560">
        <v>60.347195146651288</v>
      </c>
    </row>
    <row r="561" spans="1:24">
      <c r="A561">
        <v>93.689283379707931</v>
      </c>
      <c r="B561">
        <v>2.0275630391997819</v>
      </c>
      <c r="C561">
        <v>0.12349341843364314</v>
      </c>
      <c r="D561">
        <v>90.942291441054678</v>
      </c>
      <c r="E561">
        <v>90.498610501654639</v>
      </c>
      <c r="F561">
        <v>90.006207936205044</v>
      </c>
      <c r="G561">
        <v>89.457564749629739</v>
      </c>
      <c r="H561">
        <v>88.844303151665486</v>
      </c>
      <c r="I561">
        <v>88.157058627870171</v>
      </c>
      <c r="J561">
        <v>87.385336943337037</v>
      </c>
      <c r="K561">
        <v>86.517353895559182</v>
      </c>
      <c r="L561">
        <v>85.539855369468285</v>
      </c>
      <c r="M561">
        <v>84.437914946884703</v>
      </c>
      <c r="N561">
        <v>83.194705979872424</v>
      </c>
      <c r="O561">
        <v>81.791244647555033</v>
      </c>
      <c r="P561">
        <v>80.206100072866263</v>
      </c>
      <c r="Q561">
        <v>78.415067072713342</v>
      </c>
      <c r="R561">
        <v>76.390796544442679</v>
      </c>
      <c r="S561">
        <v>74.102377844603495</v>
      </c>
      <c r="T561">
        <v>71.514866782926333</v>
      </c>
      <c r="U561">
        <v>68.588752023976781</v>
      </c>
      <c r="V561">
        <v>65.279351748429477</v>
      </c>
      <c r="W561">
        <v>61.536131360969833</v>
      </c>
      <c r="X561">
        <v>57.301931826212815</v>
      </c>
    </row>
    <row r="562" spans="1:24">
      <c r="A562">
        <v>100</v>
      </c>
      <c r="B562">
        <v>5.6209344626479405</v>
      </c>
      <c r="C562">
        <v>9.3385742129706004E-2</v>
      </c>
      <c r="D562">
        <v>94.699591247921035</v>
      </c>
      <c r="E562">
        <v>93.953926030557895</v>
      </c>
      <c r="F562">
        <v>93.155495295690841</v>
      </c>
      <c r="G562">
        <v>92.297330949457759</v>
      </c>
      <c r="H562">
        <v>91.371943588642409</v>
      </c>
      <c r="I562">
        <v>90.371257138881177</v>
      </c>
      <c r="J562">
        <v>89.286538372852078</v>
      </c>
      <c r="K562">
        <v>88.108320693334306</v>
      </c>
      <c r="L562">
        <v>86.826321515975422</v>
      </c>
      <c r="M562">
        <v>85.429352530745675</v>
      </c>
      <c r="N562">
        <v>83.905222058910184</v>
      </c>
      <c r="O562">
        <v>82.240628653365221</v>
      </c>
      <c r="P562">
        <v>80.421045013763305</v>
      </c>
      <c r="Q562">
        <v>78.430591203327182</v>
      </c>
      <c r="R562">
        <v>76.251896060885798</v>
      </c>
      <c r="S562">
        <v>73.865945598642242</v>
      </c>
      <c r="T562">
        <v>71.251917062605187</v>
      </c>
      <c r="U562">
        <v>68.386997207489998</v>
      </c>
      <c r="V562">
        <v>65.246183200131469</v>
      </c>
      <c r="W562">
        <v>61.802064413845308</v>
      </c>
      <c r="X562">
        <v>58.024583209406188</v>
      </c>
    </row>
    <row r="563" spans="1:24">
      <c r="A563">
        <v>100</v>
      </c>
      <c r="B563">
        <v>9.2376567036173611</v>
      </c>
      <c r="C563">
        <v>7.5217881131370234E-2</v>
      </c>
      <c r="D563">
        <v>93.257761812846852</v>
      </c>
      <c r="E563">
        <v>92.377644043410967</v>
      </c>
      <c r="F563">
        <v>91.454380708329538</v>
      </c>
      <c r="G563">
        <v>90.482745770002253</v>
      </c>
      <c r="H563">
        <v>89.457239388320119</v>
      </c>
      <c r="I563">
        <v>88.372056789383464</v>
      </c>
      <c r="J563">
        <v>87.221055408173498</v>
      </c>
      <c r="K563">
        <v>85.997720119191726</v>
      </c>
      <c r="L563">
        <v>84.695126358259088</v>
      </c>
      <c r="M563">
        <v>83.305900926729123</v>
      </c>
      <c r="N563">
        <v>81.822180256251855</v>
      </c>
      <c r="O563">
        <v>80.235565897850051</v>
      </c>
      <c r="P563">
        <v>78.53707698335846</v>
      </c>
      <c r="Q563">
        <v>76.717099390138912</v>
      </c>
      <c r="R563">
        <v>74.765331321323245</v>
      </c>
      <c r="S563">
        <v>72.670724993546628</v>
      </c>
      <c r="T563">
        <v>70.421424102100715</v>
      </c>
      <c r="U563">
        <v>68.004696709534528</v>
      </c>
      <c r="V563">
        <v>65.406863177825727</v>
      </c>
      <c r="W563">
        <v>62.613218736189971</v>
      </c>
      <c r="X563">
        <v>59.607950246230992</v>
      </c>
    </row>
    <row r="564" spans="1:24">
      <c r="A564">
        <v>100</v>
      </c>
      <c r="B564">
        <v>7.9869772860837882</v>
      </c>
      <c r="C564">
        <v>7.7957245500762828E-2</v>
      </c>
      <c r="D564">
        <v>93.925008807833052</v>
      </c>
      <c r="E564">
        <v>93.123461171698381</v>
      </c>
      <c r="F564">
        <v>92.280101356117541</v>
      </c>
      <c r="G564">
        <v>91.389801387145013</v>
      </c>
      <c r="H564">
        <v>90.447147875430005</v>
      </c>
      <c r="I564">
        <v>89.446409100586493</v>
      </c>
      <c r="J564">
        <v>88.381500159979979</v>
      </c>
      <c r="K564">
        <v>87.24594597002114</v>
      </c>
      <c r="L564">
        <v>86.032841894999081</v>
      </c>
      <c r="M564">
        <v>84.73481176406122</v>
      </c>
      <c r="N564">
        <v>83.343963021066131</v>
      </c>
      <c r="O564">
        <v>81.851838734601543</v>
      </c>
      <c r="P564">
        <v>80.249366176369193</v>
      </c>
      <c r="Q564">
        <v>78.526801655271683</v>
      </c>
      <c r="R564">
        <v>76.673671271769976</v>
      </c>
      <c r="S564">
        <v>74.678707232273908</v>
      </c>
      <c r="T564">
        <v>72.529779336330776</v>
      </c>
      <c r="U564">
        <v>70.213821220026176</v>
      </c>
      <c r="V564">
        <v>67.716750907126652</v>
      </c>
      <c r="W564">
        <v>65.023385184882343</v>
      </c>
      <c r="X564">
        <v>62.11734728385958</v>
      </c>
    </row>
    <row r="565" spans="1:24">
      <c r="A565">
        <v>93.343200319206133</v>
      </c>
      <c r="B565">
        <v>1.7741537552565836</v>
      </c>
      <c r="C565">
        <v>0.12838593408663268</v>
      </c>
      <c r="D565">
        <v>90.805612275036907</v>
      </c>
      <c r="E565">
        <v>90.386057804278323</v>
      </c>
      <c r="F565">
        <v>89.917693918636857</v>
      </c>
      <c r="G565">
        <v>89.392789990624991</v>
      </c>
      <c r="H565">
        <v>88.802682165367059</v>
      </c>
      <c r="I565">
        <v>88.137630358466311</v>
      </c>
      <c r="J565">
        <v>87.386657490056677</v>
      </c>
      <c r="K565">
        <v>86.537368301500862</v>
      </c>
      <c r="L565">
        <v>85.575744764195051</v>
      </c>
      <c r="M565">
        <v>84.485914703579979</v>
      </c>
      <c r="N565">
        <v>83.249889819358401</v>
      </c>
      <c r="O565">
        <v>81.847268777784961</v>
      </c>
      <c r="P565">
        <v>80.254900475388652</v>
      </c>
      <c r="Q565">
        <v>78.446501916092828</v>
      </c>
      <c r="R565">
        <v>76.392224394564977</v>
      </c>
      <c r="S565">
        <v>74.058160825391838</v>
      </c>
      <c r="T565">
        <v>71.405786086251567</v>
      </c>
      <c r="U565">
        <v>68.391321137610532</v>
      </c>
      <c r="V565">
        <v>64.965010423358294</v>
      </c>
      <c r="W565">
        <v>61.070300625443579</v>
      </c>
      <c r="X565">
        <v>56.642907217363131</v>
      </c>
    </row>
    <row r="566" spans="1:24">
      <c r="A566">
        <v>95.39152961198937</v>
      </c>
      <c r="B566">
        <v>4.4088588768963151</v>
      </c>
      <c r="C566">
        <v>9.601261203634967E-2</v>
      </c>
      <c r="D566">
        <v>91.089637104652439</v>
      </c>
      <c r="E566">
        <v>90.477456766180751</v>
      </c>
      <c r="F566">
        <v>89.819941621865681</v>
      </c>
      <c r="G566">
        <v>89.111025762156842</v>
      </c>
      <c r="H566">
        <v>88.344169079923645</v>
      </c>
      <c r="I566">
        <v>87.512296934661222</v>
      </c>
      <c r="J566">
        <v>86.60773488535591</v>
      </c>
      <c r="K566">
        <v>85.622137889887824</v>
      </c>
      <c r="L566">
        <v>84.546413317799193</v>
      </c>
      <c r="M566">
        <v>83.370637066182567</v>
      </c>
      <c r="N566">
        <v>82.083962004815234</v>
      </c>
      <c r="O566">
        <v>80.67451790590026</v>
      </c>
      <c r="P566">
        <v>79.129301935215082</v>
      </c>
      <c r="Q566">
        <v>77.434058694393627</v>
      </c>
      <c r="R566">
        <v>75.573148707670768</v>
      </c>
      <c r="S566">
        <v>73.529404139813465</v>
      </c>
      <c r="T566">
        <v>71.283970414163065</v>
      </c>
      <c r="U566">
        <v>68.816132269635659</v>
      </c>
      <c r="V566">
        <v>66.103122651967766</v>
      </c>
      <c r="W566">
        <v>63.119912676133161</v>
      </c>
      <c r="X566">
        <v>59.838980722227525</v>
      </c>
    </row>
    <row r="567" spans="1:24">
      <c r="A567">
        <v>97.235258775160389</v>
      </c>
      <c r="B567">
        <v>4.52961900235454</v>
      </c>
      <c r="C567">
        <v>9.6798063701265397E-2</v>
      </c>
      <c r="D567">
        <v>92.770687776150979</v>
      </c>
      <c r="E567">
        <v>92.133155837215895</v>
      </c>
      <c r="F567">
        <v>91.447780542186237</v>
      </c>
      <c r="G567">
        <v>90.708135001072236</v>
      </c>
      <c r="H567">
        <v>89.907283421821546</v>
      </c>
      <c r="I567">
        <v>89.037716072123587</v>
      </c>
      <c r="J567">
        <v>88.09127885927073</v>
      </c>
      <c r="K567">
        <v>87.059096867733743</v>
      </c>
      <c r="L567">
        <v>85.931491137449285</v>
      </c>
      <c r="M567">
        <v>84.697887902434076</v>
      </c>
      <c r="N567">
        <v>83.346719438639809</v>
      </c>
      <c r="O567">
        <v>81.86531559128062</v>
      </c>
      <c r="P567">
        <v>80.239784964465244</v>
      </c>
      <c r="Q567">
        <v>78.454884659026945</v>
      </c>
      <c r="R567">
        <v>76.493877337059132</v>
      </c>
      <c r="S567">
        <v>74.338374272824609</v>
      </c>
      <c r="T567">
        <v>71.968162918297679</v>
      </c>
      <c r="U567">
        <v>69.361017366389973</v>
      </c>
      <c r="V567">
        <v>66.492489934538554</v>
      </c>
      <c r="W567">
        <v>63.335681914297425</v>
      </c>
      <c r="X567">
        <v>59.860991337209342</v>
      </c>
    </row>
    <row r="568" spans="1:24">
      <c r="A568">
        <v>88.919541245818621</v>
      </c>
      <c r="B568">
        <v>0.11530811269445476</v>
      </c>
      <c r="C568">
        <v>0.22375325413310412</v>
      </c>
      <c r="D568">
        <v>88.495317309432366</v>
      </c>
      <c r="E568">
        <v>88.385465161140914</v>
      </c>
      <c r="F568">
        <v>88.248762472644501</v>
      </c>
      <c r="G568">
        <v>88.078336550821518</v>
      </c>
      <c r="H568">
        <v>87.86561927551611</v>
      </c>
      <c r="I568">
        <v>87.599916339462453</v>
      </c>
      <c r="J568">
        <v>87.267869594689216</v>
      </c>
      <c r="K568">
        <v>86.852785475005646</v>
      </c>
      <c r="L568">
        <v>86.333795731179592</v>
      </c>
      <c r="M568">
        <v>85.684808284980335</v>
      </c>
      <c r="N568">
        <v>84.873195456538667</v>
      </c>
      <c r="O568">
        <v>83.858153615985827</v>
      </c>
      <c r="P568">
        <v>82.588651791272412</v>
      </c>
      <c r="Q568">
        <v>81.000866098943121</v>
      </c>
      <c r="R568">
        <v>79.014971014523383</v>
      </c>
      <c r="S568">
        <v>76.53112616444696</v>
      </c>
      <c r="T568">
        <v>73.424456876502916</v>
      </c>
      <c r="U568">
        <v>69.538776137244042</v>
      </c>
      <c r="V568">
        <v>64.678732329351547</v>
      </c>
      <c r="W568">
        <v>58.599987978436616</v>
      </c>
      <c r="X568">
        <v>50.996935748255531</v>
      </c>
    </row>
    <row r="569" spans="1:24">
      <c r="A569">
        <v>100</v>
      </c>
      <c r="B569">
        <v>7.5751368223765398</v>
      </c>
      <c r="C569">
        <v>8.3039290182918557E-2</v>
      </c>
      <c r="D569">
        <v>93.796770659112553</v>
      </c>
      <c r="E569">
        <v>92.961402653396476</v>
      </c>
      <c r="F569">
        <v>92.077471936937897</v>
      </c>
      <c r="G569">
        <v>91.138879841268363</v>
      </c>
      <c r="H569">
        <v>90.139150562445309</v>
      </c>
      <c r="I569">
        <v>89.071386481327082</v>
      </c>
      <c r="J569">
        <v>87.928220573539491</v>
      </c>
      <c r="K569">
        <v>86.701765580787054</v>
      </c>
      <c r="L569">
        <v>85.383559592817093</v>
      </c>
      <c r="M569">
        <v>83.964507664580097</v>
      </c>
      <c r="N569">
        <v>82.434819065774832</v>
      </c>
      <c r="O569">
        <v>80.783939729832099</v>
      </c>
      <c r="P569">
        <v>79.00047943626987</v>
      </c>
      <c r="Q569">
        <v>77.072133224015303</v>
      </c>
      <c r="R569">
        <v>74.985596493486213</v>
      </c>
      <c r="S569">
        <v>72.72647321167932</v>
      </c>
      <c r="T569">
        <v>70.279176586928102</v>
      </c>
      <c r="U569">
        <v>67.626821528036601</v>
      </c>
      <c r="V569">
        <v>64.751108145812651</v>
      </c>
      <c r="W569">
        <v>61.632195493220557</v>
      </c>
      <c r="X569">
        <v>58.248564673025491</v>
      </c>
    </row>
    <row r="570" spans="1:24">
      <c r="A570">
        <v>99.94064128070265</v>
      </c>
      <c r="B570">
        <v>9.7771272862981888</v>
      </c>
      <c r="C570">
        <v>7.0879219653452105E-2</v>
      </c>
      <c r="D570">
        <v>93.271990475632109</v>
      </c>
      <c r="E570">
        <v>92.415686439241099</v>
      </c>
      <c r="F570">
        <v>91.521562225143953</v>
      </c>
      <c r="G570">
        <v>90.585123994190681</v>
      </c>
      <c r="H570">
        <v>89.60166523836206</v>
      </c>
      <c r="I570">
        <v>88.566243126013816</v>
      </c>
      <c r="J570">
        <v>87.473653659365937</v>
      </c>
      <c r="K570">
        <v>86.318405519379397</v>
      </c>
      <c r="L570">
        <v>85.094692466565803</v>
      </c>
      <c r="M570">
        <v>83.796364159016946</v>
      </c>
      <c r="N570">
        <v>82.416895240986946</v>
      </c>
      <c r="O570">
        <v>80.94935254666693</v>
      </c>
      <c r="P570">
        <v>79.386360254319769</v>
      </c>
      <c r="Q570">
        <v>77.720062815640489</v>
      </c>
      <c r="R570">
        <v>75.942085474026598</v>
      </c>
      <c r="S570">
        <v>74.043492173324367</v>
      </c>
      <c r="T570">
        <v>72.01474064550203</v>
      </c>
      <c r="U570">
        <v>69.845634451521704</v>
      </c>
      <c r="V570">
        <v>67.52527173436917</v>
      </c>
      <c r="W570">
        <v>65.041990426676065</v>
      </c>
      <c r="X570">
        <v>62.383309637549317</v>
      </c>
    </row>
    <row r="571" spans="1:24">
      <c r="A571">
        <v>99.853647547338952</v>
      </c>
      <c r="B571">
        <v>7.2713704330686539</v>
      </c>
      <c r="C571">
        <v>8.271826647529508E-2</v>
      </c>
      <c r="D571">
        <v>93.926299458075178</v>
      </c>
      <c r="E571">
        <v>93.12913045326863</v>
      </c>
      <c r="F571">
        <v>92.285923965831259</v>
      </c>
      <c r="G571">
        <v>91.390907223759285</v>
      </c>
      <c r="H571">
        <v>90.437952750961728</v>
      </c>
      <c r="I571">
        <v>89.42053641724813</v>
      </c>
      <c r="J571">
        <v>88.331692772737682</v>
      </c>
      <c r="K571">
        <v>87.163967360899051</v>
      </c>
      <c r="L571">
        <v>85.909365683746302</v>
      </c>
      <c r="M571">
        <v>84.55929846979528</v>
      </c>
      <c r="N571">
        <v>83.104522870073637</v>
      </c>
      <c r="O571">
        <v>81.535079179599279</v>
      </c>
      <c r="P571">
        <v>79.840222651109372</v>
      </c>
      <c r="Q571">
        <v>78.008349934221968</v>
      </c>
      <c r="R571">
        <v>76.026919636416849</v>
      </c>
      <c r="S571">
        <v>73.882366461979331</v>
      </c>
      <c r="T571">
        <v>71.560008341083787</v>
      </c>
      <c r="U571">
        <v>69.043945913202492</v>
      </c>
      <c r="V571">
        <v>66.316953676682118</v>
      </c>
      <c r="W571">
        <v>63.360362059274344</v>
      </c>
      <c r="X571">
        <v>60.153929602249981</v>
      </c>
    </row>
    <row r="572" spans="1:24">
      <c r="A572">
        <v>99.999999960839375</v>
      </c>
      <c r="B572">
        <v>5.4862865757102055</v>
      </c>
      <c r="C572">
        <v>9.4765495249407833E-2</v>
      </c>
      <c r="D572">
        <v>94.732519604887798</v>
      </c>
      <c r="E572">
        <v>93.98701852341452</v>
      </c>
      <c r="F572">
        <v>93.187477443588477</v>
      </c>
      <c r="G572">
        <v>92.326710712321201</v>
      </c>
      <c r="H572">
        <v>91.396982428009807</v>
      </c>
      <c r="I572">
        <v>90.389936916272902</v>
      </c>
      <c r="J572">
        <v>89.296523635650814</v>
      </c>
      <c r="K572">
        <v>88.106915838381468</v>
      </c>
      <c r="L572">
        <v>86.810422255237796</v>
      </c>
      <c r="M572">
        <v>85.39539101071901</v>
      </c>
      <c r="N572">
        <v>83.849104905060102</v>
      </c>
      <c r="O572">
        <v>82.157667121935901</v>
      </c>
      <c r="P572">
        <v>80.305876334689231</v>
      </c>
      <c r="Q572">
        <v>78.277090088635333</v>
      </c>
      <c r="R572">
        <v>76.053075231629023</v>
      </c>
      <c r="S572">
        <v>73.613844048680676</v>
      </c>
      <c r="T572">
        <v>70.937474627926733</v>
      </c>
      <c r="U572">
        <v>67.999913843543624</v>
      </c>
      <c r="V572">
        <v>64.774761184969151</v>
      </c>
      <c r="W572">
        <v>61.233031489656163</v>
      </c>
      <c r="X572">
        <v>57.342894446985454</v>
      </c>
    </row>
    <row r="573" spans="1:24">
      <c r="A573">
        <v>99.999999960839375</v>
      </c>
      <c r="B573">
        <v>8.557578131152427</v>
      </c>
      <c r="C573">
        <v>7.5843448009252343E-2</v>
      </c>
      <c r="D573">
        <v>93.694379691605249</v>
      </c>
      <c r="E573">
        <v>92.869260274776167</v>
      </c>
      <c r="F573">
        <v>92.003103547467262</v>
      </c>
      <c r="G573">
        <v>91.090924789424022</v>
      </c>
      <c r="H573">
        <v>90.127474424227316</v>
      </c>
      <c r="I573">
        <v>89.107207808052081</v>
      </c>
      <c r="J573">
        <v>88.024253320317058</v>
      </c>
      <c r="K573">
        <v>86.872378572587792</v>
      </c>
      <c r="L573">
        <v>85.644954541265392</v>
      </c>
      <c r="M573">
        <v>84.334917417645357</v>
      </c>
      <c r="N573">
        <v>82.93472795579406</v>
      </c>
      <c r="O573">
        <v>81.436328084290253</v>
      </c>
      <c r="P573">
        <v>79.831094532133022</v>
      </c>
      <c r="Q573">
        <v>78.109789201933779</v>
      </c>
      <c r="R573">
        <v>76.262506004790708</v>
      </c>
      <c r="S573">
        <v>74.278613850881044</v>
      </c>
      <c r="T573">
        <v>72.146695467682889</v>
      </c>
      <c r="U573">
        <v>69.8544816937262</v>
      </c>
      <c r="V573">
        <v>67.388780869734504</v>
      </c>
      <c r="W573">
        <v>64.73540292080402</v>
      </c>
      <c r="X573">
        <v>61.87907769271451</v>
      </c>
    </row>
    <row r="574" spans="1:24">
      <c r="A574">
        <v>99.929845341695909</v>
      </c>
      <c r="B574">
        <v>6.7616743979024223</v>
      </c>
      <c r="C574">
        <v>8.7171658986011868E-2</v>
      </c>
      <c r="D574">
        <v>94.063815045509031</v>
      </c>
      <c r="E574">
        <v>93.260201656215941</v>
      </c>
      <c r="F574">
        <v>92.405874221950498</v>
      </c>
      <c r="G574">
        <v>91.49433668355789</v>
      </c>
      <c r="H574">
        <v>90.518657972768807</v>
      </c>
      <c r="I574">
        <v>89.471419310357419</v>
      </c>
      <c r="J574">
        <v>88.344657795886022</v>
      </c>
      <c r="K574">
        <v>87.129805860109172</v>
      </c>
      <c r="L574">
        <v>85.817626119650612</v>
      </c>
      <c r="M574">
        <v>84.398141138607059</v>
      </c>
      <c r="N574">
        <v>82.860557563006296</v>
      </c>
      <c r="O574">
        <v>81.193184051259621</v>
      </c>
      <c r="P574">
        <v>79.383342376575911</v>
      </c>
      <c r="Q574">
        <v>77.417271025385503</v>
      </c>
      <c r="R574">
        <v>75.280020558764036</v>
      </c>
      <c r="S574">
        <v>72.955339941215072</v>
      </c>
      <c r="T574">
        <v>70.42555297248802</v>
      </c>
      <c r="U574">
        <v>67.671423882854754</v>
      </c>
      <c r="V574">
        <v>64.672011069870237</v>
      </c>
      <c r="W574">
        <v>61.404507864473644</v>
      </c>
      <c r="X574">
        <v>57.844069115661419</v>
      </c>
    </row>
    <row r="575" spans="1:24">
      <c r="A575">
        <v>94.328227400639378</v>
      </c>
      <c r="B575">
        <v>2.8073695255793769</v>
      </c>
      <c r="C575">
        <v>0.11258933257890744</v>
      </c>
      <c r="D575">
        <v>90.971076837621396</v>
      </c>
      <c r="E575">
        <v>90.456012593037897</v>
      </c>
      <c r="F575">
        <v>89.891810893920649</v>
      </c>
      <c r="G575">
        <v>89.271312159328005</v>
      </c>
      <c r="H575">
        <v>88.586642412770004</v>
      </c>
      <c r="I575">
        <v>87.829113363381111</v>
      </c>
      <c r="J575">
        <v>86.989112153643916</v>
      </c>
      <c r="K575">
        <v>86.055979374588972</v>
      </c>
      <c r="L575">
        <v>85.017873800513911</v>
      </c>
      <c r="M575">
        <v>83.861622126738624</v>
      </c>
      <c r="N575">
        <v>82.57255180360545</v>
      </c>
      <c r="O575">
        <v>81.1343048454289</v>
      </c>
      <c r="P575">
        <v>79.528630251676432</v>
      </c>
      <c r="Q575">
        <v>77.735152406255736</v>
      </c>
      <c r="R575">
        <v>75.731112515952745</v>
      </c>
      <c r="S575">
        <v>73.491079806937364</v>
      </c>
      <c r="T575">
        <v>70.986628814491752</v>
      </c>
      <c r="U575">
        <v>68.185978670846936</v>
      </c>
      <c r="V575">
        <v>65.05358981377924</v>
      </c>
      <c r="W575">
        <v>61.549712998297316</v>
      </c>
      <c r="X575">
        <v>57.629884888489492</v>
      </c>
    </row>
    <row r="576" spans="1:24">
      <c r="A576">
        <v>100</v>
      </c>
      <c r="B576">
        <v>8.2284449338700689</v>
      </c>
      <c r="C576">
        <v>7.8881857977930681E-2</v>
      </c>
      <c r="D576">
        <v>93.655098581770218</v>
      </c>
      <c r="E576">
        <v>92.81486620718708</v>
      </c>
      <c r="F576">
        <v>91.929902245772638</v>
      </c>
      <c r="G576">
        <v>90.994697288318392</v>
      </c>
      <c r="H576">
        <v>90.003429146544235</v>
      </c>
      <c r="I576">
        <v>88.949926606630711</v>
      </c>
      <c r="J576">
        <v>87.827631009866664</v>
      </c>
      <c r="K576">
        <v>86.629555421229767</v>
      </c>
      <c r="L576">
        <v>85.348241131700973</v>
      </c>
      <c r="M576">
        <v>83.975711223514651</v>
      </c>
      <c r="N576">
        <v>82.503420909261564</v>
      </c>
      <c r="O576">
        <v>80.922204335676923</v>
      </c>
      <c r="P576">
        <v>79.222217520936567</v>
      </c>
      <c r="Q576">
        <v>77.392877070213331</v>
      </c>
      <c r="R576">
        <v>75.422794287962319</v>
      </c>
      <c r="S576">
        <v>73.299704276746667</v>
      </c>
      <c r="T576">
        <v>71.010389581202844</v>
      </c>
      <c r="U576">
        <v>68.540597901785631</v>
      </c>
      <c r="V576">
        <v>65.874953366013187</v>
      </c>
      <c r="W576">
        <v>62.996860804825133</v>
      </c>
      <c r="X576">
        <v>59.888402438118625</v>
      </c>
    </row>
    <row r="577" spans="1:24">
      <c r="A577">
        <v>99.939057394244671</v>
      </c>
      <c r="B577">
        <v>9.5806960833830139</v>
      </c>
      <c r="C577">
        <v>7.001658238512605E-2</v>
      </c>
      <c r="D577">
        <v>93.494226153593544</v>
      </c>
      <c r="E577">
        <v>92.669303296237459</v>
      </c>
      <c r="F577">
        <v>91.808727203087969</v>
      </c>
      <c r="G577">
        <v>90.908277329412257</v>
      </c>
      <c r="H577">
        <v>89.963537576504166</v>
      </c>
      <c r="I577">
        <v>88.969874633701494</v>
      </c>
      <c r="J577">
        <v>87.922415255125316</v>
      </c>
      <c r="K577">
        <v>86.816022359699048</v>
      </c>
      <c r="L577">
        <v>85.64526983723394</v>
      </c>
      <c r="M577">
        <v>84.404415937022023</v>
      </c>
      <c r="N577">
        <v>83.087375108425249</v>
      </c>
      <c r="O577">
        <v>81.687688155358245</v>
      </c>
      <c r="P577">
        <v>80.198490558292292</v>
      </c>
      <c r="Q577">
        <v>78.612478808421571</v>
      </c>
      <c r="R577">
        <v>76.921874588883227</v>
      </c>
      <c r="S577">
        <v>75.118386627364615</v>
      </c>
      <c r="T577">
        <v>73.193170033010318</v>
      </c>
      <c r="U577">
        <v>71.136782918203977</v>
      </c>
      <c r="V577">
        <v>68.939140092484109</v>
      </c>
      <c r="W577">
        <v>66.589463601493676</v>
      </c>
      <c r="X577">
        <v>64.076229868390598</v>
      </c>
    </row>
    <row r="578" spans="1:24">
      <c r="A578">
        <v>100</v>
      </c>
      <c r="B578">
        <v>6.611329317078031</v>
      </c>
      <c r="C578">
        <v>8.6924729403464129E-2</v>
      </c>
      <c r="D578">
        <v>94.283837416528854</v>
      </c>
      <c r="E578">
        <v>93.501566164809716</v>
      </c>
      <c r="F578">
        <v>92.670162416069502</v>
      </c>
      <c r="G578">
        <v>91.783340203066828</v>
      </c>
      <c r="H578">
        <v>90.834394557982733</v>
      </c>
      <c r="I578">
        <v>89.816150818388905</v>
      </c>
      <c r="J578">
        <v>88.720910382011155</v>
      </c>
      <c r="K578">
        <v>87.540392500157949</v>
      </c>
      <c r="L578">
        <v>86.26567166973355</v>
      </c>
      <c r="M578">
        <v>84.887110150477469</v>
      </c>
      <c r="N578">
        <v>83.394285097215615</v>
      </c>
      <c r="O578">
        <v>81.775909756194309</v>
      </c>
      <c r="P578">
        <v>80.019748129688836</v>
      </c>
      <c r="Q578">
        <v>78.112522463693963</v>
      </c>
      <c r="R578">
        <v>76.039812859241792</v>
      </c>
      <c r="S578">
        <v>73.785948248341356</v>
      </c>
      <c r="T578">
        <v>71.333887910245181</v>
      </c>
      <c r="U578">
        <v>68.665092632227243</v>
      </c>
      <c r="V578">
        <v>65.759384540760976</v>
      </c>
      <c r="W578">
        <v>62.594794543328263</v>
      </c>
      <c r="X578">
        <v>59.147396227417254</v>
      </c>
    </row>
    <row r="579" spans="1:24">
      <c r="A579">
        <v>100</v>
      </c>
      <c r="B579">
        <v>9.4793430278045783</v>
      </c>
      <c r="C579">
        <v>7.1736989644754223E-2</v>
      </c>
      <c r="D579">
        <v>93.445682974464674</v>
      </c>
      <c r="E579">
        <v>92.601359551497239</v>
      </c>
      <c r="F579">
        <v>91.718944945803884</v>
      </c>
      <c r="G579">
        <v>90.793896131376059</v>
      </c>
      <c r="H579">
        <v>89.821450584116789</v>
      </c>
      <c r="I579">
        <v>88.796601762447324</v>
      </c>
      <c r="J579">
        <v>87.71407333161342</v>
      </c>
      <c r="K579">
        <v>86.56829199898759</v>
      </c>
      <c r="L579">
        <v>85.353358820512668</v>
      </c>
      <c r="M579">
        <v>84.063018830560395</v>
      </c>
      <c r="N579">
        <v>82.690628838847658</v>
      </c>
      <c r="O579">
        <v>81.22912322861562</v>
      </c>
      <c r="P579">
        <v>79.670977579987152</v>
      </c>
      <c r="Q579">
        <v>78.008169931220962</v>
      </c>
      <c r="R579">
        <v>76.23213947841964</v>
      </c>
      <c r="S579">
        <v>74.33374250106111</v>
      </c>
      <c r="T579">
        <v>72.303205286440388</v>
      </c>
      <c r="U579">
        <v>70.130073810657791</v>
      </c>
      <c r="V579">
        <v>67.803159917090824</v>
      </c>
      <c r="W579">
        <v>65.310483715254932</v>
      </c>
      <c r="X579">
        <v>62.639211903499472</v>
      </c>
    </row>
    <row r="580" spans="1:24">
      <c r="A580">
        <v>100</v>
      </c>
      <c r="B580">
        <v>7.7669941217716438</v>
      </c>
      <c r="C580">
        <v>8.0845836020387848E-2</v>
      </c>
      <c r="D580">
        <v>93.836612876740816</v>
      </c>
      <c r="E580">
        <v>93.01397408430482</v>
      </c>
      <c r="F580">
        <v>92.145649407122619</v>
      </c>
      <c r="G580">
        <v>91.225960340476007</v>
      </c>
      <c r="H580">
        <v>90.248892476573147</v>
      </c>
      <c r="I580">
        <v>89.208056172667483</v>
      </c>
      <c r="J580">
        <v>88.096644765286285</v>
      </c>
      <c r="K580">
        <v>86.907390057306358</v>
      </c>
      <c r="L580">
        <v>85.632514786779566</v>
      </c>
      <c r="M580">
        <v>84.26368176667313</v>
      </c>
      <c r="N580">
        <v>82.791939362918114</v>
      </c>
      <c r="O580">
        <v>81.20766295421403</v>
      </c>
      <c r="P580">
        <v>79.500491990759357</v>
      </c>
      <c r="Q580">
        <v>77.659262240296798</v>
      </c>
      <c r="R580">
        <v>75.671932778388623</v>
      </c>
      <c r="S580">
        <v>73.525507245467153</v>
      </c>
      <c r="T580">
        <v>71.205948855712137</v>
      </c>
      <c r="U580">
        <v>68.698088601946239</v>
      </c>
      <c r="V580">
        <v>65.985526056244325</v>
      </c>
      <c r="W580">
        <v>63.050522117531628</v>
      </c>
      <c r="X580">
        <v>59.873883004781305</v>
      </c>
    </row>
    <row r="581" spans="1:24">
      <c r="A581">
        <v>99.931524379928632</v>
      </c>
      <c r="B581">
        <v>7.1915086939048773</v>
      </c>
      <c r="C581">
        <v>8.4302110289563498E-2</v>
      </c>
      <c r="D581">
        <v>93.936420488956273</v>
      </c>
      <c r="E581">
        <v>93.124879012627588</v>
      </c>
      <c r="F581">
        <v>92.264935101726508</v>
      </c>
      <c r="G581">
        <v>91.350473647174027</v>
      </c>
      <c r="H581">
        <v>90.3749918625997</v>
      </c>
      <c r="I581">
        <v>89.331553042665348</v>
      </c>
      <c r="J581">
        <v>88.212737235766781</v>
      </c>
      <c r="K581">
        <v>87.010588480344438</v>
      </c>
      <c r="L581">
        <v>85.716558229597254</v>
      </c>
      <c r="M581">
        <v>84.32144456228994</v>
      </c>
      <c r="N581">
        <v>82.81532674737818</v>
      </c>
      <c r="O581">
        <v>81.187494697137339</v>
      </c>
      <c r="P581">
        <v>79.426372807131571</v>
      </c>
      <c r="Q581">
        <v>77.519437641445691</v>
      </c>
      <c r="R581">
        <v>75.453128877834288</v>
      </c>
      <c r="S581">
        <v>73.212752879514454</v>
      </c>
      <c r="T581">
        <v>70.782378207895761</v>
      </c>
      <c r="U581">
        <v>68.144722333232394</v>
      </c>
      <c r="V581">
        <v>65.281028737590987</v>
      </c>
      <c r="W581">
        <v>62.170933536206192</v>
      </c>
      <c r="X581">
        <v>58.792320668761121</v>
      </c>
    </row>
    <row r="582" spans="1:24">
      <c r="A582">
        <v>100</v>
      </c>
      <c r="B582">
        <v>6.4045689797198699</v>
      </c>
      <c r="C582">
        <v>8.830681698076126E-2</v>
      </c>
      <c r="D582">
        <v>94.356858783216737</v>
      </c>
      <c r="E582">
        <v>93.580073255095115</v>
      </c>
      <c r="F582">
        <v>92.753191993643014</v>
      </c>
      <c r="G582">
        <v>91.86976270978991</v>
      </c>
      <c r="H582">
        <v>90.92289186104243</v>
      </c>
      <c r="I582">
        <v>89.905190860050283</v>
      </c>
      <c r="J582">
        <v>88.808718420256525</v>
      </c>
      <c r="K582">
        <v>87.624918588745999</v>
      </c>
      <c r="L582">
        <v>86.344553982752132</v>
      </c>
      <c r="M582">
        <v>84.957633708855695</v>
      </c>
      <c r="N582">
        <v>83.453335402417267</v>
      </c>
      <c r="O582">
        <v>81.819920778904432</v>
      </c>
      <c r="P582">
        <v>80.044644038147027</v>
      </c>
      <c r="Q582">
        <v>78.113652406783871</v>
      </c>
      <c r="R582">
        <v>76.011878042817344</v>
      </c>
      <c r="S582">
        <v>73.722920458789943</v>
      </c>
      <c r="T582">
        <v>71.228918546111075</v>
      </c>
      <c r="U582">
        <v>68.51041120191968</v>
      </c>
      <c r="V582">
        <v>65.546185470930908</v>
      </c>
      <c r="W582">
        <v>62.313111017293338</v>
      </c>
      <c r="X582">
        <v>58.785959634813594</v>
      </c>
    </row>
    <row r="583" spans="1:24">
      <c r="A583">
        <v>93.384036306285722</v>
      </c>
      <c r="B583">
        <v>1.313244350576845</v>
      </c>
      <c r="C583">
        <v>0.14077959535743259</v>
      </c>
      <c r="D583">
        <v>91.237818586954631</v>
      </c>
      <c r="E583">
        <v>90.861126017179586</v>
      </c>
      <c r="F583">
        <v>90.434349519193219</v>
      </c>
      <c r="G583">
        <v>89.94901687597708</v>
      </c>
      <c r="H583">
        <v>89.39549343450112</v>
      </c>
      <c r="I583">
        <v>88.762790841978543</v>
      </c>
      <c r="J583">
        <v>88.038348908948834</v>
      </c>
      <c r="K583">
        <v>87.207786268811788</v>
      </c>
      <c r="L583">
        <v>86.254614883993</v>
      </c>
      <c r="M583">
        <v>85.159912731217787</v>
      </c>
      <c r="N583">
        <v>83.90194816815665</v>
      </c>
      <c r="O583">
        <v>82.455748524500663</v>
      </c>
      <c r="P583">
        <v>80.792604353289008</v>
      </c>
      <c r="Q583">
        <v>78.879499501059655</v>
      </c>
      <c r="R583">
        <v>76.678455682776644</v>
      </c>
      <c r="S583">
        <v>74.145778550265646</v>
      </c>
      <c r="T583">
        <v>71.231190287373323</v>
      </c>
      <c r="U583">
        <v>67.876831512434521</v>
      </c>
      <c r="V583">
        <v>64.016112674166166</v>
      </c>
      <c r="W583">
        <v>59.572392139302593</v>
      </c>
      <c r="X583">
        <v>54.457454729832811</v>
      </c>
    </row>
    <row r="584" spans="1:24">
      <c r="A584">
        <v>90.709680789520689</v>
      </c>
      <c r="B584">
        <v>0.41177799518555769</v>
      </c>
      <c r="C584">
        <v>0.18181645145807129</v>
      </c>
      <c r="D584">
        <v>89.692241651670955</v>
      </c>
      <c r="E584">
        <v>89.474713890888367</v>
      </c>
      <c r="F584">
        <v>89.216248968899976</v>
      </c>
      <c r="G584">
        <v>88.908279190337453</v>
      </c>
      <c r="H584">
        <v>88.540595853667583</v>
      </c>
      <c r="I584">
        <v>88.101010849198829</v>
      </c>
      <c r="J584">
        <v>87.57495264289939</v>
      </c>
      <c r="K584">
        <v>86.944983253541778</v>
      </c>
      <c r="L584">
        <v>86.190220211745327</v>
      </c>
      <c r="M584">
        <v>85.285644339790835</v>
      </c>
      <c r="N584">
        <v>84.20127040622468</v>
      </c>
      <c r="O584">
        <v>82.901153163789672</v>
      </c>
      <c r="P584">
        <v>81.342195822443202</v>
      </c>
      <c r="Q584">
        <v>79.472721460264211</v>
      </c>
      <c r="R584">
        <v>77.230760016824888</v>
      </c>
      <c r="S584">
        <v>74.541994085619166</v>
      </c>
      <c r="T584">
        <v>71.317295411879769</v>
      </c>
      <c r="U584">
        <v>67.449770434659314</v>
      </c>
      <c r="V584">
        <v>62.811216937659353</v>
      </c>
      <c r="W584">
        <v>57.247874352496517</v>
      </c>
      <c r="X584">
        <v>50.575326843811901</v>
      </c>
    </row>
    <row r="585" spans="1:24">
      <c r="A585">
        <v>90.367971113258946</v>
      </c>
      <c r="B585">
        <v>0.2357609413899226</v>
      </c>
      <c r="C585">
        <v>0.20220304634931924</v>
      </c>
      <c r="D585">
        <v>89.659658052838594</v>
      </c>
      <c r="E585">
        <v>89.493149445226649</v>
      </c>
      <c r="F585">
        <v>89.290750781912706</v>
      </c>
      <c r="G585">
        <v>89.044158542801441</v>
      </c>
      <c r="H585">
        <v>88.743256141254918</v>
      </c>
      <c r="I585">
        <v>88.375698885381055</v>
      </c>
      <c r="J585">
        <v>87.926407530038816</v>
      </c>
      <c r="K585">
        <v>87.376949642243346</v>
      </c>
      <c r="L585">
        <v>86.704783400136037</v>
      </c>
      <c r="M585">
        <v>85.882332801942141</v>
      </c>
      <c r="N585">
        <v>84.875856344838894</v>
      </c>
      <c r="O585">
        <v>83.644062760642001</v>
      </c>
      <c r="P585">
        <v>82.136417018080877</v>
      </c>
      <c r="Q585">
        <v>80.291067094444344</v>
      </c>
      <c r="R585">
        <v>78.032306461225886</v>
      </c>
      <c r="S585">
        <v>75.267468180801515</v>
      </c>
      <c r="T585">
        <v>71.883123192692395</v>
      </c>
      <c r="U585">
        <v>67.740426821947608</v>
      </c>
      <c r="V585">
        <v>62.66942259751071</v>
      </c>
      <c r="W585">
        <v>56.46206969148421</v>
      </c>
      <c r="X585">
        <v>48.86370792602839</v>
      </c>
    </row>
    <row r="586" spans="1:24">
      <c r="A586">
        <v>100</v>
      </c>
      <c r="B586">
        <v>6.583532712808271</v>
      </c>
      <c r="C586">
        <v>8.7494841318658534E-2</v>
      </c>
      <c r="D586">
        <v>94.263139805333196</v>
      </c>
      <c r="E586">
        <v>93.476153522313055</v>
      </c>
      <c r="F586">
        <v>92.639193060443901</v>
      </c>
      <c r="G586">
        <v>91.745847108246494</v>
      </c>
      <c r="H586">
        <v>90.78927242829306</v>
      </c>
      <c r="I586">
        <v>89.762141436419569</v>
      </c>
      <c r="J586">
        <v>88.656586070729603</v>
      </c>
      <c r="K586">
        <v>87.464137520413217</v>
      </c>
      <c r="L586">
        <v>86.175661352689787</v>
      </c>
      <c r="M586">
        <v>84.781287540931771</v>
      </c>
      <c r="N586">
        <v>83.270334857969061</v>
      </c>
      <c r="O586">
        <v>81.63122905540861</v>
      </c>
      <c r="P586">
        <v>79.851414202204239</v>
      </c>
      <c r="Q586">
        <v>77.917256503309389</v>
      </c>
      <c r="R586">
        <v>75.813939861641217</v>
      </c>
      <c r="S586">
        <v>73.525352383336752</v>
      </c>
      <c r="T586">
        <v>71.033962956904674</v>
      </c>
      <c r="U586">
        <v>68.320686960840675</v>
      </c>
      <c r="V586">
        <v>65.364740070995168</v>
      </c>
      <c r="W586">
        <v>62.143479047824371</v>
      </c>
      <c r="X586">
        <v>58.632228283917534</v>
      </c>
    </row>
    <row r="587" spans="1:24">
      <c r="A587">
        <v>99.909804226149816</v>
      </c>
      <c r="B587">
        <v>6.142130733556618</v>
      </c>
      <c r="C587">
        <v>8.7663656307019874E-2</v>
      </c>
      <c r="D587">
        <v>94.545195629824022</v>
      </c>
      <c r="E587">
        <v>93.808751871610284</v>
      </c>
      <c r="F587">
        <v>93.025392000659991</v>
      </c>
      <c r="G587">
        <v>92.18909210537835</v>
      </c>
      <c r="H587">
        <v>91.293421173886003</v>
      </c>
      <c r="I587">
        <v>90.331491640570533</v>
      </c>
      <c r="J587">
        <v>89.295906421813072</v>
      </c>
      <c r="K587">
        <v>88.178702033603273</v>
      </c>
      <c r="L587">
        <v>86.971287353626309</v>
      </c>
      <c r="M587">
        <v>85.664377556912044</v>
      </c>
      <c r="N587">
        <v>84.247922717022192</v>
      </c>
      <c r="O587">
        <v>82.711030523730145</v>
      </c>
      <c r="P587">
        <v>81.041882522904643</v>
      </c>
      <c r="Q587">
        <v>79.227643234495673</v>
      </c>
      <c r="R587">
        <v>77.254361449754356</v>
      </c>
      <c r="S587">
        <v>75.106862948678298</v>
      </c>
      <c r="T587">
        <v>72.768633812696834</v>
      </c>
      <c r="U587">
        <v>70.221693435289524</v>
      </c>
      <c r="V587">
        <v>67.446456254009775</v>
      </c>
      <c r="W587">
        <v>64.421581140655192</v>
      </c>
      <c r="X587">
        <v>61.12380729141929</v>
      </c>
    </row>
    <row r="588" spans="1:24">
      <c r="A588">
        <v>96.224332458616459</v>
      </c>
      <c r="B588">
        <v>2.8359574005905182</v>
      </c>
      <c r="C588">
        <v>0.1158025819462327</v>
      </c>
      <c r="D588">
        <v>92.703712136522057</v>
      </c>
      <c r="E588">
        <v>92.155391086276239</v>
      </c>
      <c r="F588">
        <v>91.552443558617199</v>
      </c>
      <c r="G588">
        <v>90.8867748437698</v>
      </c>
      <c r="H588">
        <v>90.149448185539057</v>
      </c>
      <c r="I588">
        <v>89.330564803294777</v>
      </c>
      <c r="J588">
        <v>88.419130998555971</v>
      </c>
      <c r="K588">
        <v>87.402910562050465</v>
      </c>
      <c r="L588">
        <v>86.268260499780098</v>
      </c>
      <c r="M588">
        <v>84.999947872676302</v>
      </c>
      <c r="N588">
        <v>83.580945290875832</v>
      </c>
      <c r="O588">
        <v>81.992202317080441</v>
      </c>
      <c r="P588">
        <v>80.212389710037513</v>
      </c>
      <c r="Q588">
        <v>78.217613074551423</v>
      </c>
      <c r="R588">
        <v>75.981092073711068</v>
      </c>
      <c r="S588">
        <v>73.472800896683424</v>
      </c>
      <c r="T588">
        <v>70.659065155270326</v>
      </c>
      <c r="U588">
        <v>67.502109797471761</v>
      </c>
      <c r="V588">
        <v>63.959551968690775</v>
      </c>
      <c r="W588">
        <v>59.983832012124672</v>
      </c>
      <c r="X588">
        <v>55.521574969391111</v>
      </c>
    </row>
    <row r="589" spans="1:24">
      <c r="A589">
        <v>100</v>
      </c>
      <c r="B589">
        <v>9.3617478090211321</v>
      </c>
      <c r="C589">
        <v>7.3668243155842708E-2</v>
      </c>
      <c r="D589">
        <v>93.328176444004399</v>
      </c>
      <c r="E589">
        <v>92.462415786791112</v>
      </c>
      <c r="F589">
        <v>91.555730080936172</v>
      </c>
      <c r="G589">
        <v>90.603196508257369</v>
      </c>
      <c r="H589">
        <v>89.599643321190484</v>
      </c>
      <c r="I589">
        <v>88.539621762967641</v>
      </c>
      <c r="J589">
        <v>87.417376483783855</v>
      </c>
      <c r="K589">
        <v>86.226814292327532</v>
      </c>
      <c r="L589">
        <v>84.961471073012291</v>
      </c>
      <c r="M589">
        <v>83.614476689288509</v>
      </c>
      <c r="N589">
        <v>82.1785176824784</v>
      </c>
      <c r="O589">
        <v>80.645797563608951</v>
      </c>
      <c r="P589">
        <v>79.007994482649138</v>
      </c>
      <c r="Q589">
        <v>77.256216045317473</v>
      </c>
      <c r="R589">
        <v>75.380951032139734</v>
      </c>
      <c r="S589">
        <v>73.372017757617044</v>
      </c>
      <c r="T589">
        <v>71.218508789122154</v>
      </c>
      <c r="U589">
        <v>68.908731725377308</v>
      </c>
      <c r="V589">
        <v>66.430145712972262</v>
      </c>
      <c r="W589">
        <v>63.769293356241391</v>
      </c>
      <c r="X589">
        <v>60.911727650806704</v>
      </c>
    </row>
    <row r="590" spans="1:24">
      <c r="A590">
        <v>100</v>
      </c>
      <c r="B590">
        <v>7.8228648085361092</v>
      </c>
      <c r="C590">
        <v>7.8406007155837662E-2</v>
      </c>
      <c r="D590">
        <v>94.010089746371435</v>
      </c>
      <c r="E590">
        <v>93.218364051572095</v>
      </c>
      <c r="F590">
        <v>92.384926874615545</v>
      </c>
      <c r="G590">
        <v>91.50465203353032</v>
      </c>
      <c r="H590">
        <v>90.572125264176236</v>
      </c>
      <c r="I590">
        <v>89.581610918990265</v>
      </c>
      <c r="J590">
        <v>88.5270166890148</v>
      </c>
      <c r="K590">
        <v>87.40185613222593</v>
      </c>
      <c r="L590">
        <v>86.19920877768638</v>
      </c>
      <c r="M590">
        <v>84.911677560137548</v>
      </c>
      <c r="N590">
        <v>83.531343323226039</v>
      </c>
      <c r="O590">
        <v>82.049716111529307</v>
      </c>
      <c r="P590">
        <v>80.45768295179515</v>
      </c>
      <c r="Q590">
        <v>78.745451802215214</v>
      </c>
      <c r="R590">
        <v>76.902491324984311</v>
      </c>
      <c r="S590">
        <v>74.917466111707313</v>
      </c>
      <c r="T590">
        <v>72.77816696324777</v>
      </c>
      <c r="U590">
        <v>70.471435795193827</v>
      </c>
      <c r="V590">
        <v>67.983084707061082</v>
      </c>
      <c r="W590">
        <v>65.29780871745524</v>
      </c>
      <c r="X590">
        <v>62.399091628458947</v>
      </c>
    </row>
    <row r="591" spans="1:24">
      <c r="A591">
        <v>89.985123747688647</v>
      </c>
      <c r="B591">
        <v>0.3296351733480633</v>
      </c>
      <c r="C591">
        <v>0.18714919968661925</v>
      </c>
      <c r="D591">
        <v>89.12752150692593</v>
      </c>
      <c r="E591">
        <v>88.939506101200024</v>
      </c>
      <c r="F591">
        <v>88.71476110607162</v>
      </c>
      <c r="G591">
        <v>88.4453918657657</v>
      </c>
      <c r="H591">
        <v>88.121936201036036</v>
      </c>
      <c r="I591">
        <v>87.733032029581011</v>
      </c>
      <c r="J591">
        <v>87.265018248240736</v>
      </c>
      <c r="K591">
        <v>86.701454857096479</v>
      </c>
      <c r="L591">
        <v>86.022545468789517</v>
      </c>
      <c r="M591">
        <v>85.204441917446061</v>
      </c>
      <c r="N591">
        <v>84.21840654008723</v>
      </c>
      <c r="O591">
        <v>83.029802703840275</v>
      </c>
      <c r="P591">
        <v>81.596878119028204</v>
      </c>
      <c r="Q591">
        <v>79.869298199369268</v>
      </c>
      <c r="R591">
        <v>77.786377950379944</v>
      </c>
      <c r="S591">
        <v>75.274950277223624</v>
      </c>
      <c r="T591">
        <v>72.246795831691259</v>
      </c>
      <c r="U591">
        <v>68.595544116110787</v>
      </c>
      <c r="V591">
        <v>64.192936988733379</v>
      </c>
      <c r="W591">
        <v>58.884323318113395</v>
      </c>
      <c r="X591">
        <v>52.483226526437619</v>
      </c>
    </row>
    <row r="592" spans="1:24">
      <c r="A592">
        <v>93.956392034200377</v>
      </c>
      <c r="B592">
        <v>1.5701913456612333</v>
      </c>
      <c r="C592">
        <v>0.13390215747823758</v>
      </c>
      <c r="D592">
        <v>91.571662863862983</v>
      </c>
      <c r="E592">
        <v>91.166784834105883</v>
      </c>
      <c r="F592">
        <v>90.711814961642986</v>
      </c>
      <c r="G592">
        <v>90.198583537388885</v>
      </c>
      <c r="H592">
        <v>89.617874673252047</v>
      </c>
      <c r="I592">
        <v>88.959260816177959</v>
      </c>
      <c r="J592">
        <v>88.210915504817066</v>
      </c>
      <c r="K592">
        <v>87.359401006564909</v>
      </c>
      <c r="L592">
        <v>86.389427021659301</v>
      </c>
      <c r="M592">
        <v>85.283576121482</v>
      </c>
      <c r="N592">
        <v>84.021990990871984</v>
      </c>
      <c r="O592">
        <v>82.582017858387729</v>
      </c>
      <c r="P592">
        <v>80.937799711740723</v>
      </c>
      <c r="Q592">
        <v>79.0598119939349</v>
      </c>
      <c r="R592">
        <v>76.914332442796365</v>
      </c>
      <c r="S592">
        <v>74.462835554017346</v>
      </c>
      <c r="T592">
        <v>71.661300794333428</v>
      </c>
      <c r="U592">
        <v>68.459422142698983</v>
      </c>
      <c r="V592">
        <v>64.799704765513326</v>
      </c>
      <c r="W592">
        <v>60.616432605261402</v>
      </c>
      <c r="X592">
        <v>55.834488343978293</v>
      </c>
    </row>
    <row r="593" spans="1:24">
      <c r="A593">
        <v>100</v>
      </c>
      <c r="B593">
        <v>6.0306667923769153</v>
      </c>
      <c r="C593">
        <v>9.0383921859630345E-2</v>
      </c>
      <c r="D593">
        <v>94.535115264967999</v>
      </c>
      <c r="E593">
        <v>93.776193647538179</v>
      </c>
      <c r="F593">
        <v>92.966393556882139</v>
      </c>
      <c r="G593">
        <v>92.099095026070032</v>
      </c>
      <c r="H593">
        <v>91.167208048989835</v>
      </c>
      <c r="I593">
        <v>90.163114620850223</v>
      </c>
      <c r="J593">
        <v>89.078606462391363</v>
      </c>
      <c r="K593">
        <v>87.904817918710293</v>
      </c>
      <c r="L593">
        <v>86.632153484161279</v>
      </c>
      <c r="M593">
        <v>85.250209360860495</v>
      </c>
      <c r="N593">
        <v>83.747688409550108</v>
      </c>
      <c r="O593">
        <v>82.112307797560888</v>
      </c>
      <c r="P593">
        <v>80.330698588912213</v>
      </c>
      <c r="Q593">
        <v>78.388296455717182</v>
      </c>
      <c r="R593">
        <v>76.269222617478519</v>
      </c>
      <c r="S593">
        <v>73.956154034975924</v>
      </c>
      <c r="T593">
        <v>71.430181797603794</v>
      </c>
      <c r="U593">
        <v>68.670656546501803</v>
      </c>
      <c r="V593">
        <v>65.655019669840726</v>
      </c>
      <c r="W593">
        <v>62.358618890316251</v>
      </c>
      <c r="X593">
        <v>58.754506737312205</v>
      </c>
    </row>
    <row r="594" spans="1:24">
      <c r="A594">
        <v>94.296344840613102</v>
      </c>
      <c r="B594">
        <v>1.3525938800457573</v>
      </c>
      <c r="C594">
        <v>0.1371797175792632</v>
      </c>
      <c r="D594">
        <v>92.16863526416104</v>
      </c>
      <c r="E594">
        <v>91.801634973832648</v>
      </c>
      <c r="F594">
        <v>91.387614880760566</v>
      </c>
      <c r="G594">
        <v>90.918771615355666</v>
      </c>
      <c r="H594">
        <v>90.386268511618979</v>
      </c>
      <c r="I594">
        <v>89.780069055392474</v>
      </c>
      <c r="J594">
        <v>89.088747718106816</v>
      </c>
      <c r="K594">
        <v>88.299274610657676</v>
      </c>
      <c r="L594">
        <v>87.39676989860898</v>
      </c>
      <c r="M594">
        <v>86.364223349989132</v>
      </c>
      <c r="N594">
        <v>85.182173729771847</v>
      </c>
      <c r="O594">
        <v>83.828341998331751</v>
      </c>
      <c r="P594">
        <v>82.277211400470904</v>
      </c>
      <c r="Q594">
        <v>80.499546530616783</v>
      </c>
      <c r="R594">
        <v>78.461842309626562</v>
      </c>
      <c r="S594">
        <v>76.125692487620512</v>
      </c>
      <c r="T594">
        <v>73.447065770509866</v>
      </c>
      <c r="U594">
        <v>70.375475926793442</v>
      </c>
      <c r="V594">
        <v>66.853030232958901</v>
      </c>
      <c r="W594">
        <v>62.813338322773689</v>
      </c>
      <c r="X594">
        <v>58.180260874671234</v>
      </c>
    </row>
    <row r="595" spans="1:24">
      <c r="A595">
        <v>94.174595414648167</v>
      </c>
      <c r="B595">
        <v>1.6858489350431622</v>
      </c>
      <c r="C595">
        <v>0.13025993162467006</v>
      </c>
      <c r="D595">
        <v>91.713342605480122</v>
      </c>
      <c r="E595">
        <v>91.302732855506008</v>
      </c>
      <c r="F595">
        <v>90.843325407369051</v>
      </c>
      <c r="G595">
        <v>90.327314168149982</v>
      </c>
      <c r="H595">
        <v>89.745931252832918</v>
      </c>
      <c r="I595">
        <v>89.089298003426933</v>
      </c>
      <c r="J595">
        <v>88.346257134216458</v>
      </c>
      <c r="K595">
        <v>87.504183151010295</v>
      </c>
      <c r="L595">
        <v>86.54876782309853</v>
      </c>
      <c r="M595">
        <v>85.463777062730998</v>
      </c>
      <c r="N595">
        <v>84.230775081096894</v>
      </c>
      <c r="O595">
        <v>82.828811133759544</v>
      </c>
      <c r="P595">
        <v>81.234063532832238</v>
      </c>
      <c r="Q595">
        <v>79.419434877073286</v>
      </c>
      <c r="R595">
        <v>77.354091622189472</v>
      </c>
      <c r="S595">
        <v>75.002940167885185</v>
      </c>
      <c r="T595">
        <v>72.326030559509178</v>
      </c>
      <c r="U595">
        <v>69.277877672203033</v>
      </c>
      <c r="V595">
        <v>65.806688343346423</v>
      </c>
      <c r="W595">
        <v>61.853481321000046</v>
      </c>
      <c r="X595">
        <v>57.351085074814165</v>
      </c>
    </row>
    <row r="596" spans="1:24">
      <c r="A596">
        <v>96.123354419975328</v>
      </c>
      <c r="B596">
        <v>3.8030654150007841</v>
      </c>
      <c r="C596">
        <v>0.10380790817372841</v>
      </c>
      <c r="D596">
        <v>92.030332723674078</v>
      </c>
      <c r="E596">
        <v>91.42722800005906</v>
      </c>
      <c r="F596">
        <v>90.773471973284302</v>
      </c>
      <c r="G596">
        <v>90.06201338626181</v>
      </c>
      <c r="H596">
        <v>89.285178615806274</v>
      </c>
      <c r="I596">
        <v>88.434588906759757</v>
      </c>
      <c r="J596">
        <v>87.501070000730294</v>
      </c>
      <c r="K596">
        <v>86.474553184722012</v>
      </c>
      <c r="L596">
        <v>85.343966692390254</v>
      </c>
      <c r="M596">
        <v>84.097116286601945</v>
      </c>
      <c r="N596">
        <v>82.720553735292754</v>
      </c>
      <c r="O596">
        <v>81.199431762033129</v>
      </c>
      <c r="P596">
        <v>79.517343906834299</v>
      </c>
      <c r="Q596">
        <v>77.656147569971196</v>
      </c>
      <c r="R596">
        <v>75.595768330214753</v>
      </c>
      <c r="S596">
        <v>73.313983426896868</v>
      </c>
      <c r="T596">
        <v>70.786182070496864</v>
      </c>
      <c r="U596">
        <v>67.985099996516269</v>
      </c>
      <c r="V596">
        <v>64.880525399603641</v>
      </c>
      <c r="W596">
        <v>61.438973076204114</v>
      </c>
      <c r="X596">
        <v>57.623323261114315</v>
      </c>
    </row>
    <row r="597" spans="1:24">
      <c r="A597">
        <v>91.956826216662165</v>
      </c>
      <c r="B597">
        <v>0.55958094867097008</v>
      </c>
      <c r="C597">
        <v>0.17189088501072813</v>
      </c>
      <c r="D597">
        <v>90.702089189109145</v>
      </c>
      <c r="E597">
        <v>90.446188038261496</v>
      </c>
      <c r="F597">
        <v>90.145542845703233</v>
      </c>
      <c r="G597">
        <v>89.791248712016198</v>
      </c>
      <c r="H597">
        <v>89.372811693831139</v>
      </c>
      <c r="I597">
        <v>88.877837980596595</v>
      </c>
      <c r="J597">
        <v>88.291666798616205</v>
      </c>
      <c r="K597">
        <v>87.596936169230148</v>
      </c>
      <c r="L597">
        <v>86.77306865920302</v>
      </c>
      <c r="M597">
        <v>85.795661891605846</v>
      </c>
      <c r="N597">
        <v>84.635765764552588</v>
      </c>
      <c r="O597">
        <v>83.25902496951808</v>
      </c>
      <c r="P597">
        <v>81.624661411232097</v>
      </c>
      <c r="Q597">
        <v>79.684266389141527</v>
      </c>
      <c r="R597">
        <v>77.380366765704338</v>
      </c>
      <c r="S597">
        <v>74.644722652427021</v>
      </c>
      <c r="T597">
        <v>71.396306192301807</v>
      </c>
      <c r="U597">
        <v>67.538901571599524</v>
      </c>
      <c r="V597">
        <v>62.958255175052635</v>
      </c>
      <c r="W597">
        <v>57.518691474027506</v>
      </c>
      <c r="X597">
        <v>51.059094412670291</v>
      </c>
    </row>
    <row r="598" spans="1:24">
      <c r="A598">
        <v>100</v>
      </c>
      <c r="B598">
        <v>7.6460441462287232</v>
      </c>
      <c r="C598">
        <v>8.0989663382526583E-2</v>
      </c>
      <c r="D598">
        <v>93.919950934886799</v>
      </c>
      <c r="E598">
        <v>93.107964421861325</v>
      </c>
      <c r="F598">
        <v>92.250746087525357</v>
      </c>
      <c r="G598">
        <v>91.342670083596019</v>
      </c>
      <c r="H598">
        <v>90.377776787392861</v>
      </c>
      <c r="I598">
        <v>89.349733689360065</v>
      </c>
      <c r="J598">
        <v>88.25179383336507</v>
      </c>
      <c r="K598">
        <v>87.076751537020868</v>
      </c>
      <c r="L598">
        <v>85.816895101428358</v>
      </c>
      <c r="M598">
        <v>84.463956199976991</v>
      </c>
      <c r="N598">
        <v>83.009055614046858</v>
      </c>
      <c r="O598">
        <v>81.442644959480461</v>
      </c>
      <c r="P598">
        <v>79.754444021380024</v>
      </c>
      <c r="Q598">
        <v>77.933373285964393</v>
      </c>
      <c r="R598">
        <v>75.967481226697714</v>
      </c>
      <c r="S598">
        <v>73.843865867475486</v>
      </c>
      <c r="T598">
        <v>71.548590108093947</v>
      </c>
      <c r="U598">
        <v>69.066590256291249</v>
      </c>
      <c r="V598">
        <v>66.381577166064545</v>
      </c>
      <c r="W598">
        <v>63.475929333442053</v>
      </c>
      <c r="X598">
        <v>60.330577248107687</v>
      </c>
    </row>
    <row r="599" spans="1:24">
      <c r="A599">
        <v>93.720701015639335</v>
      </c>
      <c r="B599">
        <v>1.3915749369481722</v>
      </c>
      <c r="C599">
        <v>0.13608723628017305</v>
      </c>
      <c r="D599">
        <v>91.557070654130172</v>
      </c>
      <c r="E599">
        <v>91.185838234200133</v>
      </c>
      <c r="F599">
        <v>90.767588329596109</v>
      </c>
      <c r="G599">
        <v>90.294563100870704</v>
      </c>
      <c r="H599">
        <v>89.757988717501433</v>
      </c>
      <c r="I599">
        <v>89.147912617940932</v>
      </c>
      <c r="J599">
        <v>88.453018906168637</v>
      </c>
      <c r="K599">
        <v>87.660418460657937</v>
      </c>
      <c r="L599">
        <v>86.75540986262898</v>
      </c>
      <c r="M599">
        <v>85.721206709204566</v>
      </c>
      <c r="N599">
        <v>84.538626253581995</v>
      </c>
      <c r="O599">
        <v>83.185733597014448</v>
      </c>
      <c r="P599">
        <v>81.637434832955378</v>
      </c>
      <c r="Q599">
        <v>79.865011596867291</v>
      </c>
      <c r="R599">
        <v>77.835588388368564</v>
      </c>
      <c r="S599">
        <v>75.511522785430941</v>
      </c>
      <c r="T599">
        <v>72.849707240116302</v>
      </c>
      <c r="U599">
        <v>69.800769505325832</v>
      </c>
      <c r="V599">
        <v>66.308156861808953</v>
      </c>
      <c r="W599">
        <v>62.307087159367583</v>
      </c>
      <c r="X599">
        <v>57.723347215816254</v>
      </c>
    </row>
    <row r="600" spans="1:24">
      <c r="A600">
        <v>95.413667909508732</v>
      </c>
      <c r="B600">
        <v>2.3782308186536048</v>
      </c>
      <c r="C600">
        <v>0.12125792458504188</v>
      </c>
      <c r="D600">
        <v>92.271508797607055</v>
      </c>
      <c r="E600">
        <v>91.769366732090205</v>
      </c>
      <c r="F600">
        <v>91.21357505346495</v>
      </c>
      <c r="G600">
        <v>90.595951669452006</v>
      </c>
      <c r="H600">
        <v>89.90740423175582</v>
      </c>
      <c r="I600">
        <v>89.13779628297597</v>
      </c>
      <c r="J600">
        <v>88.27579803265688</v>
      </c>
      <c r="K600">
        <v>87.308719565673982</v>
      </c>
      <c r="L600">
        <v>86.222324027532238</v>
      </c>
      <c r="M600">
        <v>85.000618036382406</v>
      </c>
      <c r="N600">
        <v>83.625616236303983</v>
      </c>
      <c r="O600">
        <v>82.077076525723498</v>
      </c>
      <c r="P600">
        <v>80.332202063131163</v>
      </c>
      <c r="Q600">
        <v>78.365305663170034</v>
      </c>
      <c r="R600">
        <v>76.147431642501928</v>
      </c>
      <c r="S600">
        <v>73.645929548450425</v>
      </c>
      <c r="T600">
        <v>70.823973495063129</v>
      </c>
      <c r="U600">
        <v>67.640020030494952</v>
      </c>
      <c r="V600">
        <v>64.04719655470177</v>
      </c>
      <c r="W600">
        <v>59.992611284030453</v>
      </c>
      <c r="X600">
        <v>55.416574604341903</v>
      </c>
    </row>
    <row r="601" spans="1:24">
      <c r="A601">
        <v>98.158585149326484</v>
      </c>
      <c r="B601">
        <v>6.75654701560976</v>
      </c>
      <c r="C601">
        <v>8.3966921300608552E-2</v>
      </c>
      <c r="D601">
        <v>92.552591586295634</v>
      </c>
      <c r="E601">
        <v>91.794770779585477</v>
      </c>
      <c r="F601">
        <v>90.992055889206256</v>
      </c>
      <c r="G601">
        <v>90.13878409293261</v>
      </c>
      <c r="H601">
        <v>89.228935910435794</v>
      </c>
      <c r="I601">
        <v>88.256092738334587</v>
      </c>
      <c r="J601">
        <v>87.213391569597704</v>
      </c>
      <c r="K601">
        <v>86.093476577862035</v>
      </c>
      <c r="L601">
        <v>84.888447225113708</v>
      </c>
      <c r="M601">
        <v>83.589802526653472</v>
      </c>
      <c r="N601">
        <v>82.188381080158507</v>
      </c>
      <c r="O601">
        <v>80.674296435770415</v>
      </c>
      <c r="P601">
        <v>79.036867351272221</v>
      </c>
      <c r="Q601">
        <v>77.264542440333202</v>
      </c>
      <c r="R601">
        <v>75.34481868224637</v>
      </c>
      <c r="S601">
        <v>73.264153218278011</v>
      </c>
      <c r="T601">
        <v>71.007867812389222</v>
      </c>
      <c r="U601">
        <v>68.560045302339233</v>
      </c>
      <c r="V601">
        <v>65.903417310675735</v>
      </c>
      <c r="W601">
        <v>63.019242423459566</v>
      </c>
      <c r="X601">
        <v>59.887173977325034</v>
      </c>
    </row>
    <row r="602" spans="1:24">
      <c r="A602">
        <v>93.386014954113364</v>
      </c>
      <c r="B602">
        <v>1.3104432346794768</v>
      </c>
      <c r="C602">
        <v>0.14001077995175251</v>
      </c>
      <c r="D602">
        <v>91.261696685040476</v>
      </c>
      <c r="E602">
        <v>90.890232073254992</v>
      </c>
      <c r="F602">
        <v>90.469762608293962</v>
      </c>
      <c r="G602">
        <v>89.992032345879039</v>
      </c>
      <c r="H602">
        <v>89.447661022387663</v>
      </c>
      <c r="I602">
        <v>88.825959872789312</v>
      </c>
      <c r="J602">
        <v>88.114721756074744</v>
      </c>
      <c r="K602">
        <v>87.299981467277675</v>
      </c>
      <c r="L602">
        <v>86.365741529800744</v>
      </c>
      <c r="M602">
        <v>85.293658083960494</v>
      </c>
      <c r="N602">
        <v>84.062680704153706</v>
      </c>
      <c r="O602">
        <v>82.64863907243226</v>
      </c>
      <c r="P602">
        <v>81.023768392796413</v>
      </c>
      <c r="Q602">
        <v>79.15616422768656</v>
      </c>
      <c r="R602">
        <v>77.00915605235339</v>
      </c>
      <c r="S602">
        <v>74.540587226808029</v>
      </c>
      <c r="T602">
        <v>71.701987247555408</v>
      </c>
      <c r="U602">
        <v>68.437620026222476</v>
      </c>
      <c r="V602">
        <v>64.683389507972393</v>
      </c>
      <c r="W602">
        <v>60.365581141453291</v>
      </c>
      <c r="X602">
        <v>55.399414488966023</v>
      </c>
    </row>
    <row r="603" spans="1:24">
      <c r="A603">
        <v>98.751293908259328</v>
      </c>
      <c r="B603">
        <v>5.5693729047595539</v>
      </c>
      <c r="C603">
        <v>9.3099592276309873E-2</v>
      </c>
      <c r="D603">
        <v>93.519203417244327</v>
      </c>
      <c r="E603">
        <v>92.784062687603281</v>
      </c>
      <c r="F603">
        <v>91.997163409262711</v>
      </c>
      <c r="G603">
        <v>91.151680178092363</v>
      </c>
      <c r="H603">
        <v>90.240279444682642</v>
      </c>
      <c r="I603">
        <v>89.255055904630098</v>
      </c>
      <c r="J603">
        <v>88.187463929536591</v>
      </c>
      <c r="K603">
        <v>87.028243443968307</v>
      </c>
      <c r="L603">
        <v>85.767339605446864</v>
      </c>
      <c r="M603">
        <v>84.393815590792769</v>
      </c>
      <c r="N603">
        <v>82.895757732347846</v>
      </c>
      <c r="O603">
        <v>81.260172181247512</v>
      </c>
      <c r="P603">
        <v>79.472872201421339</v>
      </c>
      <c r="Q603">
        <v>77.518355116732621</v>
      </c>
      <c r="R603">
        <v>75.379667843921979</v>
      </c>
      <c r="S603">
        <v>73.03825984501465</v>
      </c>
      <c r="T603">
        <v>70.473822223731005</v>
      </c>
      <c r="U603">
        <v>67.664111570255017</v>
      </c>
      <c r="V603">
        <v>64.584757026426161</v>
      </c>
      <c r="W603">
        <v>61.209048897877629</v>
      </c>
      <c r="X603">
        <v>57.507706979585357</v>
      </c>
    </row>
    <row r="604" spans="1:24">
      <c r="A604">
        <v>94.236570228956481</v>
      </c>
      <c r="B604">
        <v>2.3064544921915546</v>
      </c>
      <c r="C604">
        <v>0.11841682553265642</v>
      </c>
      <c r="D604">
        <v>91.285979889494655</v>
      </c>
      <c r="E604">
        <v>90.820749196246027</v>
      </c>
      <c r="F604">
        <v>90.307564002582964</v>
      </c>
      <c r="G604">
        <v>89.739219733281402</v>
      </c>
      <c r="H604">
        <v>89.107737438262618</v>
      </c>
      <c r="I604">
        <v>88.404251776606188</v>
      </c>
      <c r="J604">
        <v>87.618886556576527</v>
      </c>
      <c r="K604">
        <v>86.740616084377422</v>
      </c>
      <c r="L604">
        <v>85.75711037511806</v>
      </c>
      <c r="M604">
        <v>84.654562052917001</v>
      </c>
      <c r="N604">
        <v>83.417492510005417</v>
      </c>
      <c r="O604">
        <v>82.028534603508973</v>
      </c>
      <c r="P604">
        <v>80.468188839202156</v>
      </c>
      <c r="Q604">
        <v>78.714549619313729</v>
      </c>
      <c r="R604">
        <v>76.742997711193169</v>
      </c>
      <c r="S604">
        <v>74.525854619424678</v>
      </c>
      <c r="T604">
        <v>72.03199400914032</v>
      </c>
      <c r="U604">
        <v>69.226404725328109</v>
      </c>
      <c r="V604">
        <v>66.069699273390171</v>
      </c>
      <c r="W604">
        <v>62.517560860539774</v>
      </c>
      <c r="X604">
        <v>58.520121235085753</v>
      </c>
    </row>
    <row r="605" spans="1:24">
      <c r="A605">
        <v>97.654558751005439</v>
      </c>
      <c r="B605">
        <v>3.5865671904664191</v>
      </c>
      <c r="C605">
        <v>0.11055506532637957</v>
      </c>
      <c r="D605">
        <v>93.467264273269421</v>
      </c>
      <c r="E605">
        <v>92.830878872068084</v>
      </c>
      <c r="F605">
        <v>92.135476343224681</v>
      </c>
      <c r="G605">
        <v>91.372548522674123</v>
      </c>
      <c r="H605">
        <v>90.532761082746035</v>
      </c>
      <c r="I605">
        <v>89.60583932781833</v>
      </c>
      <c r="J605">
        <v>88.580442484685108</v>
      </c>
      <c r="K605">
        <v>87.444024949597008</v>
      </c>
      <c r="L605">
        <v>86.182682794348551</v>
      </c>
      <c r="M605">
        <v>84.780983653433552</v>
      </c>
      <c r="N605">
        <v>83.221777910958878</v>
      </c>
      <c r="O605">
        <v>81.485988877211824</v>
      </c>
      <c r="P605">
        <v>79.552379387717281</v>
      </c>
      <c r="Q605">
        <v>77.397291969152889</v>
      </c>
      <c r="R605">
        <v>74.994359393084508</v>
      </c>
      <c r="S605">
        <v>72.314182076182334</v>
      </c>
      <c r="T605">
        <v>69.323968379949406</v>
      </c>
      <c r="U605">
        <v>65.987133409074147</v>
      </c>
      <c r="V605">
        <v>62.262851399753977</v>
      </c>
      <c r="W605">
        <v>58.105556221516856</v>
      </c>
      <c r="X605">
        <v>53.464383881241844</v>
      </c>
    </row>
    <row r="606" spans="1:24">
      <c r="A606">
        <v>90.823169389470578</v>
      </c>
      <c r="B606">
        <v>0.79706334123113931</v>
      </c>
      <c r="C606">
        <v>0.15434066756427181</v>
      </c>
      <c r="D606">
        <v>89.32397537463315</v>
      </c>
      <c r="E606">
        <v>89.042985766340635</v>
      </c>
      <c r="F606">
        <v>88.719506083671817</v>
      </c>
      <c r="G606">
        <v>88.345815395146786</v>
      </c>
      <c r="H606">
        <v>87.912994314617478</v>
      </c>
      <c r="I606">
        <v>87.410712110094025</v>
      </c>
      <c r="J606">
        <v>86.826980126051907</v>
      </c>
      <c r="K606">
        <v>86.147865633813282</v>
      </c>
      <c r="L606">
        <v>85.35715928007869</v>
      </c>
      <c r="M606">
        <v>84.435988196148827</v>
      </c>
      <c r="N606">
        <v>83.362365533385727</v>
      </c>
      <c r="O606">
        <v>82.110665673061007</v>
      </c>
      <c r="P606">
        <v>80.65101258470736</v>
      </c>
      <c r="Q606">
        <v>78.94856673408691</v>
      </c>
      <c r="R606">
        <v>76.962693520434499</v>
      </c>
      <c r="S606">
        <v>74.645993394931921</v>
      </c>
      <c r="T606">
        <v>71.943170510925341</v>
      </c>
      <c r="U606">
        <v>68.789712902415729</v>
      </c>
      <c r="V606">
        <v>65.110352688838859</v>
      </c>
      <c r="W606">
        <v>60.817269553739251</v>
      </c>
      <c r="X606">
        <v>55.807994617309276</v>
      </c>
    </row>
    <row r="607" spans="1:24">
      <c r="A607">
        <v>91.657080082088555</v>
      </c>
      <c r="B607">
        <v>0.57726457577143531</v>
      </c>
      <c r="C607">
        <v>0.16792116220770142</v>
      </c>
      <c r="D607">
        <v>90.412511787250267</v>
      </c>
      <c r="E607">
        <v>90.163463818046978</v>
      </c>
      <c r="F607">
        <v>89.872200521686068</v>
      </c>
      <c r="G607">
        <v>89.530489679731701</v>
      </c>
      <c r="H607">
        <v>89.128673232524449</v>
      </c>
      <c r="I607">
        <v>88.655394305353894</v>
      </c>
      <c r="J607">
        <v>88.097276219598953</v>
      </c>
      <c r="K607">
        <v>87.438544416458967</v>
      </c>
      <c r="L607">
        <v>86.660580607389434</v>
      </c>
      <c r="M607">
        <v>85.741396549822738</v>
      </c>
      <c r="N607">
        <v>84.655012575056546</v>
      </c>
      <c r="O607">
        <v>83.370723303122972</v>
      </c>
      <c r="P607">
        <v>81.852229790923374</v>
      </c>
      <c r="Q607">
        <v>80.05661358480431</v>
      </c>
      <c r="R607">
        <v>77.933123680364091</v>
      </c>
      <c r="S607">
        <v>75.421742104318668</v>
      </c>
      <c r="T607">
        <v>72.451487576266359</v>
      </c>
      <c r="U607">
        <v>68.938409305323432</v>
      </c>
      <c r="V607">
        <v>64.783214218624607</v>
      </c>
      <c r="W607">
        <v>59.868460558061237</v>
      </c>
      <c r="X607">
        <v>54.05523852553133</v>
      </c>
    </row>
    <row r="608" spans="1:24">
      <c r="A608">
        <v>100</v>
      </c>
      <c r="B608">
        <v>8.723563466391969</v>
      </c>
      <c r="C608">
        <v>7.6129143738358065E-2</v>
      </c>
      <c r="D608">
        <v>93.544190583835615</v>
      </c>
      <c r="E608">
        <v>92.698479447343757</v>
      </c>
      <c r="F608">
        <v>91.810430836795092</v>
      </c>
      <c r="G608">
        <v>90.874895450103963</v>
      </c>
      <c r="H608">
        <v>89.88644863566833</v>
      </c>
      <c r="I608">
        <v>88.839358937819355</v>
      </c>
      <c r="J608">
        <v>87.727554863284084</v>
      </c>
      <c r="K608">
        <v>86.544589675958363</v>
      </c>
      <c r="L608">
        <v>85.283604015854465</v>
      </c>
      <c r="M608">
        <v>83.937286125471246</v>
      </c>
      <c r="N608">
        <v>82.49782945296171</v>
      </c>
      <c r="O608">
        <v>80.95688738626211</v>
      </c>
      <c r="P608">
        <v>79.305524855711113</v>
      </c>
      <c r="Q608">
        <v>77.534166524528999</v>
      </c>
      <c r="R608">
        <v>75.632541266742621</v>
      </c>
      <c r="S608">
        <v>73.589622610614143</v>
      </c>
      <c r="T608">
        <v>71.393564802237876</v>
      </c>
      <c r="U608">
        <v>69.031634118573677</v>
      </c>
      <c r="V608">
        <v>66.490135031639085</v>
      </c>
      <c r="W608">
        <v>63.754330795727121</v>
      </c>
      <c r="X608">
        <v>60.808357997179357</v>
      </c>
    </row>
    <row r="609" spans="1:24">
      <c r="A609">
        <v>99.861495598960857</v>
      </c>
      <c r="B609">
        <v>7.9969146227781023</v>
      </c>
      <c r="C609">
        <v>7.8281780155850397E-2</v>
      </c>
      <c r="D609">
        <v>93.749573714755655</v>
      </c>
      <c r="E609">
        <v>92.942118208773266</v>
      </c>
      <c r="F609">
        <v>92.092238843459128</v>
      </c>
      <c r="G609">
        <v>91.194724866369782</v>
      </c>
      <c r="H609">
        <v>90.244073469295031</v>
      </c>
      <c r="I609">
        <v>89.234456049620945</v>
      </c>
      <c r="J609">
        <v>88.15968247419309</v>
      </c>
      <c r="K609">
        <v>87.013163126575435</v>
      </c>
      <c r="L609">
        <v>85.787868505010593</v>
      </c>
      <c r="M609">
        <v>84.476286123369519</v>
      </c>
      <c r="N609">
        <v>83.07037445084346</v>
      </c>
      <c r="O609">
        <v>81.561513607974348</v>
      </c>
      <c r="P609">
        <v>79.94045251673316</v>
      </c>
      <c r="Q609">
        <v>78.197252180614157</v>
      </c>
      <c r="R609">
        <v>76.321224746986019</v>
      </c>
      <c r="S609">
        <v>74.300867978081016</v>
      </c>
      <c r="T609">
        <v>72.123794728852602</v>
      </c>
      <c r="U609">
        <v>69.776656999318703</v>
      </c>
      <c r="V609">
        <v>67.245064095742748</v>
      </c>
      <c r="W609">
        <v>64.513494398884973</v>
      </c>
      <c r="X609">
        <v>61.56520019836055</v>
      </c>
    </row>
    <row r="610" spans="1:24">
      <c r="A610">
        <v>96.210113580511802</v>
      </c>
      <c r="B610">
        <v>2.9010751676410953</v>
      </c>
      <c r="C610">
        <v>0.1146269411339953</v>
      </c>
      <c r="D610">
        <v>92.657385544018311</v>
      </c>
      <c r="E610">
        <v>92.107104515072365</v>
      </c>
      <c r="F610">
        <v>91.50285361769194</v>
      </c>
      <c r="G610">
        <v>90.83668469945701</v>
      </c>
      <c r="H610">
        <v>90.099835155094496</v>
      </c>
      <c r="I610">
        <v>89.282612665545145</v>
      </c>
      <c r="J610">
        <v>88.374267707827357</v>
      </c>
      <c r="K610">
        <v>87.36285215872735</v>
      </c>
      <c r="L610">
        <v>86.235062132426961</v>
      </c>
      <c r="M610">
        <v>84.976062984797863</v>
      </c>
      <c r="N610">
        <v>83.569294182516117</v>
      </c>
      <c r="O610">
        <v>81.996251470298361</v>
      </c>
      <c r="P610">
        <v>80.236243470946505</v>
      </c>
      <c r="Q610">
        <v>78.26611951658397</v>
      </c>
      <c r="R610">
        <v>76.059965131049296</v>
      </c>
      <c r="S610">
        <v>73.588761157905282</v>
      </c>
      <c r="T610">
        <v>70.820002050325598</v>
      </c>
      <c r="U610">
        <v>67.717268301948138</v>
      </c>
      <c r="V610">
        <v>64.239747394565754</v>
      </c>
      <c r="W610">
        <v>60.341696961331152</v>
      </c>
      <c r="X610">
        <v>55.971843104069229</v>
      </c>
    </row>
    <row r="611" spans="1:24">
      <c r="A611">
        <v>96.456985953944582</v>
      </c>
      <c r="B611">
        <v>5.3049325685863211</v>
      </c>
      <c r="C611">
        <v>8.8904920609741783E-2</v>
      </c>
      <c r="D611">
        <v>91.744619849783277</v>
      </c>
      <c r="E611">
        <v>91.094311693526635</v>
      </c>
      <c r="F611">
        <v>90.401588577995994</v>
      </c>
      <c r="G611">
        <v>89.660971553453493</v>
      </c>
      <c r="H611">
        <v>88.866602863226234</v>
      </c>
      <c r="I611">
        <v>88.012199612995374</v>
      </c>
      <c r="J611">
        <v>87.091004077547282</v>
      </c>
      <c r="K611">
        <v>86.095730251948211</v>
      </c>
      <c r="L611">
        <v>85.018506224400227</v>
      </c>
      <c r="M611">
        <v>83.850811914988199</v>
      </c>
      <c r="N611">
        <v>82.583411687875795</v>
      </c>
      <c r="O611">
        <v>81.206281303960196</v>
      </c>
      <c r="P611">
        <v>79.708528636233112</v>
      </c>
      <c r="Q611">
        <v>78.078307520762266</v>
      </c>
      <c r="R611">
        <v>76.302724061916038</v>
      </c>
      <c r="S611">
        <v>74.367734650771439</v>
      </c>
      <c r="T611">
        <v>72.258034890103602</v>
      </c>
      <c r="U611">
        <v>69.956938547431491</v>
      </c>
      <c r="V611">
        <v>67.446245578724813</v>
      </c>
      <c r="W611">
        <v>64.70609817893218</v>
      </c>
      <c r="X611">
        <v>61.714823720792886</v>
      </c>
    </row>
    <row r="612" spans="1:24">
      <c r="A612">
        <v>91.417189638281329</v>
      </c>
      <c r="B612">
        <v>0.68289850738645741</v>
      </c>
      <c r="C612">
        <v>0.16232676934956317</v>
      </c>
      <c r="D612">
        <v>90.024761235848075</v>
      </c>
      <c r="E612">
        <v>89.753520423767768</v>
      </c>
      <c r="F612">
        <v>89.438345616389682</v>
      </c>
      <c r="G612">
        <v>89.070913711750677</v>
      </c>
      <c r="H612">
        <v>88.641521608158541</v>
      </c>
      <c r="I612">
        <v>88.138829965739973</v>
      </c>
      <c r="J612">
        <v>87.549563758389041</v>
      </c>
      <c r="K612">
        <v>86.858161708324701</v>
      </c>
      <c r="L612">
        <v>86.046365345562975</v>
      </c>
      <c r="M612">
        <v>85.092736840231709</v>
      </c>
      <c r="N612">
        <v>83.972092874695662</v>
      </c>
      <c r="O612">
        <v>82.654839605249109</v>
      </c>
      <c r="P612">
        <v>81.106191151116619</v>
      </c>
      <c r="Q612">
        <v>79.285250972704731</v>
      </c>
      <c r="R612">
        <v>77.14393188024161</v>
      </c>
      <c r="S612">
        <v>74.62568615251044</v>
      </c>
      <c r="T612">
        <v>71.664012230790547</v>
      </c>
      <c r="U612">
        <v>68.180698552942488</v>
      </c>
      <c r="V612">
        <v>64.083758150999216</v>
      </c>
      <c r="W612">
        <v>59.264999469341355</v>
      </c>
      <c r="X612">
        <v>53.597169253888055</v>
      </c>
    </row>
    <row r="613" spans="1:24">
      <c r="A613">
        <v>93.540768474107637</v>
      </c>
      <c r="B613">
        <v>1.8749411300642711</v>
      </c>
      <c r="C613">
        <v>0.12721999493725891</v>
      </c>
      <c r="D613">
        <v>90.89321278847784</v>
      </c>
      <c r="E613">
        <v>90.457914899740985</v>
      </c>
      <c r="F613">
        <v>89.972653917685932</v>
      </c>
      <c r="G613">
        <v>89.42956533005308</v>
      </c>
      <c r="H613">
        <v>88.819847425982886</v>
      </c>
      <c r="I613">
        <v>88.133618648727989</v>
      </c>
      <c r="J613">
        <v>87.359757447553491</v>
      </c>
      <c r="K613">
        <v>86.485722033341958</v>
      </c>
      <c r="L613">
        <v>85.497347116724228</v>
      </c>
      <c r="M613">
        <v>84.37861433451792</v>
      </c>
      <c r="N613">
        <v>83.111392643828111</v>
      </c>
      <c r="O613">
        <v>81.675144476437765</v>
      </c>
      <c r="P613">
        <v>80.046592891199822</v>
      </c>
      <c r="Q613">
        <v>78.199344330047438</v>
      </c>
      <c r="R613">
        <v>76.103460863715895</v>
      </c>
      <c r="S613">
        <v>73.724974994662304</v>
      </c>
      <c r="T613">
        <v>71.025339153706085</v>
      </c>
      <c r="U613">
        <v>67.960800968509957</v>
      </c>
      <c r="V613">
        <v>64.481694179022796</v>
      </c>
      <c r="W613">
        <v>60.531633707914757</v>
      </c>
      <c r="X613">
        <v>56.046601840698408</v>
      </c>
    </row>
    <row r="614" spans="1:24">
      <c r="A614">
        <v>100</v>
      </c>
      <c r="B614">
        <v>10.052054979262685</v>
      </c>
      <c r="C614">
        <v>7.0905641331682659E-2</v>
      </c>
      <c r="D614">
        <v>93.140936637457358</v>
      </c>
      <c r="E614">
        <v>92.260095630222395</v>
      </c>
      <c r="F614">
        <v>91.340325096483468</v>
      </c>
      <c r="G614">
        <v>90.376998850998476</v>
      </c>
      <c r="H614">
        <v>89.365271635633221</v>
      </c>
      <c r="I614">
        <v>88.300054749085504</v>
      </c>
      <c r="J614">
        <v>87.175990452159056</v>
      </c>
      <c r="K614">
        <v>85.987425019853077</v>
      </c>
      <c r="L614">
        <v>84.72838030472694</v>
      </c>
      <c r="M614">
        <v>83.392523668512098</v>
      </c>
      <c r="N614">
        <v>81.973136130735327</v>
      </c>
      <c r="O614">
        <v>80.463078574150288</v>
      </c>
      <c r="P614">
        <v>78.854755837000056</v>
      </c>
      <c r="Q614">
        <v>77.140078511504967</v>
      </c>
      <c r="R614">
        <v>75.310422256432943</v>
      </c>
      <c r="S614">
        <v>73.356584419106099</v>
      </c>
      <c r="T614">
        <v>71.268737748664662</v>
      </c>
      <c r="U614">
        <v>69.036380967778825</v>
      </c>
      <c r="V614">
        <v>66.648285954198485</v>
      </c>
      <c r="W614">
        <v>64.092441266478971</v>
      </c>
      <c r="X614">
        <v>61.355991729832965</v>
      </c>
    </row>
    <row r="615" spans="1:24">
      <c r="A615">
        <v>93.079391400502956</v>
      </c>
      <c r="B615">
        <v>1.6318267203246906</v>
      </c>
      <c r="C615">
        <v>0.12897795668374662</v>
      </c>
      <c r="D615">
        <v>90.730167639415939</v>
      </c>
      <c r="E615">
        <v>90.340652239241891</v>
      </c>
      <c r="F615">
        <v>89.905513861572487</v>
      </c>
      <c r="G615">
        <v>89.41750380280989</v>
      </c>
      <c r="H615">
        <v>88.868492602418627</v>
      </c>
      <c r="I615">
        <v>88.249334619223916</v>
      </c>
      <c r="J615">
        <v>87.54971567977951</v>
      </c>
      <c r="K615">
        <v>86.757981260872285</v>
      </c>
      <c r="L615">
        <v>85.860942343961483</v>
      </c>
      <c r="M615">
        <v>84.843655707400629</v>
      </c>
      <c r="N615">
        <v>83.689174996464644</v>
      </c>
      <c r="O615">
        <v>82.378268424410621</v>
      </c>
      <c r="P615">
        <v>80.889098401926915</v>
      </c>
      <c r="Q615">
        <v>79.196857758114021</v>
      </c>
      <c r="R615">
        <v>77.27335649302546</v>
      </c>
      <c r="S615">
        <v>75.086552177732358</v>
      </c>
      <c r="T615">
        <v>72.600016179134286</v>
      </c>
      <c r="U615">
        <v>69.772326817682469</v>
      </c>
      <c r="V615">
        <v>66.556379349001773</v>
      </c>
      <c r="W615">
        <v>62.89860127481807</v>
      </c>
      <c r="X615">
        <v>58.73805991153673</v>
      </c>
    </row>
    <row r="616" spans="1:24">
      <c r="A616">
        <v>100</v>
      </c>
      <c r="B616">
        <v>10.619939478799857</v>
      </c>
      <c r="C616">
        <v>6.8170913635821104E-2</v>
      </c>
      <c r="D616">
        <v>93.067712275084475</v>
      </c>
      <c r="E616">
        <v>92.186366844591859</v>
      </c>
      <c r="F616">
        <v>91.268695259200513</v>
      </c>
      <c r="G616">
        <v>90.31043119625437</v>
      </c>
      <c r="H616">
        <v>89.307119615685366</v>
      </c>
      <c r="I616">
        <v>88.254096048204701</v>
      </c>
      <c r="J616">
        <v>87.146464909842194</v>
      </c>
      <c r="K616">
        <v>85.97907674201663</v>
      </c>
      <c r="L616">
        <v>84.746504271324198</v>
      </c>
      <c r="M616">
        <v>83.443017177745531</v>
      </c>
      <c r="N616">
        <v>82.062555453966752</v>
      </c>
      <c r="O616">
        <v>80.598701231959978</v>
      </c>
      <c r="P616">
        <v>79.044648945843093</v>
      </c>
      <c r="Q616">
        <v>77.393173692303719</v>
      </c>
      <c r="R616">
        <v>75.636597641492614</v>
      </c>
      <c r="S616">
        <v>73.766754342228381</v>
      </c>
      <c r="T616">
        <v>71.774950755565555</v>
      </c>
      <c r="U616">
        <v>69.651926840217612</v>
      </c>
      <c r="V616">
        <v>67.387812501944296</v>
      </c>
      <c r="W616">
        <v>64.972081706757962</v>
      </c>
      <c r="X616">
        <v>62.3935035446179</v>
      </c>
    </row>
    <row r="617" spans="1:24">
      <c r="A617">
        <v>99.840928600928081</v>
      </c>
      <c r="B617">
        <v>11.344328683820791</v>
      </c>
      <c r="C617">
        <v>6.4833020595904858E-2</v>
      </c>
      <c r="D617">
        <v>92.839482592091684</v>
      </c>
      <c r="E617">
        <v>91.959871873115375</v>
      </c>
      <c r="F617">
        <v>91.047122941258579</v>
      </c>
      <c r="G617">
        <v>90.09739787611862</v>
      </c>
      <c r="H617">
        <v>89.106703280303066</v>
      </c>
      <c r="I617">
        <v>88.070873488019899</v>
      </c>
      <c r="J617">
        <v>86.985553049314916</v>
      </c>
      <c r="K617">
        <v>85.846178416305662</v>
      </c>
      <c r="L617">
        <v>84.647958754407</v>
      </c>
      <c r="M617">
        <v>83.385855797862817</v>
      </c>
      <c r="N617">
        <v>82.054562664881061</v>
      </c>
      <c r="O617">
        <v>80.648481543293784</v>
      </c>
      <c r="P617">
        <v>79.161700152915287</v>
      </c>
      <c r="Q617">
        <v>77.587966885627154</v>
      </c>
      <c r="R617">
        <v>75.92066451865972</v>
      </c>
      <c r="S617">
        <v>74.152782390539386</v>
      </c>
      <c r="T617">
        <v>72.276886922707789</v>
      </c>
      <c r="U617">
        <v>70.285090362861965</v>
      </c>
      <c r="V617">
        <v>68.169017618587986</v>
      </c>
      <c r="W617">
        <v>65.919771041830245</v>
      </c>
      <c r="X617">
        <v>63.527893016122384</v>
      </c>
    </row>
    <row r="618" spans="1:24">
      <c r="A618">
        <v>99.945662018768743</v>
      </c>
      <c r="B618">
        <v>6.1139689276371998</v>
      </c>
      <c r="C618">
        <v>9.071985713007312E-2</v>
      </c>
      <c r="D618">
        <v>94.380319257107345</v>
      </c>
      <c r="E618">
        <v>93.606334726415682</v>
      </c>
      <c r="F618">
        <v>92.780141153487691</v>
      </c>
      <c r="G618">
        <v>91.894934224055476</v>
      </c>
      <c r="H618">
        <v>90.943423605275299</v>
      </c>
      <c r="I618">
        <v>89.917772904452278</v>
      </c>
      <c r="J618">
        <v>88.809535130558899</v>
      </c>
      <c r="K618">
        <v>87.609583127025289</v>
      </c>
      <c r="L618">
        <v>86.308034402863839</v>
      </c>
      <c r="M618">
        <v>84.894169743057176</v>
      </c>
      <c r="N618">
        <v>83.35634492790561</v>
      </c>
      <c r="O618">
        <v>81.681894834278012</v>
      </c>
      <c r="P618">
        <v>79.85702912896879</v>
      </c>
      <c r="Q618">
        <v>77.866718695118962</v>
      </c>
      <c r="R618">
        <v>75.694571856338897</v>
      </c>
      <c r="S618">
        <v>73.32269937914694</v>
      </c>
      <c r="T618">
        <v>70.731567141919498</v>
      </c>
      <c r="U618">
        <v>67.899835256972182</v>
      </c>
      <c r="V618">
        <v>64.804182320823969</v>
      </c>
      <c r="W618">
        <v>61.419113345215258</v>
      </c>
      <c r="X618">
        <v>57.71674978704992</v>
      </c>
    </row>
    <row r="619" spans="1:24">
      <c r="A619">
        <v>100</v>
      </c>
      <c r="B619">
        <v>8.5617195862956024</v>
      </c>
      <c r="C619">
        <v>7.6849931587391437E-2</v>
      </c>
      <c r="D619">
        <v>93.59473275314312</v>
      </c>
      <c r="E619">
        <v>92.753278643786089</v>
      </c>
      <c r="F619">
        <v>91.869004968091986</v>
      </c>
      <c r="G619">
        <v>90.93668671278165</v>
      </c>
      <c r="H619">
        <v>89.950814977841119</v>
      </c>
      <c r="I619">
        <v>88.905564425427357</v>
      </c>
      <c r="J619">
        <v>87.794758859000211</v>
      </c>
      <c r="K619">
        <v>86.611834729293548</v>
      </c>
      <c r="L619">
        <v>85.349802351489402</v>
      </c>
      <c r="M619">
        <v>84.001204604433994</v>
      </c>
      <c r="N619">
        <v>82.558072867857064</v>
      </c>
      <c r="O619">
        <v>81.011879937235335</v>
      </c>
      <c r="P619">
        <v>79.353489638082706</v>
      </c>
      <c r="Q619">
        <v>77.573102841946906</v>
      </c>
      <c r="R619">
        <v>75.660199565131123</v>
      </c>
      <c r="S619">
        <v>73.603476808012232</v>
      </c>
      <c r="T619">
        <v>71.39078176765959</v>
      </c>
      <c r="U619">
        <v>69.009040029119603</v>
      </c>
      <c r="V619">
        <v>66.444178311061592</v>
      </c>
      <c r="W619">
        <v>63.681041309302699</v>
      </c>
      <c r="X619">
        <v>60.703302146855464</v>
      </c>
    </row>
    <row r="620" spans="1:24">
      <c r="A620">
        <v>100</v>
      </c>
      <c r="B620">
        <v>6.166207644937562</v>
      </c>
      <c r="C620">
        <v>8.9824176463345784E-2</v>
      </c>
      <c r="D620">
        <v>94.45414024904683</v>
      </c>
      <c r="E620">
        <v>93.685811955396716</v>
      </c>
      <c r="F620">
        <v>92.866504113254209</v>
      </c>
      <c r="G620">
        <v>91.989601787559806</v>
      </c>
      <c r="H620">
        <v>91.048025036392204</v>
      </c>
      <c r="I620">
        <v>90.03417174886934</v>
      </c>
      <c r="J620">
        <v>88.939856267156742</v>
      </c>
      <c r="K620">
        <v>87.756243297029442</v>
      </c>
      <c r="L620">
        <v>86.473776573393579</v>
      </c>
      <c r="M620">
        <v>85.082101704826883</v>
      </c>
      <c r="N620">
        <v>83.569982574199742</v>
      </c>
      <c r="O620">
        <v>81.925210620411079</v>
      </c>
      <c r="P620">
        <v>80.134506268797509</v>
      </c>
      <c r="Q620">
        <v>78.183411714383368</v>
      </c>
      <c r="R620">
        <v>76.056174192324221</v>
      </c>
      <c r="S620">
        <v>73.735618793091817</v>
      </c>
      <c r="T620">
        <v>71.203009795534214</v>
      </c>
      <c r="U620">
        <v>68.437899398241143</v>
      </c>
      <c r="V620">
        <v>65.417962627900167</v>
      </c>
      <c r="W620">
        <v>62.118817091725369</v>
      </c>
      <c r="X620">
        <v>58.51382611867421</v>
      </c>
    </row>
    <row r="621" spans="1:24">
      <c r="A621">
        <v>100</v>
      </c>
      <c r="B621">
        <v>15.187275566420201</v>
      </c>
      <c r="C621">
        <v>5.2067365352966258E-2</v>
      </c>
      <c r="D621">
        <v>92.619805197677451</v>
      </c>
      <c r="E621">
        <v>91.730217469301309</v>
      </c>
      <c r="F621">
        <v>90.81820520795516</v>
      </c>
      <c r="G621">
        <v>89.881295380164687</v>
      </c>
      <c r="H621">
        <v>88.916947439640438</v>
      </c>
      <c r="I621">
        <v>87.922546438273812</v>
      </c>
      <c r="J621">
        <v>86.895395935383618</v>
      </c>
      <c r="K621">
        <v>85.832710685985276</v>
      </c>
      <c r="L621">
        <v>84.731609088256306</v>
      </c>
      <c r="M621">
        <v>83.589105369718425</v>
      </c>
      <c r="N621">
        <v>82.402101490948027</v>
      </c>
      <c r="O621">
        <v>81.167378744861082</v>
      </c>
      <c r="P621">
        <v>79.881589028792774</v>
      </c>
      <c r="Q621">
        <v>78.541245765705128</v>
      </c>
      <c r="R621">
        <v>77.142714449904375</v>
      </c>
      <c r="S621">
        <v>75.68220279163144</v>
      </c>
      <c r="T621">
        <v>74.155750433801671</v>
      </c>
      <c r="U621">
        <v>72.559218213009245</v>
      </c>
      <c r="V621">
        <v>70.888276935676217</v>
      </c>
      <c r="W621">
        <v>69.138395638911419</v>
      </c>
      <c r="X621">
        <v>67.304829304247065</v>
      </c>
    </row>
    <row r="622" spans="1:24">
      <c r="A622">
        <v>91.190668588464774</v>
      </c>
      <c r="B622">
        <v>0.87817695039428556</v>
      </c>
      <c r="C622">
        <v>0.15301526193365925</v>
      </c>
      <c r="D622">
        <v>89.561106134168782</v>
      </c>
      <c r="E622">
        <v>89.257634672365469</v>
      </c>
      <c r="F622">
        <v>88.908815415233008</v>
      </c>
      <c r="G622">
        <v>88.506465275993904</v>
      </c>
      <c r="H622">
        <v>88.041145366063262</v>
      </c>
      <c r="I622">
        <v>87.501939564486165</v>
      </c>
      <c r="J622">
        <v>86.876198432405616</v>
      </c>
      <c r="K622">
        <v>86.149242464950916</v>
      </c>
      <c r="L622">
        <v>85.304017719016926</v>
      </c>
      <c r="M622">
        <v>84.320695738172276</v>
      </c>
      <c r="N622">
        <v>83.176208389179067</v>
      </c>
      <c r="O622">
        <v>81.843706697672843</v>
      </c>
      <c r="P622">
        <v>80.291930987618514</v>
      </c>
      <c r="Q622">
        <v>78.484477548398146</v>
      </c>
      <c r="R622">
        <v>76.37894462598868</v>
      </c>
      <c r="S622">
        <v>73.925937703703667</v>
      </c>
      <c r="T622">
        <v>71.067910736993014</v>
      </c>
      <c r="U622">
        <v>67.737816158376333</v>
      </c>
      <c r="V622">
        <v>63.857531982450162</v>
      </c>
      <c r="W622">
        <v>59.336029111813197</v>
      </c>
      <c r="X622">
        <v>54.067235850024822</v>
      </c>
    </row>
    <row r="623" spans="1:24">
      <c r="A623">
        <v>99.870810705040384</v>
      </c>
      <c r="B623">
        <v>4.4960758837716162</v>
      </c>
      <c r="C623">
        <v>0.10402696404277223</v>
      </c>
      <c r="D623">
        <v>95.018909809731269</v>
      </c>
      <c r="E623">
        <v>94.303273630018609</v>
      </c>
      <c r="F623">
        <v>93.527333386768134</v>
      </c>
      <c r="G623">
        <v>92.682684582784731</v>
      </c>
      <c r="H623">
        <v>91.760178512912773</v>
      </c>
      <c r="I623">
        <v>90.749823171009879</v>
      </c>
      <c r="J623">
        <v>89.640675022814293</v>
      </c>
      <c r="K623">
        <v>88.420720472457646</v>
      </c>
      <c r="L623">
        <v>87.076745738742503</v>
      </c>
      <c r="M623">
        <v>85.59419373176658</v>
      </c>
      <c r="N623">
        <v>83.957006379671185</v>
      </c>
      <c r="O623">
        <v>82.147450697695959</v>
      </c>
      <c r="P623">
        <v>80.145926715629543</v>
      </c>
      <c r="Q623">
        <v>77.930755183246788</v>
      </c>
      <c r="R623">
        <v>75.477942754291391</v>
      </c>
      <c r="S623">
        <v>72.760922105624047</v>
      </c>
      <c r="T623">
        <v>69.750264176670427</v>
      </c>
      <c r="U623">
        <v>66.413359412327054</v>
      </c>
      <c r="V623">
        <v>62.714064556749008</v>
      </c>
      <c r="W623">
        <v>58.61231117231123</v>
      </c>
      <c r="X623">
        <v>54.063671643466932</v>
      </c>
    </row>
    <row r="624" spans="1:24">
      <c r="A624">
        <v>100</v>
      </c>
      <c r="B624">
        <v>7.8437730135002033</v>
      </c>
      <c r="C624">
        <v>7.9713303211720807E-2</v>
      </c>
      <c r="D624">
        <v>93.877428382051804</v>
      </c>
      <c r="E624">
        <v>93.063945706201423</v>
      </c>
      <c r="F624">
        <v>92.206366537429034</v>
      </c>
      <c r="G624">
        <v>91.299238750917866</v>
      </c>
      <c r="H624">
        <v>90.336795212743795</v>
      </c>
      <c r="I624">
        <v>89.312917114882652</v>
      </c>
      <c r="J624">
        <v>88.221095074422664</v>
      </c>
      <c r="K624">
        <v>87.054387749667256</v>
      </c>
      <c r="L624">
        <v>85.805377710027074</v>
      </c>
      <c r="M624">
        <v>84.466124279140686</v>
      </c>
      <c r="N624">
        <v>83.028113051420362</v>
      </c>
      <c r="O624">
        <v>81.482201761070755</v>
      </c>
      <c r="P624">
        <v>79.818562159438457</v>
      </c>
      <c r="Q624">
        <v>78.0266175311734</v>
      </c>
      <c r="R624">
        <v>76.094975451956259</v>
      </c>
      <c r="S624">
        <v>74.011355360293976</v>
      </c>
      <c r="T624">
        <v>71.762510482915744</v>
      </c>
      <c r="U624">
        <v>69.334143617403939</v>
      </c>
      <c r="V624">
        <v>66.710816236641961</v>
      </c>
      <c r="W624">
        <v>63.87585033720336</v>
      </c>
      <c r="X624">
        <v>60.811222407676148</v>
      </c>
    </row>
    <row r="625" spans="1:24">
      <c r="A625">
        <v>99.186305823466029</v>
      </c>
      <c r="B625">
        <v>7.9573328001354628</v>
      </c>
      <c r="C625">
        <v>7.7744149817494348E-2</v>
      </c>
      <c r="D625">
        <v>93.153025398077887</v>
      </c>
      <c r="E625">
        <v>92.357650047864041</v>
      </c>
      <c r="F625">
        <v>91.520980465743307</v>
      </c>
      <c r="G625">
        <v>90.637957145293171</v>
      </c>
      <c r="H625">
        <v>89.70324026986863</v>
      </c>
      <c r="I625">
        <v>88.711177421674776</v>
      </c>
      <c r="J625">
        <v>87.655769400478704</v>
      </c>
      <c r="K625">
        <v>86.530633945259225</v>
      </c>
      <c r="L625">
        <v>85.328967139412356</v>
      </c>
      <c r="M625">
        <v>84.043502266122076</v>
      </c>
      <c r="N625">
        <v>82.66646586508665</v>
      </c>
      <c r="O625">
        <v>81.189530724866927</v>
      </c>
      <c r="P625">
        <v>79.603765526591957</v>
      </c>
      <c r="Q625">
        <v>77.899580834507617</v>
      </c>
      <c r="R625">
        <v>76.066671106762072</v>
      </c>
      <c r="S625">
        <v>74.093952375756231</v>
      </c>
      <c r="T625">
        <v>71.969495221199793</v>
      </c>
      <c r="U625">
        <v>69.68045263054745</v>
      </c>
      <c r="V625">
        <v>67.212982310573537</v>
      </c>
      <c r="W625">
        <v>64.552162980287349</v>
      </c>
      <c r="X625">
        <v>61.681904138996245</v>
      </c>
    </row>
    <row r="626" spans="1:24">
      <c r="A626">
        <v>92.974114791785723</v>
      </c>
      <c r="B626">
        <v>1.1058103903227066</v>
      </c>
      <c r="C626">
        <v>0.14593181878184477</v>
      </c>
      <c r="D626">
        <v>91.066681678556222</v>
      </c>
      <c r="E626">
        <v>90.723442315510624</v>
      </c>
      <c r="F626">
        <v>90.332187294433538</v>
      </c>
      <c r="G626">
        <v>89.884569613487471</v>
      </c>
      <c r="H626">
        <v>89.371039834571718</v>
      </c>
      <c r="I626">
        <v>88.780642356410056</v>
      </c>
      <c r="J626">
        <v>88.100781688671105</v>
      </c>
      <c r="K626">
        <v>87.316953740832901</v>
      </c>
      <c r="L626">
        <v>86.412436393130946</v>
      </c>
      <c r="M626">
        <v>85.36793274825628</v>
      </c>
      <c r="N626">
        <v>84.161159452965109</v>
      </c>
      <c r="O626">
        <v>82.766371306887777</v>
      </c>
      <c r="P626">
        <v>81.153812016581156</v>
      </c>
      <c r="Q626">
        <v>79.289079377257536</v>
      </c>
      <c r="R626">
        <v>77.132391339030207</v>
      </c>
      <c r="S626">
        <v>74.637737299994313</v>
      </c>
      <c r="T626">
        <v>71.751896519900953</v>
      </c>
      <c r="U626">
        <v>68.413302713343967</v>
      </c>
      <c r="V626">
        <v>64.550730599785396</v>
      </c>
      <c r="W626">
        <v>60.081776389388466</v>
      </c>
      <c r="X626">
        <v>54.911099787469389</v>
      </c>
    </row>
    <row r="627" spans="1:24">
      <c r="A627">
        <v>92.450154441942402</v>
      </c>
      <c r="B627">
        <v>1.5725575301522117</v>
      </c>
      <c r="C627">
        <v>0.13180861472035016</v>
      </c>
      <c r="D627">
        <v>90.115290157039112</v>
      </c>
      <c r="E627">
        <v>89.722854690600727</v>
      </c>
      <c r="F627">
        <v>89.282967811999768</v>
      </c>
      <c r="G627">
        <v>88.787976070759754</v>
      </c>
      <c r="H627">
        <v>88.229267264602896</v>
      </c>
      <c r="I627">
        <v>87.597120598509619</v>
      </c>
      <c r="J627">
        <v>86.880537555728964</v>
      </c>
      <c r="K627">
        <v>86.067050538119219</v>
      </c>
      <c r="L627">
        <v>85.142505946413394</v>
      </c>
      <c r="M627">
        <v>84.090817926292672</v>
      </c>
      <c r="N627">
        <v>82.893688495775223</v>
      </c>
      <c r="O627">
        <v>81.530289184506245</v>
      </c>
      <c r="P627">
        <v>79.976898645893968</v>
      </c>
      <c r="Q627">
        <v>78.206489937021374</v>
      </c>
      <c r="R627">
        <v>76.188260285549404</v>
      </c>
      <c r="S627">
        <v>73.887095162177189</v>
      </c>
      <c r="T627">
        <v>71.262957334228133</v>
      </c>
      <c r="U627">
        <v>68.270190270701519</v>
      </c>
      <c r="V627">
        <v>64.856723778957814</v>
      </c>
      <c r="W627">
        <v>60.963168052165862</v>
      </c>
      <c r="X627">
        <v>56.52178036513417</v>
      </c>
    </row>
    <row r="628" spans="1:24">
      <c r="A628">
        <v>96.511131455852862</v>
      </c>
      <c r="B628">
        <v>5.4013601886496652</v>
      </c>
      <c r="C628">
        <v>8.8603754913943386E-2</v>
      </c>
      <c r="D628">
        <v>91.732673573728135</v>
      </c>
      <c r="E628">
        <v>91.074085891876365</v>
      </c>
      <c r="F628">
        <v>90.372786069982311</v>
      </c>
      <c r="G628">
        <v>89.623264863024644</v>
      </c>
      <c r="H628">
        <v>88.819634210221125</v>
      </c>
      <c r="I628">
        <v>87.955580979820198</v>
      </c>
      <c r="J628">
        <v>87.024317374635572</v>
      </c>
      <c r="K628">
        <v>86.018527608721925</v>
      </c>
      <c r="L628">
        <v>84.93031043629621</v>
      </c>
      <c r="M628">
        <v>83.751117081425193</v>
      </c>
      <c r="N628">
        <v>82.471684080869991</v>
      </c>
      <c r="O628">
        <v>81.081960512516488</v>
      </c>
      <c r="P628">
        <v>79.571029037715761</v>
      </c>
      <c r="Q628">
        <v>77.927020137261721</v>
      </c>
      <c r="R628">
        <v>76.137018867264231</v>
      </c>
      <c r="S628">
        <v>74.186963402413895</v>
      </c>
      <c r="T628">
        <v>72.061534569618459</v>
      </c>
      <c r="U628">
        <v>69.744035504213485</v>
      </c>
      <c r="V628">
        <v>67.216260483354688</v>
      </c>
      <c r="W628">
        <v>64.458351906178564</v>
      </c>
      <c r="X628">
        <v>61.448644297201042</v>
      </c>
    </row>
    <row r="629" spans="1:24">
      <c r="A629">
        <v>93.478344314425755</v>
      </c>
      <c r="B629">
        <v>1.2625359934700193</v>
      </c>
      <c r="C629">
        <v>0.14267857995640543</v>
      </c>
      <c r="D629">
        <v>91.373353018116006</v>
      </c>
      <c r="E629">
        <v>91.000484715311373</v>
      </c>
      <c r="F629">
        <v>90.577088555757499</v>
      </c>
      <c r="G629">
        <v>90.094530757094063</v>
      </c>
      <c r="H629">
        <v>89.542971128483487</v>
      </c>
      <c r="I629">
        <v>88.911162412045172</v>
      </c>
      <c r="J629">
        <v>88.186220931751436</v>
      </c>
      <c r="K629">
        <v>87.353363872917768</v>
      </c>
      <c r="L629">
        <v>86.395607834960728</v>
      </c>
      <c r="M629">
        <v>85.293422510390755</v>
      </c>
      <c r="N629">
        <v>84.024332427954008</v>
      </c>
      <c r="O629">
        <v>82.56245863877453</v>
      </c>
      <c r="P629">
        <v>80.877990999682169</v>
      </c>
      <c r="Q629">
        <v>78.936580292667458</v>
      </c>
      <c r="R629">
        <v>76.698637784724511</v>
      </c>
      <c r="S629">
        <v>74.118527944891468</v>
      </c>
      <c r="T629">
        <v>71.143637856588668</v>
      </c>
      <c r="U629">
        <v>67.713304348956797</v>
      </c>
      <c r="V629">
        <v>63.757576969541731</v>
      </c>
      <c r="W629">
        <v>59.195791573192686</v>
      </c>
      <c r="X629">
        <v>53.934925440176151</v>
      </c>
    </row>
    <row r="630" spans="1:24">
      <c r="A630">
        <v>100</v>
      </c>
      <c r="B630">
        <v>8.1068886030727789</v>
      </c>
      <c r="C630">
        <v>7.9585971438675338E-2</v>
      </c>
      <c r="D630">
        <v>93.683831051285622</v>
      </c>
      <c r="E630">
        <v>92.84505293598572</v>
      </c>
      <c r="F630">
        <v>91.960931983761185</v>
      </c>
      <c r="G630">
        <v>91.025865280740021</v>
      </c>
      <c r="H630">
        <v>90.033927056032596</v>
      </c>
      <c r="I630">
        <v>88.978831128516987</v>
      </c>
      <c r="J630">
        <v>87.853891069607045</v>
      </c>
      <c r="K630">
        <v>86.651977829543938</v>
      </c>
      <c r="L630">
        <v>85.365474558677491</v>
      </c>
      <c r="M630">
        <v>83.986228337427406</v>
      </c>
      <c r="N630">
        <v>82.505498509024406</v>
      </c>
      <c r="O630">
        <v>80.913901287601448</v>
      </c>
      <c r="P630">
        <v>79.201350290601823</v>
      </c>
      <c r="Q630">
        <v>77.356992618641755</v>
      </c>
      <c r="R630">
        <v>75.369140077748256</v>
      </c>
      <c r="S630">
        <v>73.225195108109176</v>
      </c>
      <c r="T630">
        <v>70.911570949925434</v>
      </c>
      <c r="U630">
        <v>68.413605540435327</v>
      </c>
      <c r="V630">
        <v>65.715468596452581</v>
      </c>
      <c r="W630">
        <v>62.800061293575467</v>
      </c>
      <c r="X630">
        <v>59.648907906306619</v>
      </c>
    </row>
    <row r="631" spans="1:24">
      <c r="A631">
        <v>94.076001918464996</v>
      </c>
      <c r="B631">
        <v>1.8181716759648248</v>
      </c>
      <c r="C631">
        <v>0.1317095317690922</v>
      </c>
      <c r="D631">
        <v>91.379361869961485</v>
      </c>
      <c r="E631">
        <v>90.926336459985293</v>
      </c>
      <c r="F631">
        <v>90.418593509014187</v>
      </c>
      <c r="G631">
        <v>89.847312256208383</v>
      </c>
      <c r="H631">
        <v>89.202568122026932</v>
      </c>
      <c r="I631">
        <v>88.473160293539607</v>
      </c>
      <c r="J631">
        <v>87.646417138383086</v>
      </c>
      <c r="K631">
        <v>86.707976066917013</v>
      </c>
      <c r="L631">
        <v>85.641534018236641</v>
      </c>
      <c r="M631">
        <v>84.428564235362018</v>
      </c>
      <c r="N631">
        <v>83.047994409282879</v>
      </c>
      <c r="O631">
        <v>81.475840600418792</v>
      </c>
      <c r="P631">
        <v>79.684790577797642</v>
      </c>
      <c r="Q631">
        <v>77.643729337515524</v>
      </c>
      <c r="R631">
        <v>75.317198557550441</v>
      </c>
      <c r="S631">
        <v>72.664780598312817</v>
      </c>
      <c r="T631">
        <v>69.640396347486288</v>
      </c>
      <c r="U631">
        <v>66.191504710973604</v>
      </c>
      <c r="V631">
        <v>62.258189843109363</v>
      </c>
      <c r="W631">
        <v>57.772120259053239</v>
      </c>
      <c r="X631">
        <v>52.655361746550795</v>
      </c>
    </row>
    <row r="632" spans="1:24">
      <c r="A632">
        <v>100</v>
      </c>
      <c r="B632">
        <v>7.0941588423962321</v>
      </c>
      <c r="C632">
        <v>8.3897158341463565E-2</v>
      </c>
      <c r="D632">
        <v>94.119672161630703</v>
      </c>
      <c r="E632">
        <v>93.32499498892885</v>
      </c>
      <c r="F632">
        <v>92.483306671787176</v>
      </c>
      <c r="G632">
        <v>91.588679314873033</v>
      </c>
      <c r="H632">
        <v>90.634812180460258</v>
      </c>
      <c r="I632">
        <v>89.614987313197815</v>
      </c>
      <c r="J632">
        <v>88.522022226472046</v>
      </c>
      <c r="K632">
        <v>87.34821931713887</v>
      </c>
      <c r="L632">
        <v>86.085311652361099</v>
      </c>
      <c r="M632">
        <v>84.724404746734677</v>
      </c>
      <c r="N632">
        <v>83.255913919648364</v>
      </c>
      <c r="O632">
        <v>81.669496791693263</v>
      </c>
      <c r="P632">
        <v>79.953980444703717</v>
      </c>
      <c r="Q632">
        <v>78.097282732427615</v>
      </c>
      <c r="R632">
        <v>76.086327187628171</v>
      </c>
      <c r="S632">
        <v>73.906950926319212</v>
      </c>
      <c r="T632">
        <v>71.543804900516676</v>
      </c>
      <c r="U632">
        <v>68.980245796999455</v>
      </c>
      <c r="V632">
        <v>66.198218820738134</v>
      </c>
      <c r="W632">
        <v>63.178130537450699</v>
      </c>
      <c r="X632">
        <v>59.898710879733251</v>
      </c>
    </row>
    <row r="633" spans="1:24">
      <c r="A633">
        <v>100</v>
      </c>
      <c r="B633">
        <v>9.7782606023283183</v>
      </c>
      <c r="C633">
        <v>7.0496807884297297E-2</v>
      </c>
      <c r="D633">
        <v>93.371273492019952</v>
      </c>
      <c r="E633">
        <v>92.521304015444002</v>
      </c>
      <c r="F633">
        <v>91.63415152062737</v>
      </c>
      <c r="G633">
        <v>90.705405210892991</v>
      </c>
      <c r="H633">
        <v>89.730447491001428</v>
      </c>
      <c r="I633">
        <v>88.704431009120512</v>
      </c>
      <c r="J633">
        <v>87.622254556478069</v>
      </c>
      <c r="K633">
        <v>86.478537704873588</v>
      </c>
      <c r="L633">
        <v>85.267594055950553</v>
      </c>
      <c r="M633">
        <v>83.983402969228436</v>
      </c>
      <c r="N633">
        <v>82.61957962833003</v>
      </c>
      <c r="O633">
        <v>81.169343296577921</v>
      </c>
      <c r="P633">
        <v>79.625483604131148</v>
      </c>
      <c r="Q633">
        <v>77.980324699046548</v>
      </c>
      <c r="R633">
        <v>76.225687084029005</v>
      </c>
      <c r="S633">
        <v>74.352846949128249</v>
      </c>
      <c r="T633">
        <v>72.35249279819017</v>
      </c>
      <c r="U633">
        <v>70.214679153415489</v>
      </c>
      <c r="V633">
        <v>67.928777107851261</v>
      </c>
      <c r="W633">
        <v>65.483421479969593</v>
      </c>
      <c r="X633">
        <v>62.866454307593045</v>
      </c>
    </row>
    <row r="634" spans="1:24">
      <c r="A634">
        <v>95.005114105829421</v>
      </c>
      <c r="B634">
        <v>2.5956704907350137</v>
      </c>
      <c r="C634">
        <v>0.11319643353420317</v>
      </c>
      <c r="D634">
        <v>91.87896576536626</v>
      </c>
      <c r="E634">
        <v>91.397983438249426</v>
      </c>
      <c r="F634">
        <v>90.870732011708753</v>
      </c>
      <c r="G634">
        <v>90.290448368207265</v>
      </c>
      <c r="H634">
        <v>89.649689139575244</v>
      </c>
      <c r="I634">
        <v>88.940235230030311</v>
      </c>
      <c r="J634">
        <v>88.152986388846202</v>
      </c>
      <c r="K634">
        <v>87.277844480340889</v>
      </c>
      <c r="L634">
        <v>86.303583953874195</v>
      </c>
      <c r="M634">
        <v>85.217707852358075</v>
      </c>
      <c r="N634">
        <v>84.006287512283137</v>
      </c>
      <c r="O634">
        <v>82.653783899074682</v>
      </c>
      <c r="P634">
        <v>81.142848286025071</v>
      </c>
      <c r="Q634">
        <v>79.454099720087157</v>
      </c>
      <c r="R634">
        <v>77.565876420055858</v>
      </c>
      <c r="S634">
        <v>75.453957918292247</v>
      </c>
      <c r="T634">
        <v>73.09125438186858</v>
      </c>
      <c r="U634">
        <v>70.44745912801946</v>
      </c>
      <c r="V634">
        <v>67.488659876672429</v>
      </c>
      <c r="W634">
        <v>64.176903753548231</v>
      </c>
      <c r="X634">
        <v>60.469710464072094</v>
      </c>
    </row>
    <row r="635" spans="1:24">
      <c r="A635">
        <v>95.680079190575981</v>
      </c>
      <c r="B635">
        <v>3.8236883494486462</v>
      </c>
      <c r="C635">
        <v>0.10273646668015506</v>
      </c>
      <c r="D635">
        <v>91.618840517319541</v>
      </c>
      <c r="E635">
        <v>91.023314726803321</v>
      </c>
      <c r="F635">
        <v>90.378594557640255</v>
      </c>
      <c r="G635">
        <v>89.677869141818945</v>
      </c>
      <c r="H635">
        <v>88.913735968067527</v>
      </c>
      <c r="I635">
        <v>88.078122681217835</v>
      </c>
      <c r="J635">
        <v>87.162201805292625</v>
      </c>
      <c r="K635">
        <v>86.156297489444967</v>
      </c>
      <c r="L635">
        <v>85.049783291607341</v>
      </c>
      <c r="M635">
        <v>83.830969920030086</v>
      </c>
      <c r="N635">
        <v>82.486981746802954</v>
      </c>
      <c r="O635">
        <v>81.003620788840266</v>
      </c>
      <c r="P635">
        <v>79.365216719415486</v>
      </c>
      <c r="Q635">
        <v>77.554461325756662</v>
      </c>
      <c r="R635">
        <v>75.552225663901638</v>
      </c>
      <c r="S635">
        <v>73.337357979224265</v>
      </c>
      <c r="T635">
        <v>70.88646025785026</v>
      </c>
      <c r="U635">
        <v>68.173641048436536</v>
      </c>
      <c r="V635">
        <v>65.170241943106447</v>
      </c>
      <c r="W635">
        <v>61.844534828066685</v>
      </c>
      <c r="X635">
        <v>58.16138670564078</v>
      </c>
    </row>
    <row r="636" spans="1:24">
      <c r="A636">
        <v>98.032066347710611</v>
      </c>
      <c r="B636">
        <v>4.3578703183887226</v>
      </c>
      <c r="C636">
        <v>0.10266194122257259</v>
      </c>
      <c r="D636">
        <v>93.407722109401249</v>
      </c>
      <c r="E636">
        <v>92.729852771198225</v>
      </c>
      <c r="F636">
        <v>91.996051791634287</v>
      </c>
      <c r="G636">
        <v>91.198578499265892</v>
      </c>
      <c r="H636">
        <v>90.329020560349775</v>
      </c>
      <c r="I636">
        <v>89.378205239370828</v>
      </c>
      <c r="J636">
        <v>88.336102638293823</v>
      </c>
      <c r="K636">
        <v>87.191719893835582</v>
      </c>
      <c r="L636">
        <v>85.932985216672847</v>
      </c>
      <c r="M636">
        <v>84.546620549346102</v>
      </c>
      <c r="N636">
        <v>83.018001499561521</v>
      </c>
      <c r="O636">
        <v>81.331003071364847</v>
      </c>
      <c r="P636">
        <v>79.467829566846007</v>
      </c>
      <c r="Q636">
        <v>77.408826864053054</v>
      </c>
      <c r="R636">
        <v>75.132275090885059</v>
      </c>
      <c r="S636">
        <v>72.614159507935739</v>
      </c>
      <c r="T636">
        <v>69.827917183392074</v>
      </c>
      <c r="U636">
        <v>66.744156787728755</v>
      </c>
      <c r="V636">
        <v>63.330348552386965</v>
      </c>
      <c r="W636">
        <v>59.550481121894357</v>
      </c>
      <c r="X636">
        <v>55.364681679650289</v>
      </c>
    </row>
    <row r="637" spans="1:24">
      <c r="A637">
        <v>100</v>
      </c>
      <c r="B637">
        <v>8.8087508273258894</v>
      </c>
      <c r="C637">
        <v>7.5847255658897786E-2</v>
      </c>
      <c r="D637">
        <v>93.508929077603312</v>
      </c>
      <c r="E637">
        <v>92.659530030855649</v>
      </c>
      <c r="F637">
        <v>91.767882434872959</v>
      </c>
      <c r="G637">
        <v>90.828854354299963</v>
      </c>
      <c r="H637">
        <v>89.837041152340674</v>
      </c>
      <c r="I637">
        <v>88.786734384022054</v>
      </c>
      <c r="J637">
        <v>87.671888940870176</v>
      </c>
      <c r="K637">
        <v>86.48608825789772</v>
      </c>
      <c r="L637">
        <v>85.22250738264961</v>
      </c>
      <c r="M637">
        <v>83.873873693748081</v>
      </c>
      <c r="N637">
        <v>82.43242504285044</v>
      </c>
      <c r="O637">
        <v>80.889865079102705</v>
      </c>
      <c r="P637">
        <v>79.23731549895615</v>
      </c>
      <c r="Q637">
        <v>77.465264946517536</v>
      </c>
      <c r="R637">
        <v>75.563514270325683</v>
      </c>
      <c r="S637">
        <v>73.521117821476153</v>
      </c>
      <c r="T637">
        <v>71.326320455231695</v>
      </c>
      <c r="U637">
        <v>68.966489873527166</v>
      </c>
      <c r="V637">
        <v>66.428043918961663</v>
      </c>
      <c r="W637">
        <v>63.696372401813989</v>
      </c>
      <c r="X637">
        <v>60.755753010151629</v>
      </c>
    </row>
    <row r="638" spans="1:24">
      <c r="A638">
        <v>98.882568355894307</v>
      </c>
      <c r="B638">
        <v>9.2417728518613238</v>
      </c>
      <c r="C638">
        <v>7.2918245587289085E-2</v>
      </c>
      <c r="D638">
        <v>92.372700304806358</v>
      </c>
      <c r="E638">
        <v>91.53036053532233</v>
      </c>
      <c r="F638">
        <v>90.648911233829352</v>
      </c>
      <c r="G638">
        <v>89.723663595207626</v>
      </c>
      <c r="H638">
        <v>88.749695832284885</v>
      </c>
      <c r="I638">
        <v>87.721826994749463</v>
      </c>
      <c r="J638">
        <v>86.634589409463729</v>
      </c>
      <c r="K638">
        <v>85.482199595576674</v>
      </c>
      <c r="L638">
        <v>84.258527499720259</v>
      </c>
      <c r="M638">
        <v>82.957063887638682</v>
      </c>
      <c r="N638">
        <v>81.570885718792653</v>
      </c>
      <c r="O638">
        <v>80.092619319751321</v>
      </c>
      <c r="P638">
        <v>78.514401160475558</v>
      </c>
      <c r="Q638">
        <v>76.827836024844743</v>
      </c>
      <c r="R638">
        <v>75.023952352918414</v>
      </c>
      <c r="S638">
        <v>73.093154517378977</v>
      </c>
      <c r="T638">
        <v>71.025171780293732</v>
      </c>
      <c r="U638">
        <v>68.80900365867528</v>
      </c>
      <c r="V638">
        <v>66.432861408216482</v>
      </c>
      <c r="W638">
        <v>63.88410531392698</v>
      </c>
      <c r="X638">
        <v>61.149177454093241</v>
      </c>
    </row>
    <row r="639" spans="1:24">
      <c r="A639">
        <v>100</v>
      </c>
      <c r="B639">
        <v>8.7796423845660048</v>
      </c>
      <c r="C639">
        <v>7.8113415921863175E-2</v>
      </c>
      <c r="D639">
        <v>93.306587547341977</v>
      </c>
      <c r="E639">
        <v>92.422899063729105</v>
      </c>
      <c r="F639">
        <v>91.492953826537004</v>
      </c>
      <c r="G639">
        <v>90.511074697762524</v>
      </c>
      <c r="H639">
        <v>89.471267492916581</v>
      </c>
      <c r="I639">
        <v>88.367184387673106</v>
      </c>
      <c r="J639">
        <v>87.192085165614245</v>
      </c>
      <c r="K639">
        <v>85.938796070496949</v>
      </c>
      <c r="L639">
        <v>84.599666011841606</v>
      </c>
      <c r="M639">
        <v>83.166519856486531</v>
      </c>
      <c r="N639">
        <v>81.630608520961786</v>
      </c>
      <c r="O639">
        <v>79.98255556000629</v>
      </c>
      <c r="P639">
        <v>78.212299925160764</v>
      </c>
      <c r="Q639">
        <v>76.309034543989213</v>
      </c>
      <c r="R639">
        <v>74.26114034496635</v>
      </c>
      <c r="S639">
        <v>72.05611532526585</v>
      </c>
      <c r="T639">
        <v>69.680498228421669</v>
      </c>
      <c r="U639">
        <v>67.119786365929116</v>
      </c>
      <c r="V639">
        <v>64.358347081102323</v>
      </c>
      <c r="W639">
        <v>61.37932231469194</v>
      </c>
      <c r="X639">
        <v>58.16452568965407</v>
      </c>
    </row>
    <row r="640" spans="1:24">
      <c r="A640">
        <v>99.979681867524803</v>
      </c>
      <c r="B640">
        <v>7.8132372107186585</v>
      </c>
      <c r="C640">
        <v>8.0478003524250913E-2</v>
      </c>
      <c r="D640">
        <v>93.812585305715089</v>
      </c>
      <c r="E640">
        <v>92.990669779080079</v>
      </c>
      <c r="F640">
        <v>92.123464018200622</v>
      </c>
      <c r="G640">
        <v>91.205348351576433</v>
      </c>
      <c r="H640">
        <v>90.230373201058484</v>
      </c>
      <c r="I640">
        <v>89.192220527360121</v>
      </c>
      <c r="J640">
        <v>88.084162887864537</v>
      </c>
      <c r="K640">
        <v>86.899019841414372</v>
      </c>
      <c r="L640">
        <v>85.629111417577803</v>
      </c>
      <c r="M640">
        <v>84.266208348862264</v>
      </c>
      <c r="N640">
        <v>82.801478743370382</v>
      </c>
      <c r="O640">
        <v>81.225430852325914</v>
      </c>
      <c r="P640">
        <v>79.527851561591646</v>
      </c>
      <c r="Q640">
        <v>77.697740208591341</v>
      </c>
      <c r="R640">
        <v>75.723237295756292</v>
      </c>
      <c r="S640">
        <v>73.59154763854437</v>
      </c>
      <c r="T640">
        <v>71.288857450015485</v>
      </c>
      <c r="U640">
        <v>68.800244824654044</v>
      </c>
      <c r="V640">
        <v>66.109583041355592</v>
      </c>
      <c r="W640">
        <v>63.1994360589606</v>
      </c>
      <c r="X640">
        <v>60.050945527125663</v>
      </c>
    </row>
    <row r="641" spans="1:24">
      <c r="A641">
        <v>99.923742725211923</v>
      </c>
      <c r="B641">
        <v>6.0372755148041355</v>
      </c>
      <c r="C641">
        <v>9.0337821269259447E-2</v>
      </c>
      <c r="D641">
        <v>94.456249185470512</v>
      </c>
      <c r="E641">
        <v>93.697114928218681</v>
      </c>
      <c r="F641">
        <v>92.887131079971155</v>
      </c>
      <c r="G641">
        <v>92.019682929083174</v>
      </c>
      <c r="H641">
        <v>91.087686483204322</v>
      </c>
      <c r="I641">
        <v>90.083530618042715</v>
      </c>
      <c r="J641">
        <v>88.99901492131994</v>
      </c>
      <c r="K641">
        <v>87.825282724321468</v>
      </c>
      <c r="L641">
        <v>86.552748774146096</v>
      </c>
      <c r="M641">
        <v>85.171020955991992</v>
      </c>
      <c r="N641">
        <v>83.668815426226445</v>
      </c>
      <c r="O641">
        <v>82.033864463175618</v>
      </c>
      <c r="P641">
        <v>80.252816283100429</v>
      </c>
      <c r="Q641">
        <v>78.311126003208273</v>
      </c>
      <c r="R641">
        <v>76.192936861252932</v>
      </c>
      <c r="S641">
        <v>73.880950721705545</v>
      </c>
      <c r="T641">
        <v>71.356286810989062</v>
      </c>
      <c r="U641">
        <v>68.5983275281408</v>
      </c>
      <c r="V641">
        <v>65.584550071720258</v>
      </c>
      <c r="W641">
        <v>62.290342507947663</v>
      </c>
      <c r="X641">
        <v>58.688802777998539</v>
      </c>
    </row>
    <row r="642" spans="1:24">
      <c r="A642">
        <v>100</v>
      </c>
      <c r="B642">
        <v>9.1801614131851341</v>
      </c>
      <c r="C642">
        <v>7.2764235880466363E-2</v>
      </c>
      <c r="D642">
        <v>93.549088978535565</v>
      </c>
      <c r="E642">
        <v>92.714864533854325</v>
      </c>
      <c r="F642">
        <v>91.842050941291745</v>
      </c>
      <c r="G642">
        <v>90.92602493296863</v>
      </c>
      <c r="H642">
        <v>89.961934346112926</v>
      </c>
      <c r="I642">
        <v>88.94467242129646</v>
      </c>
      <c r="J642">
        <v>87.868850752080789</v>
      </c>
      <c r="K642">
        <v>86.728770742787034</v>
      </c>
      <c r="L642">
        <v>85.518393423202554</v>
      </c>
      <c r="M642">
        <v>84.231307460333639</v>
      </c>
      <c r="N642">
        <v>82.860695197763619</v>
      </c>
      <c r="O642">
        <v>81.399296542727726</v>
      </c>
      <c r="P642">
        <v>79.839370509615591</v>
      </c>
      <c r="Q642">
        <v>78.172654216198708</v>
      </c>
      <c r="R642">
        <v>76.390319115386632</v>
      </c>
      <c r="S642">
        <v>74.482924230673348</v>
      </c>
      <c r="T642">
        <v>72.44036614756277</v>
      </c>
      <c r="U642">
        <v>70.251825496080045</v>
      </c>
      <c r="V642">
        <v>67.905709640887522</v>
      </c>
      <c r="W642">
        <v>65.389591275437027</v>
      </c>
      <c r="X642">
        <v>62.690142594893302</v>
      </c>
    </row>
    <row r="643" spans="1:24">
      <c r="A643">
        <v>92.690180900032047</v>
      </c>
      <c r="B643">
        <v>1.4699952405088632</v>
      </c>
      <c r="C643">
        <v>0.13234637735924196</v>
      </c>
      <c r="D643">
        <v>90.494835093121409</v>
      </c>
      <c r="E643">
        <v>90.124893222191744</v>
      </c>
      <c r="F643">
        <v>89.709953268705178</v>
      </c>
      <c r="G643">
        <v>89.242736710862999</v>
      </c>
      <c r="H643">
        <v>88.715048035380931</v>
      </c>
      <c r="I643">
        <v>88.117630978804087</v>
      </c>
      <c r="J643">
        <v>87.440006162049571</v>
      </c>
      <c r="K643">
        <v>86.670287270100815</v>
      </c>
      <c r="L643">
        <v>85.794972552434984</v>
      </c>
      <c r="M643">
        <v>84.798707986862283</v>
      </c>
      <c r="N643">
        <v>83.664017952399746</v>
      </c>
      <c r="O643">
        <v>82.370998686873563</v>
      </c>
      <c r="P643">
        <v>80.896969152145005</v>
      </c>
      <c r="Q643">
        <v>79.216073182736835</v>
      </c>
      <c r="R643">
        <v>77.298825939091145</v>
      </c>
      <c r="S643">
        <v>75.111596709729923</v>
      </c>
      <c r="T643">
        <v>72.616018990075986</v>
      </c>
      <c r="U643">
        <v>69.768317490041525</v>
      </c>
      <c r="V643">
        <v>66.518540265326919</v>
      </c>
      <c r="W643">
        <v>62.809682503133835</v>
      </c>
      <c r="X643">
        <v>58.576686592490738</v>
      </c>
    </row>
    <row r="644" spans="1:24">
      <c r="A644">
        <v>95.468829543122041</v>
      </c>
      <c r="B644">
        <v>2.9818932481152043</v>
      </c>
      <c r="C644">
        <v>0.11212306149663205</v>
      </c>
      <c r="D644">
        <v>91.922452519236771</v>
      </c>
      <c r="E644">
        <v>91.379536191481691</v>
      </c>
      <c r="F644">
        <v>90.78515710130219</v>
      </c>
      <c r="G644">
        <v>90.131835132385376</v>
      </c>
      <c r="H644">
        <v>89.411348386622706</v>
      </c>
      <c r="I644">
        <v>88.614629713521751</v>
      </c>
      <c r="J644">
        <v>87.731652602322029</v>
      </c>
      <c r="K644">
        <v>86.751305000795355</v>
      </c>
      <c r="L644">
        <v>85.661249472770649</v>
      </c>
      <c r="M644">
        <v>84.447767934499836</v>
      </c>
      <c r="N644">
        <v>83.095589015909837</v>
      </c>
      <c r="O644">
        <v>81.587695874123654</v>
      </c>
      <c r="P644">
        <v>79.905112040630911</v>
      </c>
      <c r="Q644">
        <v>78.026662607046177</v>
      </c>
      <c r="R644">
        <v>75.928707744036075</v>
      </c>
      <c r="S644">
        <v>73.584845199815746</v>
      </c>
      <c r="T644">
        <v>70.965578034230404</v>
      </c>
      <c r="U644">
        <v>68.037943406936364</v>
      </c>
      <c r="V644">
        <v>64.765097748071028</v>
      </c>
      <c r="W644">
        <v>61.105853090885454</v>
      </c>
      <c r="X644">
        <v>57.014158731198727</v>
      </c>
    </row>
    <row r="645" spans="1:24">
      <c r="A645">
        <v>99.854884955122259</v>
      </c>
      <c r="B645">
        <v>7.4561513968790756</v>
      </c>
      <c r="C645">
        <v>8.3392244343002339E-2</v>
      </c>
      <c r="D645">
        <v>93.718447843805535</v>
      </c>
      <c r="E645">
        <v>92.890878469068255</v>
      </c>
      <c r="F645">
        <v>92.014851465390379</v>
      </c>
      <c r="G645">
        <v>91.084271176259904</v>
      </c>
      <c r="H645">
        <v>90.092662347174951</v>
      </c>
      <c r="I645">
        <v>89.033125068896453</v>
      </c>
      <c r="J645">
        <v>87.898286765826938</v>
      </c>
      <c r="K645">
        <v>86.680250895436231</v>
      </c>
      <c r="L645">
        <v>85.370542001769195</v>
      </c>
      <c r="M645">
        <v>83.960046740701799</v>
      </c>
      <c r="N645">
        <v>82.438950466581375</v>
      </c>
      <c r="O645">
        <v>80.796668939002387</v>
      </c>
      <c r="P645">
        <v>79.02177467451277</v>
      </c>
      <c r="Q645">
        <v>77.101917430784383</v>
      </c>
      <c r="R645">
        <v>75.023738269952688</v>
      </c>
      <c r="S645">
        <v>72.772776603152749</v>
      </c>
      <c r="T645">
        <v>70.333369569439782</v>
      </c>
      <c r="U645">
        <v>67.688543048943103</v>
      </c>
      <c r="V645">
        <v>64.81989355189009</v>
      </c>
      <c r="W645">
        <v>61.707460161649308</v>
      </c>
      <c r="X645">
        <v>58.329585640734201</v>
      </c>
    </row>
    <row r="646" spans="1:24">
      <c r="A646">
        <v>100</v>
      </c>
      <c r="B646">
        <v>5.8369281422675261</v>
      </c>
      <c r="C646">
        <v>9.2513443945751589E-2</v>
      </c>
      <c r="D646">
        <v>94.55872948277117</v>
      </c>
      <c r="E646">
        <v>93.796135679856022</v>
      </c>
      <c r="F646">
        <v>92.98040675066008</v>
      </c>
      <c r="G646">
        <v>92.10455610466056</v>
      </c>
      <c r="H646">
        <v>91.161082218246264</v>
      </c>
      <c r="I646">
        <v>90.14190438534267</v>
      </c>
      <c r="J646">
        <v>89.038293507429984</v>
      </c>
      <c r="K646">
        <v>87.840797330181459</v>
      </c>
      <c r="L646">
        <v>86.539159486385401</v>
      </c>
      <c r="M646">
        <v>85.122231651766342</v>
      </c>
      <c r="N646">
        <v>83.577878061333607</v>
      </c>
      <c r="O646">
        <v>81.892871568454837</v>
      </c>
      <c r="P646">
        <v>80.052780356416648</v>
      </c>
      <c r="Q646">
        <v>78.041844332174705</v>
      </c>
      <c r="R646">
        <v>75.842840143625111</v>
      </c>
      <c r="S646">
        <v>73.436933664291033</v>
      </c>
      <c r="T646">
        <v>70.803518681979227</v>
      </c>
      <c r="U646">
        <v>67.920040409799739</v>
      </c>
      <c r="V646">
        <v>64.761802307948727</v>
      </c>
      <c r="W646">
        <v>61.301754561712812</v>
      </c>
      <c r="X646">
        <v>57.510262404042585</v>
      </c>
    </row>
    <row r="647" spans="1:24">
      <c r="A647">
        <v>99.859173111971302</v>
      </c>
      <c r="B647">
        <v>7.1713996981545032</v>
      </c>
      <c r="C647">
        <v>8.4782760039233657E-2</v>
      </c>
      <c r="D647">
        <v>93.8403886369166</v>
      </c>
      <c r="E647">
        <v>93.024021472208432</v>
      </c>
      <c r="F647">
        <v>92.158493004386244</v>
      </c>
      <c r="G647">
        <v>91.237577986432427</v>
      </c>
      <c r="H647">
        <v>90.254652807822168</v>
      </c>
      <c r="I647">
        <v>89.202647854713547</v>
      </c>
      <c r="J647">
        <v>88.073996662293055</v>
      </c>
      <c r="K647">
        <v>86.860581493558669</v>
      </c>
      <c r="L647">
        <v>85.553674953120037</v>
      </c>
      <c r="M647">
        <v>84.143877216077513</v>
      </c>
      <c r="N647">
        <v>82.621048420503683</v>
      </c>
      <c r="O647">
        <v>80.974235737265332</v>
      </c>
      <c r="P647">
        <v>79.19159459264128</v>
      </c>
      <c r="Q647">
        <v>77.260303477135736</v>
      </c>
      <c r="R647">
        <v>75.166471727756146</v>
      </c>
      <c r="S647">
        <v>72.895039620486756</v>
      </c>
      <c r="T647">
        <v>70.429670054380267</v>
      </c>
      <c r="U647">
        <v>67.752631048214539</v>
      </c>
      <c r="V647">
        <v>64.84466820457942</v>
      </c>
      <c r="W647">
        <v>61.684866224102741</v>
      </c>
      <c r="X647">
        <v>58.250498473765973</v>
      </c>
    </row>
    <row r="648" spans="1:24">
      <c r="A648">
        <v>99.962224857390495</v>
      </c>
      <c r="B648">
        <v>8.275936365927274</v>
      </c>
      <c r="C648">
        <v>7.7884917826453112E-2</v>
      </c>
      <c r="D648">
        <v>93.674215045538531</v>
      </c>
      <c r="E648">
        <v>92.844798070309707</v>
      </c>
      <c r="F648">
        <v>91.97218452465863</v>
      </c>
      <c r="G648">
        <v>91.051078405745528</v>
      </c>
      <c r="H648">
        <v>90.075889403122233</v>
      </c>
      <c r="I648">
        <v>89.04069897042541</v>
      </c>
      <c r="J648">
        <v>87.939224404964307</v>
      </c>
      <c r="K648">
        <v>86.764780717197254</v>
      </c>
      <c r="L648">
        <v>85.510240058678008</v>
      </c>
      <c r="M648">
        <v>84.167988462234916</v>
      </c>
      <c r="N648">
        <v>82.729879631833683</v>
      </c>
      <c r="O648">
        <v>81.187185501668267</v>
      </c>
      <c r="P648">
        <v>79.530543264416949</v>
      </c>
      <c r="Q648">
        <v>77.749898547171298</v>
      </c>
      <c r="R648">
        <v>75.834444390165288</v>
      </c>
      <c r="S648">
        <v>73.772555657958989</v>
      </c>
      <c r="T648">
        <v>71.551718485009673</v>
      </c>
      <c r="U648">
        <v>69.158454327426767</v>
      </c>
      <c r="V648">
        <v>66.578238159970823</v>
      </c>
      <c r="W648">
        <v>63.795410321823944</v>
      </c>
      <c r="X648">
        <v>60.793081476112015</v>
      </c>
    </row>
    <row r="649" spans="1:24">
      <c r="A649">
        <v>100</v>
      </c>
      <c r="B649">
        <v>4.5502062290365153</v>
      </c>
      <c r="C649">
        <v>0.10178247059477136</v>
      </c>
      <c r="D649">
        <v>95.223922842122434</v>
      </c>
      <c r="E649">
        <v>94.526582835037061</v>
      </c>
      <c r="F649">
        <v>93.772491056349381</v>
      </c>
      <c r="G649">
        <v>92.953828616487954</v>
      </c>
      <c r="H649">
        <v>92.06210711736324</v>
      </c>
      <c r="I649">
        <v>91.088080639410535</v>
      </c>
      <c r="J649">
        <v>90.021649874182245</v>
      </c>
      <c r="K649">
        <v>88.851757408476743</v>
      </c>
      <c r="L649">
        <v>87.566273074245061</v>
      </c>
      <c r="M649">
        <v>86.151868175512504</v>
      </c>
      <c r="N649">
        <v>84.593877288221861</v>
      </c>
      <c r="O649">
        <v>82.876146200054009</v>
      </c>
      <c r="P649">
        <v>80.980864413571638</v>
      </c>
      <c r="Q649">
        <v>78.888380475975396</v>
      </c>
      <c r="R649">
        <v>76.576998220697135</v>
      </c>
      <c r="S649">
        <v>74.022751808137272</v>
      </c>
      <c r="T649">
        <v>71.199157233029482</v>
      </c>
      <c r="U649">
        <v>68.076937721907669</v>
      </c>
      <c r="V649">
        <v>64.623720173426364</v>
      </c>
      <c r="W649">
        <v>60.803699494040174</v>
      </c>
      <c r="X649">
        <v>56.577267348667206</v>
      </c>
    </row>
    <row r="650" spans="1:24">
      <c r="A650">
        <v>100</v>
      </c>
      <c r="B650">
        <v>7.369167324295959</v>
      </c>
      <c r="C650">
        <v>8.3208794395619873E-2</v>
      </c>
      <c r="D650">
        <v>93.95090034466827</v>
      </c>
      <c r="E650">
        <v>93.135722796360113</v>
      </c>
      <c r="F650">
        <v>92.272991600410137</v>
      </c>
      <c r="G650">
        <v>91.356730014608701</v>
      </c>
      <c r="H650">
        <v>90.38059045430758</v>
      </c>
      <c r="I650">
        <v>89.337810518262955</v>
      </c>
      <c r="J650">
        <v>88.221166140753766</v>
      </c>
      <c r="K650">
        <v>87.022921545427494</v>
      </c>
      <c r="L650">
        <v>85.734775654168459</v>
      </c>
      <c r="M650">
        <v>84.347804579725775</v>
      </c>
      <c r="N650">
        <v>82.852399803706803</v>
      </c>
      <c r="O650">
        <v>81.238201611652016</v>
      </c>
      <c r="P650">
        <v>79.49402732404954</v>
      </c>
      <c r="Q650">
        <v>77.607793826095303</v>
      </c>
      <c r="R650">
        <v>75.566433859508351</v>
      </c>
      <c r="S650">
        <v>73.355805496496274</v>
      </c>
      <c r="T650">
        <v>70.960594168733365</v>
      </c>
      <c r="U650">
        <v>68.364206572638039</v>
      </c>
      <c r="V650">
        <v>65.548655715956997</v>
      </c>
      <c r="W650">
        <v>62.494436309293555</v>
      </c>
      <c r="X650">
        <v>59.180389639329974</v>
      </c>
    </row>
    <row r="651" spans="1:24">
      <c r="A651">
        <v>100</v>
      </c>
      <c r="B651">
        <v>6.9451617264348098</v>
      </c>
      <c r="C651">
        <v>8.6478026913727149E-2</v>
      </c>
      <c r="D651">
        <v>94.032068153206467</v>
      </c>
      <c r="E651">
        <v>93.216868200884406</v>
      </c>
      <c r="F651">
        <v>92.350909321053635</v>
      </c>
      <c r="G651">
        <v>91.427711447380688</v>
      </c>
      <c r="H651">
        <v>90.440366187793316</v>
      </c>
      <c r="I651">
        <v>89.381485128216497</v>
      </c>
      <c r="J651">
        <v>88.24314454425047</v>
      </c>
      <c r="K651">
        <v>87.016826107062315</v>
      </c>
      <c r="L651">
        <v>85.693353139786666</v>
      </c>
      <c r="M651">
        <v>84.262821947434958</v>
      </c>
      <c r="N651">
        <v>82.714527706447498</v>
      </c>
      <c r="O651">
        <v>81.036884359311657</v>
      </c>
      <c r="P651">
        <v>79.21733791480851</v>
      </c>
      <c r="Q651">
        <v>77.242272505104381</v>
      </c>
      <c r="R651">
        <v>75.096908496701772</v>
      </c>
      <c r="S651">
        <v>72.765191892802846</v>
      </c>
      <c r="T651">
        <v>70.229674199470992</v>
      </c>
      <c r="U651">
        <v>67.471381856615579</v>
      </c>
      <c r="V651">
        <v>64.469674256737761</v>
      </c>
      <c r="W651">
        <v>61.202089288975337</v>
      </c>
      <c r="X651">
        <v>57.644175252636138</v>
      </c>
    </row>
    <row r="652" spans="1:24">
      <c r="A652">
        <v>99.733147385256004</v>
      </c>
      <c r="B652">
        <v>10.070627240087681</v>
      </c>
      <c r="C652">
        <v>6.8727940155556971E-2</v>
      </c>
      <c r="D652">
        <v>93.099056097740046</v>
      </c>
      <c r="E652">
        <v>92.253912620019889</v>
      </c>
      <c r="F652">
        <v>91.373426845904817</v>
      </c>
      <c r="G652">
        <v>90.453438137284508</v>
      </c>
      <c r="H652">
        <v>89.489599189302169</v>
      </c>
      <c r="I652">
        <v>88.477355487646392</v>
      </c>
      <c r="J652">
        <v>87.411923786697713</v>
      </c>
      <c r="K652">
        <v>86.288269506830645</v>
      </c>
      <c r="L652">
        <v>85.101082944064601</v>
      </c>
      <c r="M652">
        <v>83.844754179645292</v>
      </c>
      <c r="N652">
        <v>82.513346570994258</v>
      </c>
      <c r="O652">
        <v>81.100568698761208</v>
      </c>
      <c r="P652">
        <v>79.599744637417928</v>
      </c>
      <c r="Q652">
        <v>78.00378240891088</v>
      </c>
      <c r="R652">
        <v>76.305140470303428</v>
      </c>
      <c r="S652">
        <v>74.49579207704916</v>
      </c>
      <c r="T652">
        <v>72.56718735349861</v>
      </c>
      <c r="U652">
        <v>70.510212891407789</v>
      </c>
      <c r="V652">
        <v>68.315148685535789</v>
      </c>
      <c r="W652">
        <v>65.971622202835434</v>
      </c>
      <c r="X652">
        <v>63.46855936819604</v>
      </c>
    </row>
    <row r="653" spans="1:24">
      <c r="A653">
        <v>99.847222750307736</v>
      </c>
      <c r="B653">
        <v>7.4854641133458486</v>
      </c>
      <c r="C653">
        <v>8.2550504983326278E-2</v>
      </c>
      <c r="D653">
        <v>93.759927811667524</v>
      </c>
      <c r="E653">
        <v>92.94180799191534</v>
      </c>
      <c r="F653">
        <v>92.076603901094089</v>
      </c>
      <c r="G653">
        <v>91.158416182631044</v>
      </c>
      <c r="H653">
        <v>90.180984213386097</v>
      </c>
      <c r="I653">
        <v>89.137643415864389</v>
      </c>
      <c r="J653">
        <v>88.021279816083663</v>
      </c>
      <c r="K653">
        <v>86.824281537251153</v>
      </c>
      <c r="L653">
        <v>85.538486898511835</v>
      </c>
      <c r="M653">
        <v>84.155128764881368</v>
      </c>
      <c r="N653">
        <v>82.664774768916459</v>
      </c>
      <c r="O653">
        <v>81.057262996526489</v>
      </c>
      <c r="P653">
        <v>79.321632698402993</v>
      </c>
      <c r="Q653">
        <v>77.446049554625716</v>
      </c>
      <c r="R653">
        <v>75.417724982865593</v>
      </c>
      <c r="S653">
        <v>73.222828939990663</v>
      </c>
      <c r="T653">
        <v>70.846395622516681</v>
      </c>
      <c r="U653">
        <v>68.272221422925142</v>
      </c>
      <c r="V653">
        <v>65.482754446068043</v>
      </c>
      <c r="W653">
        <v>62.458974832332089</v>
      </c>
      <c r="X653">
        <v>59.180265071550593</v>
      </c>
    </row>
    <row r="654" spans="1:24">
      <c r="A654">
        <v>99.968416988592963</v>
      </c>
      <c r="B654">
        <v>7.11783905069891</v>
      </c>
      <c r="C654">
        <v>8.5180650962182691E-2</v>
      </c>
      <c r="D654">
        <v>93.961269746947906</v>
      </c>
      <c r="E654">
        <v>93.145136301638573</v>
      </c>
      <c r="F654">
        <v>92.279464941209255</v>
      </c>
      <c r="G654">
        <v>91.357970777738402</v>
      </c>
      <c r="H654">
        <v>90.373963642413102</v>
      </c>
      <c r="I654">
        <v>89.320299514023688</v>
      </c>
      <c r="J654">
        <v>88.189328652430206</v>
      </c>
      <c r="K654">
        <v>86.972840060443005</v>
      </c>
      <c r="L654">
        <v>85.662001870903296</v>
      </c>
      <c r="M654">
        <v>84.247297226166097</v>
      </c>
      <c r="N654">
        <v>82.718455184462186</v>
      </c>
      <c r="O654">
        <v>81.064376151510089</v>
      </c>
      <c r="P654">
        <v>79.273051296001881</v>
      </c>
      <c r="Q654">
        <v>77.33147536390868</v>
      </c>
      <c r="R654">
        <v>75.225552258625925</v>
      </c>
      <c r="S654">
        <v>72.939992701458408</v>
      </c>
      <c r="T654">
        <v>70.458203229446099</v>
      </c>
      <c r="U654">
        <v>67.76216572464098</v>
      </c>
      <c r="V654">
        <v>64.832306600201036</v>
      </c>
      <c r="W654">
        <v>61.64735469357575</v>
      </c>
      <c r="X654">
        <v>58.184186835068601</v>
      </c>
    </row>
    <row r="655" spans="1:24">
      <c r="A655">
        <v>93.344285144399322</v>
      </c>
      <c r="B655">
        <v>1.5718003830911209</v>
      </c>
      <c r="C655">
        <v>0.13132249901696919</v>
      </c>
      <c r="D655">
        <v>91.022832789646685</v>
      </c>
      <c r="E655">
        <v>90.633562849262574</v>
      </c>
      <c r="F655">
        <v>90.197477658080871</v>
      </c>
      <c r="G655">
        <v>89.707045851626901</v>
      </c>
      <c r="H655">
        <v>89.153797477792523</v>
      </c>
      <c r="I655">
        <v>88.52817771739879</v>
      </c>
      <c r="J655">
        <v>87.819381868673275</v>
      </c>
      <c r="K655">
        <v>87.015168745758672</v>
      </c>
      <c r="L655">
        <v>86.101649268570469</v>
      </c>
      <c r="M655">
        <v>85.063046592866897</v>
      </c>
      <c r="N655">
        <v>83.881423637881966</v>
      </c>
      <c r="O655">
        <v>82.53637330581553</v>
      </c>
      <c r="P655">
        <v>81.004666043148205</v>
      </c>
      <c r="Q655">
        <v>79.259848657024762</v>
      </c>
      <c r="R655">
        <v>77.271787458105649</v>
      </c>
      <c r="S655">
        <v>75.006147839782415</v>
      </c>
      <c r="T655">
        <v>72.423801305882975</v>
      </c>
      <c r="U655">
        <v>69.480149706000077</v>
      </c>
      <c r="V655">
        <v>66.12435500771835</v>
      </c>
      <c r="W655">
        <v>62.298461303600433</v>
      </c>
      <c r="X655">
        <v>57.936393889644158</v>
      </c>
    </row>
    <row r="656" spans="1:24">
      <c r="A656">
        <v>99.524877558019085</v>
      </c>
      <c r="B656">
        <v>6.4101128311508644</v>
      </c>
      <c r="C656">
        <v>8.8309542806079319E-2</v>
      </c>
      <c r="D656">
        <v>93.876641996265832</v>
      </c>
      <c r="E656">
        <v>93.099146265648201</v>
      </c>
      <c r="F656">
        <v>92.271506410339256</v>
      </c>
      <c r="G656">
        <v>91.387263822872242</v>
      </c>
      <c r="H656">
        <v>90.439518188163049</v>
      </c>
      <c r="I656">
        <v>89.420873635902112</v>
      </c>
      <c r="J656">
        <v>88.323381025809397</v>
      </c>
      <c r="K656">
        <v>87.138475915367138</v>
      </c>
      <c r="L656">
        <v>85.856911725952273</v>
      </c>
      <c r="M656">
        <v>84.468687585821215</v>
      </c>
      <c r="N656">
        <v>82.962970286858791</v>
      </c>
      <c r="O656">
        <v>81.328009746070009</v>
      </c>
      <c r="P656">
        <v>79.551047312105709</v>
      </c>
      <c r="Q656">
        <v>77.618216201279111</v>
      </c>
      <c r="R656">
        <v>75.51443328611127</v>
      </c>
      <c r="S656">
        <v>73.223281391961365</v>
      </c>
      <c r="T656">
        <v>70.726881183227022</v>
      </c>
      <c r="U656">
        <v>68.005751639359687</v>
      </c>
      <c r="V656">
        <v>65.038658031899573</v>
      </c>
      <c r="W656">
        <v>61.802446216197069</v>
      </c>
      <c r="X656">
        <v>58.271861944691764</v>
      </c>
    </row>
    <row r="657" spans="1:24">
      <c r="A657">
        <v>89.842772357436161</v>
      </c>
      <c r="B657">
        <v>0.15262401385245164</v>
      </c>
      <c r="C657">
        <v>0.21807307616617216</v>
      </c>
      <c r="D657">
        <v>89.310287366963578</v>
      </c>
      <c r="E657">
        <v>89.175819595032451</v>
      </c>
      <c r="F657">
        <v>89.009508410950545</v>
      </c>
      <c r="G657">
        <v>88.80341334894797</v>
      </c>
      <c r="H657">
        <v>88.54769447676631</v>
      </c>
      <c r="I657">
        <v>88.230142591744439</v>
      </c>
      <c r="J657">
        <v>87.83559629696785</v>
      </c>
      <c r="K657">
        <v>87.345218125999111</v>
      </c>
      <c r="L657">
        <v>86.735595155032911</v>
      </c>
      <c r="M657">
        <v>85.977621161536916</v>
      </c>
      <c r="N657">
        <v>85.035106958457661</v>
      </c>
      <c r="O657">
        <v>83.863052554913523</v>
      </c>
      <c r="P657">
        <v>82.405498648328603</v>
      </c>
      <c r="Q657">
        <v>80.5928548682963</v>
      </c>
      <c r="R657">
        <v>78.338577210167614</v>
      </c>
      <c r="S657">
        <v>75.535036023663594</v>
      </c>
      <c r="T657">
        <v>72.048377275161499</v>
      </c>
      <c r="U657">
        <v>67.712131736529585</v>
      </c>
      <c r="V657">
        <v>62.319266973602588</v>
      </c>
      <c r="W657">
        <v>55.612302659437468</v>
      </c>
      <c r="X657">
        <v>47.271017271647914</v>
      </c>
    </row>
    <row r="658" spans="1:24">
      <c r="A658">
        <v>100</v>
      </c>
      <c r="B658">
        <v>6.9467956932089114</v>
      </c>
      <c r="C658">
        <v>8.5859525303538492E-2</v>
      </c>
      <c r="D658">
        <v>94.08155669477442</v>
      </c>
      <c r="E658">
        <v>93.275201508484017</v>
      </c>
      <c r="F658">
        <v>92.419241600042852</v>
      </c>
      <c r="G658">
        <v>91.507363077148568</v>
      </c>
      <c r="H658">
        <v>90.532839570108422</v>
      </c>
      <c r="I658">
        <v>89.488482615527204</v>
      </c>
      <c r="J658">
        <v>88.366588631413066</v>
      </c>
      <c r="K658">
        <v>87.158882092568518</v>
      </c>
      <c r="L658">
        <v>85.856454487106603</v>
      </c>
      <c r="M658">
        <v>84.449698603811697</v>
      </c>
      <c r="N658">
        <v>82.928237665623087</v>
      </c>
      <c r="O658">
        <v>81.28084878650229</v>
      </c>
      <c r="P658">
        <v>79.495380187072385</v>
      </c>
      <c r="Q658">
        <v>77.558661558379825</v>
      </c>
      <c r="R658">
        <v>75.456406912586971</v>
      </c>
      <c r="S658">
        <v>73.173109203984353</v>
      </c>
      <c r="T658">
        <v>70.691925943006638</v>
      </c>
      <c r="U658">
        <v>67.994554959496384</v>
      </c>
      <c r="V658">
        <v>65.061099398797893</v>
      </c>
      <c r="W658">
        <v>61.869920954839472</v>
      </c>
      <c r="X658">
        <v>58.397480257594523</v>
      </c>
    </row>
    <row r="659" spans="1:24">
      <c r="A659">
        <v>100</v>
      </c>
      <c r="B659">
        <v>9.9383874958439122</v>
      </c>
      <c r="C659">
        <v>7.2752361675969157E-2</v>
      </c>
      <c r="D659">
        <v>93.017580610927965</v>
      </c>
      <c r="E659">
        <v>92.114662679048692</v>
      </c>
      <c r="F659">
        <v>91.169989984800537</v>
      </c>
      <c r="G659">
        <v>90.17856025849494</v>
      </c>
      <c r="H659">
        <v>89.135123640684867</v>
      </c>
      <c r="I659">
        <v>88.034154882893262</v>
      </c>
      <c r="J659">
        <v>86.869824090090148</v>
      </c>
      <c r="K659">
        <v>85.635965849992786</v>
      </c>
      <c r="L659">
        <v>84.326046585721031</v>
      </c>
      <c r="M659">
        <v>82.933129958932483</v>
      </c>
      <c r="N659">
        <v>81.449840140238493</v>
      </c>
      <c r="O659">
        <v>79.868322752409185</v>
      </c>
      <c r="P659">
        <v>78.18020327955216</v>
      </c>
      <c r="Q659">
        <v>76.376542722031715</v>
      </c>
      <c r="R659">
        <v>74.447790262310434</v>
      </c>
      <c r="S659">
        <v>72.383732691067507</v>
      </c>
      <c r="T659">
        <v>70.173440325792853</v>
      </c>
      <c r="U659">
        <v>67.805209135482912</v>
      </c>
      <c r="V659">
        <v>65.266498764974529</v>
      </c>
      <c r="W659">
        <v>62.543866130740767</v>
      </c>
      <c r="X659">
        <v>59.622894236522193</v>
      </c>
    </row>
    <row r="660" spans="1:24">
      <c r="A660">
        <v>99.853484718771355</v>
      </c>
      <c r="B660">
        <v>8.1910009143540385</v>
      </c>
      <c r="C660">
        <v>7.8229334356543889E-2</v>
      </c>
      <c r="D660">
        <v>93.598091049838118</v>
      </c>
      <c r="E660">
        <v>92.771852742505061</v>
      </c>
      <c r="F660">
        <v>91.902253953717405</v>
      </c>
      <c r="G660">
        <v>90.983970173209613</v>
      </c>
      <c r="H660">
        <v>90.011378794925889</v>
      </c>
      <c r="I660">
        <v>88.978524690082011</v>
      </c>
      <c r="J660">
        <v>87.879083744207151</v>
      </c>
      <c r="K660">
        <v>86.706324134904449</v>
      </c>
      <c r="L660">
        <v>85.45306511323632</v>
      </c>
      <c r="M660">
        <v>84.111633036354775</v>
      </c>
      <c r="N660">
        <v>82.673814382166697</v>
      </c>
      <c r="O660">
        <v>81.130805458345392</v>
      </c>
      <c r="P660">
        <v>79.473158497758945</v>
      </c>
      <c r="Q660">
        <v>77.690723810260565</v>
      </c>
      <c r="R660">
        <v>75.772587636639017</v>
      </c>
      <c r="S660">
        <v>73.707005324212219</v>
      </c>
      <c r="T660">
        <v>71.481329414901126</v>
      </c>
      <c r="U660">
        <v>69.081932205471091</v>
      </c>
      <c r="V660">
        <v>66.494122305780607</v>
      </c>
      <c r="W660">
        <v>63.702054684128001</v>
      </c>
      <c r="X660">
        <v>60.688633648907953</v>
      </c>
    </row>
    <row r="661" spans="1:24">
      <c r="A661">
        <v>100</v>
      </c>
      <c r="B661">
        <v>7.8873321476568066</v>
      </c>
      <c r="C661">
        <v>8.0969955448832384E-2</v>
      </c>
      <c r="D661">
        <v>93.729868688242135</v>
      </c>
      <c r="E661">
        <v>92.892563420498789</v>
      </c>
      <c r="F661">
        <v>92.00863538463588</v>
      </c>
      <c r="G661">
        <v>91.07228626344164</v>
      </c>
      <c r="H661">
        <v>90.077373872252409</v>
      </c>
      <c r="I661">
        <v>89.017371867963362</v>
      </c>
      <c r="J661">
        <v>87.885326938068715</v>
      </c>
      <c r="K661">
        <v>86.673813188903864</v>
      </c>
      <c r="L661">
        <v>85.374883433889053</v>
      </c>
      <c r="M661">
        <v>83.980017062239469</v>
      </c>
      <c r="N661">
        <v>82.480064146175124</v>
      </c>
      <c r="O661">
        <v>80.8651854199898</v>
      </c>
      <c r="P661">
        <v>79.1247877372586</v>
      </c>
      <c r="Q661">
        <v>77.247454582801964</v>
      </c>
      <c r="R661">
        <v>75.220871183583995</v>
      </c>
      <c r="S661">
        <v>73.031743727294199</v>
      </c>
      <c r="T661">
        <v>70.665712158709113</v>
      </c>
      <c r="U661">
        <v>68.107255981802965</v>
      </c>
      <c r="V661">
        <v>65.339592449695644</v>
      </c>
      <c r="W661">
        <v>62.344566474593265</v>
      </c>
      <c r="X661">
        <v>59.102531535561404</v>
      </c>
    </row>
    <row r="662" spans="1:24">
      <c r="A662">
        <v>100</v>
      </c>
      <c r="B662">
        <v>10.196052440155951</v>
      </c>
      <c r="C662">
        <v>7.1530403235576911E-2</v>
      </c>
      <c r="D662">
        <v>92.973162847704756</v>
      </c>
      <c r="E662">
        <v>92.068669892993199</v>
      </c>
      <c r="F662">
        <v>91.123578199669723</v>
      </c>
      <c r="G662">
        <v>90.13305005071787</v>
      </c>
      <c r="H662">
        <v>89.092015149874044</v>
      </c>
      <c r="I662">
        <v>87.995144667893342</v>
      </c>
      <c r="J662">
        <v>86.836823965441823</v>
      </c>
      <c r="K662">
        <v>85.611123852989749</v>
      </c>
      <c r="L662">
        <v>84.311770240591173</v>
      </c>
      <c r="M662">
        <v>82.932112022194232</v>
      </c>
      <c r="N662">
        <v>81.465087030088483</v>
      </c>
      <c r="O662">
        <v>79.903185885217937</v>
      </c>
      <c r="P662">
        <v>78.238413558317291</v>
      </c>
      <c r="Q662">
        <v>76.4622484451113</v>
      </c>
      <c r="R662">
        <v>74.565598746092249</v>
      </c>
      <c r="S662">
        <v>72.538755927592973</v>
      </c>
      <c r="T662">
        <v>70.371345025933323</v>
      </c>
      <c r="U662">
        <v>68.052271540257323</v>
      </c>
      <c r="V662">
        <v>65.56966464221756</v>
      </c>
      <c r="W662">
        <v>62.910816411809492</v>
      </c>
      <c r="X662">
        <v>60.062116788317077</v>
      </c>
    </row>
    <row r="663" spans="1:24">
      <c r="A663">
        <v>100</v>
      </c>
      <c r="B663">
        <v>6.5366664904194804</v>
      </c>
      <c r="C663">
        <v>8.9284357093901437E-2</v>
      </c>
      <c r="D663">
        <v>94.163594599272656</v>
      </c>
      <c r="E663">
        <v>93.356869884555536</v>
      </c>
      <c r="F663">
        <v>92.497152964147389</v>
      </c>
      <c r="G663">
        <v>91.577585881769991</v>
      </c>
      <c r="H663">
        <v>90.590833256792635</v>
      </c>
      <c r="I663">
        <v>89.529023769948623</v>
      </c>
      <c r="J663">
        <v>88.383687373872675</v>
      </c>
      <c r="K663">
        <v>87.145687727588239</v>
      </c>
      <c r="L663">
        <v>85.805149315974987</v>
      </c>
      <c r="M663">
        <v>84.351378672849009</v>
      </c>
      <c r="N663">
        <v>82.772779079252629</v>
      </c>
      <c r="O663">
        <v>81.056758056502758</v>
      </c>
      <c r="P663">
        <v>79.189626916070438</v>
      </c>
      <c r="Q663">
        <v>77.156491565001517</v>
      </c>
      <c r="R663">
        <v>74.941133695834154</v>
      </c>
      <c r="S663">
        <v>72.525881413265623</v>
      </c>
      <c r="T663">
        <v>69.891468265558714</v>
      </c>
      <c r="U663">
        <v>67.016879556181436</v>
      </c>
      <c r="V663">
        <v>63.879184709709669</v>
      </c>
      <c r="W663">
        <v>60.453354354776273</v>
      </c>
      <c r="X663">
        <v>56.71206066493847</v>
      </c>
    </row>
    <row r="664" spans="1:24">
      <c r="A664">
        <v>93.518583820801965</v>
      </c>
      <c r="B664">
        <v>1.8508884596717181</v>
      </c>
      <c r="C664">
        <v>0.1290642957599113</v>
      </c>
      <c r="D664">
        <v>90.851470766974828</v>
      </c>
      <c r="E664">
        <v>90.409064202249937</v>
      </c>
      <c r="F664">
        <v>89.914788585836746</v>
      </c>
      <c r="G664">
        <v>89.360399040506266</v>
      </c>
      <c r="H664">
        <v>88.736647944918332</v>
      </c>
      <c r="I664">
        <v>88.033130676563204</v>
      </c>
      <c r="J664">
        <v>87.238112055081118</v>
      </c>
      <c r="K664">
        <v>86.338330590907958</v>
      </c>
      <c r="L664">
        <v>85.318777273971889</v>
      </c>
      <c r="M664">
        <v>84.162445212475362</v>
      </c>
      <c r="N664">
        <v>82.850045945554882</v>
      </c>
      <c r="O664">
        <v>81.359687697707443</v>
      </c>
      <c r="P664">
        <v>79.666510208032761</v>
      </c>
      <c r="Q664">
        <v>77.742270042977495</v>
      </c>
      <c r="R664">
        <v>75.55486947529576</v>
      </c>
      <c r="S664">
        <v>73.067821070584102</v>
      </c>
      <c r="T664">
        <v>70.239639050304376</v>
      </c>
      <c r="U664">
        <v>67.023147278786425</v>
      </c>
      <c r="V664">
        <v>63.364692330929927</v>
      </c>
      <c r="W664">
        <v>59.20324851400165</v>
      </c>
      <c r="X664">
        <v>54.469399914639773</v>
      </c>
    </row>
    <row r="665" spans="1:24">
      <c r="A665">
        <v>95.924203854057794</v>
      </c>
      <c r="B665">
        <v>3.2723008613226776</v>
      </c>
      <c r="C665">
        <v>0.10897610452114952</v>
      </c>
      <c r="D665">
        <v>92.174912972549848</v>
      </c>
      <c r="E665">
        <v>91.609238976275961</v>
      </c>
      <c r="F665">
        <v>90.99227062410867</v>
      </c>
      <c r="G665">
        <v>90.31667367460517</v>
      </c>
      <c r="H665">
        <v>89.574416936006102</v>
      </c>
      <c r="I665">
        <v>88.756676795050993</v>
      </c>
      <c r="J665">
        <v>87.853732325844419</v>
      </c>
      <c r="K665">
        <v>86.854849731874125</v>
      </c>
      <c r="L665">
        <v>85.748154747480498</v>
      </c>
      <c r="M665">
        <v>84.520491481943026</v>
      </c>
      <c r="N665">
        <v>83.157266028186356</v>
      </c>
      <c r="O665">
        <v>81.642272976996622</v>
      </c>
      <c r="P665">
        <v>79.957502774427326</v>
      </c>
      <c r="Q665">
        <v>78.082927632346482</v>
      </c>
      <c r="R665">
        <v>75.996263447126267</v>
      </c>
      <c r="S665">
        <v>73.672704896272009</v>
      </c>
      <c r="T665">
        <v>71.084630563938518</v>
      </c>
      <c r="U665">
        <v>68.20127458999913</v>
      </c>
      <c r="V665">
        <v>64.988360939379675</v>
      </c>
      <c r="W665">
        <v>61.407695944016218</v>
      </c>
      <c r="X665">
        <v>57.416714273759091</v>
      </c>
    </row>
    <row r="666" spans="1:24">
      <c r="A666">
        <v>100</v>
      </c>
      <c r="B666">
        <v>10.836936166795224</v>
      </c>
      <c r="C666">
        <v>6.6180687042576736E-2</v>
      </c>
      <c r="D666">
        <v>93.156749550473421</v>
      </c>
      <c r="E666">
        <v>92.292916649878606</v>
      </c>
      <c r="F666">
        <v>91.39531530088172</v>
      </c>
      <c r="G666">
        <v>90.460012679162304</v>
      </c>
      <c r="H666">
        <v>89.482910772945075</v>
      </c>
      <c r="I666">
        <v>88.459728427634346</v>
      </c>
      <c r="J666">
        <v>87.385982588011458</v>
      </c>
      <c r="K666">
        <v>86.256968655808151</v>
      </c>
      <c r="L666">
        <v>85.06773987659308</v>
      </c>
      <c r="M666">
        <v>83.813085665655464</v>
      </c>
      <c r="N666">
        <v>82.487508777920866</v>
      </c>
      <c r="O666">
        <v>81.085201221869937</v>
      </c>
      <c r="P666">
        <v>79.600018811927015</v>
      </c>
      <c r="Q666">
        <v>78.025454247820448</v>
      </c>
      <c r="R666">
        <v>76.354608602962401</v>
      </c>
      <c r="S666">
        <v>74.58016109692494</v>
      </c>
      <c r="T666">
        <v>72.694337019570938</v>
      </c>
      <c r="U666">
        <v>70.688873666300154</v>
      </c>
      <c r="V666">
        <v>68.554984135156175</v>
      </c>
      <c r="W666">
        <v>66.283318827172138</v>
      </c>
      <c r="X666">
        <v>63.863924481269294</v>
      </c>
    </row>
    <row r="667" spans="1:24">
      <c r="A667">
        <v>100</v>
      </c>
      <c r="B667">
        <v>7.2742033916407012</v>
      </c>
      <c r="C667">
        <v>8.1429209542240713E-2</v>
      </c>
      <c r="D667">
        <v>94.178824097245069</v>
      </c>
      <c r="E667">
        <v>93.400027343898202</v>
      </c>
      <c r="F667">
        <v>92.577443858397501</v>
      </c>
      <c r="G667">
        <v>91.705616308625025</v>
      </c>
      <c r="H667">
        <v>90.778760658586165</v>
      </c>
      <c r="I667">
        <v>89.790727794912101</v>
      </c>
      <c r="J667">
        <v>88.734962731299859</v>
      </c>
      <c r="K667">
        <v>87.604461120236707</v>
      </c>
      <c r="L667">
        <v>86.391722783491247</v>
      </c>
      <c r="M667">
        <v>85.088701953074647</v>
      </c>
      <c r="N667">
        <v>83.686753892551565</v>
      </c>
      <c r="O667">
        <v>82.176577544566442</v>
      </c>
      <c r="P667">
        <v>80.548153824086654</v>
      </c>
      <c r="Q667">
        <v>78.790679147976817</v>
      </c>
      <c r="R667">
        <v>76.892493759913734</v>
      </c>
      <c r="S667">
        <v>74.841004375122395</v>
      </c>
      <c r="T667">
        <v>72.622600631728773</v>
      </c>
      <c r="U667">
        <v>70.222564794435726</v>
      </c>
      <c r="V667">
        <v>67.624974111461825</v>
      </c>
      <c r="W667">
        <v>64.812595176942068</v>
      </c>
      <c r="X667">
        <v>61.766769597950081</v>
      </c>
    </row>
    <row r="668" spans="1:24">
      <c r="A668">
        <v>99.637647998444706</v>
      </c>
      <c r="B668">
        <v>11.377476254584886</v>
      </c>
      <c r="C668">
        <v>6.3853079996537693E-2</v>
      </c>
      <c r="D668">
        <v>92.733387872006915</v>
      </c>
      <c r="E668">
        <v>91.868942671379003</v>
      </c>
      <c r="F668">
        <v>90.972812018943699</v>
      </c>
      <c r="G668">
        <v>90.041340955038422</v>
      </c>
      <c r="H668">
        <v>89.070730380551709</v>
      </c>
      <c r="I668">
        <v>88.057021561912507</v>
      </c>
      <c r="J668">
        <v>86.996079984994296</v>
      </c>
      <c r="K668">
        <v>85.883578492080233</v>
      </c>
      <c r="L668">
        <v>84.71497963311198</v>
      </c>
      <c r="M668">
        <v>83.485517159239947</v>
      </c>
      <c r="N668">
        <v>82.190176583194386</v>
      </c>
      <c r="O668">
        <v>80.823674727191047</v>
      </c>
      <c r="P668">
        <v>79.380438174955245</v>
      </c>
      <c r="Q668">
        <v>77.854580539978897</v>
      </c>
      <c r="R668">
        <v>76.239878457296697</v>
      </c>
      <c r="S668">
        <v>74.529746200861666</v>
      </c>
      <c r="T668">
        <v>72.717208822994024</v>
      </c>
      <c r="U668">
        <v>70.794873706350558</v>
      </c>
      <c r="V668">
        <v>68.754900412385609</v>
      </c>
      <c r="W668">
        <v>66.588968703328106</v>
      </c>
      <c r="X668">
        <v>64.288244607248913</v>
      </c>
    </row>
    <row r="669" spans="1:24">
      <c r="A669">
        <v>99.828837740332247</v>
      </c>
      <c r="B669">
        <v>8.7021124777919105</v>
      </c>
      <c r="C669">
        <v>7.5049439845542187E-2</v>
      </c>
      <c r="D669">
        <v>93.49379920704439</v>
      </c>
      <c r="E669">
        <v>92.667374041776981</v>
      </c>
      <c r="F669">
        <v>91.800593580291874</v>
      </c>
      <c r="G669">
        <v>90.888573460431957</v>
      </c>
      <c r="H669">
        <v>89.926174391733326</v>
      </c>
      <c r="I669">
        <v>88.907973195201905</v>
      </c>
      <c r="J669">
        <v>87.82823224336029</v>
      </c>
      <c r="K669">
        <v>86.680867128357789</v>
      </c>
      <c r="L669">
        <v>85.459412375951331</v>
      </c>
      <c r="M669">
        <v>84.15698501215337</v>
      </c>
      <c r="N669">
        <v>82.766245777242631</v>
      </c>
      <c r="O669">
        <v>81.279357768576233</v>
      </c>
      <c r="P669">
        <v>79.687942279152594</v>
      </c>
      <c r="Q669">
        <v>77.983031583073213</v>
      </c>
      <c r="R669">
        <v>76.155018401845695</v>
      </c>
      <c r="S669">
        <v>74.193601766768197</v>
      </c>
      <c r="T669">
        <v>72.087728972325948</v>
      </c>
      <c r="U669">
        <v>69.825533293503838</v>
      </c>
      <c r="V669">
        <v>67.394267116048155</v>
      </c>
      <c r="W669">
        <v>64.780230102862262</v>
      </c>
      <c r="X669">
        <v>61.968691991749601</v>
      </c>
    </row>
    <row r="670" spans="1:24">
      <c r="A670">
        <v>99.934969945343312</v>
      </c>
      <c r="B670">
        <v>7.2644986287935014</v>
      </c>
      <c r="C670">
        <v>8.0887541416306163E-2</v>
      </c>
      <c r="D670">
        <v>94.16684960868109</v>
      </c>
      <c r="E670">
        <v>93.396838315463015</v>
      </c>
      <c r="F670">
        <v>92.584026042647395</v>
      </c>
      <c r="G670">
        <v>91.723091826467396</v>
      </c>
      <c r="H670">
        <v>90.808399679471606</v>
      </c>
      <c r="I670">
        <v>89.833961695307309</v>
      </c>
      <c r="J670">
        <v>88.793398849714919</v>
      </c>
      <c r="K670">
        <v>87.679899241122953</v>
      </c>
      <c r="L670">
        <v>86.486173497471128</v>
      </c>
      <c r="M670">
        <v>85.204407057338656</v>
      </c>
      <c r="N670">
        <v>83.82620901299245</v>
      </c>
      <c r="O670">
        <v>82.342557180463629</v>
      </c>
      <c r="P670">
        <v>80.743739037060934</v>
      </c>
      <c r="Q670">
        <v>79.019288139676462</v>
      </c>
      <c r="R670">
        <v>77.157915607655283</v>
      </c>
      <c r="S670">
        <v>75.147436221690654</v>
      </c>
      <c r="T670">
        <v>72.974688654961511</v>
      </c>
      <c r="U670">
        <v>70.625449314316398</v>
      </c>
      <c r="V670">
        <v>68.08433922747686</v>
      </c>
      <c r="W670">
        <v>65.334723366710364</v>
      </c>
      <c r="X670">
        <v>62.358601749908907</v>
      </c>
    </row>
    <row r="671" spans="1:24">
      <c r="A671">
        <v>91.950198333873743</v>
      </c>
      <c r="B671">
        <v>0.87584194813022509</v>
      </c>
      <c r="C671">
        <v>0.15364841699376228</v>
      </c>
      <c r="D671">
        <v>90.314421909467995</v>
      </c>
      <c r="E671">
        <v>90.008858306353261</v>
      </c>
      <c r="F671">
        <v>89.657373631272151</v>
      </c>
      <c r="G671">
        <v>89.251653754380982</v>
      </c>
      <c r="H671">
        <v>88.782101649192484</v>
      </c>
      <c r="I671">
        <v>88.2376103814712</v>
      </c>
      <c r="J671">
        <v>87.605300382292768</v>
      </c>
      <c r="K671">
        <v>86.870214790640688</v>
      </c>
      <c r="L671">
        <v>86.014965659078058</v>
      </c>
      <c r="M671">
        <v>85.019322653730868</v>
      </c>
      <c r="N671">
        <v>83.859734519562281</v>
      </c>
      <c r="O671">
        <v>82.508771991525634</v>
      </c>
      <c r="P671">
        <v>80.934478974040331</v>
      </c>
      <c r="Q671">
        <v>79.099616641384301</v>
      </c>
      <c r="R671">
        <v>76.96078257871423</v>
      </c>
      <c r="S671">
        <v>74.467384127596418</v>
      </c>
      <c r="T671">
        <v>71.560441651237937</v>
      </c>
      <c r="U671">
        <v>68.171193411475144</v>
      </c>
      <c r="V671">
        <v>64.219469056837482</v>
      </c>
      <c r="W671">
        <v>59.611793247658419</v>
      </c>
      <c r="X671">
        <v>54.239174560780967</v>
      </c>
    </row>
    <row r="672" spans="1:24">
      <c r="A672">
        <v>97.234400879763342</v>
      </c>
      <c r="B672">
        <v>4.9299314547786679</v>
      </c>
      <c r="C672">
        <v>9.1963187050023376E-2</v>
      </c>
      <c r="D672">
        <v>92.67196753070354</v>
      </c>
      <c r="E672">
        <v>92.034060117621735</v>
      </c>
      <c r="F672">
        <v>91.352141233412638</v>
      </c>
      <c r="G672">
        <v>90.620439669100477</v>
      </c>
      <c r="H672">
        <v>89.832762895436801</v>
      </c>
      <c r="I672">
        <v>88.982444654349791</v>
      </c>
      <c r="J672">
        <v>88.062288541136695</v>
      </c>
      <c r="K672">
        <v>87.064507099924626</v>
      </c>
      <c r="L672">
        <v>85.980655916953026</v>
      </c>
      <c r="M672">
        <v>84.801562153896967</v>
      </c>
      <c r="N672">
        <v>83.517246916394996</v>
      </c>
      <c r="O672">
        <v>82.116840800771641</v>
      </c>
      <c r="P672">
        <v>80.588491904210656</v>
      </c>
      <c r="Q672">
        <v>78.919265519851464</v>
      </c>
      <c r="R672">
        <v>77.095034667909388</v>
      </c>
      <c r="S672">
        <v>75.100360536363866</v>
      </c>
      <c r="T672">
        <v>72.918361819361223</v>
      </c>
      <c r="U672">
        <v>70.530571847518502</v>
      </c>
      <c r="V672">
        <v>67.91678230099464</v>
      </c>
      <c r="W672">
        <v>65.054872182643294</v>
      </c>
      <c r="X672">
        <v>61.920620603814271</v>
      </c>
    </row>
    <row r="673" spans="1:24">
      <c r="A673">
        <v>94.012873644813396</v>
      </c>
      <c r="B673">
        <v>2.8143029826695471</v>
      </c>
      <c r="C673">
        <v>0.11249618338224394</v>
      </c>
      <c r="D673">
        <v>90.651108508926171</v>
      </c>
      <c r="E673">
        <v>90.135559973536672</v>
      </c>
      <c r="F673">
        <v>89.570890745837161</v>
      </c>
      <c r="G673">
        <v>88.949947176228378</v>
      </c>
      <c r="H673">
        <v>88.264862689908668</v>
      </c>
      <c r="I673">
        <v>87.506958127255686</v>
      </c>
      <c r="J673">
        <v>86.666631789779515</v>
      </c>
      <c r="K673">
        <v>85.733237798667474</v>
      </c>
      <c r="L673">
        <v>84.694951224876277</v>
      </c>
      <c r="M673">
        <v>83.538618282139268</v>
      </c>
      <c r="N673">
        <v>82.249589685022315</v>
      </c>
      <c r="O673">
        <v>80.811535060884495</v>
      </c>
      <c r="P673">
        <v>79.206236064576018</v>
      </c>
      <c r="Q673">
        <v>77.413355574896883</v>
      </c>
      <c r="R673">
        <v>75.410180048825126</v>
      </c>
      <c r="S673">
        <v>73.17133176946669</v>
      </c>
      <c r="T673">
        <v>70.6684473422699</v>
      </c>
      <c r="U673">
        <v>67.869818366455462</v>
      </c>
      <c r="V673">
        <v>64.739989729420728</v>
      </c>
      <c r="W673">
        <v>61.23931043501296</v>
      </c>
      <c r="X673">
        <v>57.323431275230064</v>
      </c>
    </row>
    <row r="674" spans="1:24">
      <c r="A674">
        <v>97.911001602192286</v>
      </c>
      <c r="B674">
        <v>4.6785404582463404</v>
      </c>
      <c r="C674">
        <v>9.5725514165771505E-2</v>
      </c>
      <c r="D674">
        <v>93.362845239272943</v>
      </c>
      <c r="E674">
        <v>92.716436261387628</v>
      </c>
      <c r="F674">
        <v>92.022391179233367</v>
      </c>
      <c r="G674">
        <v>91.274345340191189</v>
      </c>
      <c r="H674">
        <v>90.465438884532944</v>
      </c>
      <c r="I674">
        <v>89.588253837945601</v>
      </c>
      <c r="J674">
        <v>88.634746085936229</v>
      </c>
      <c r="K674">
        <v>87.596171606297759</v>
      </c>
      <c r="L674">
        <v>86.463006283159658</v>
      </c>
      <c r="M674">
        <v>85.224858567288123</v>
      </c>
      <c r="N674">
        <v>83.870374181698679</v>
      </c>
      <c r="O674">
        <v>82.387131998695466</v>
      </c>
      <c r="P674">
        <v>80.761530133491192</v>
      </c>
      <c r="Q674">
        <v>78.978661209843565</v>
      </c>
      <c r="R674">
        <v>77.022175653847398</v>
      </c>
      <c r="S674">
        <v>74.874131762235621</v>
      </c>
      <c r="T674">
        <v>72.514831170259356</v>
      </c>
      <c r="U674">
        <v>69.922638210326127</v>
      </c>
      <c r="V674">
        <v>67.073781504847361</v>
      </c>
      <c r="W674">
        <v>63.942135973827774</v>
      </c>
      <c r="X674">
        <v>60.498983258124376</v>
      </c>
    </row>
    <row r="675" spans="1:24">
      <c r="A675">
        <v>93.132255586193367</v>
      </c>
      <c r="B675">
        <v>1.9653717206327057</v>
      </c>
      <c r="C675">
        <v>0.12419163860093564</v>
      </c>
      <c r="D675">
        <v>90.448672374092979</v>
      </c>
      <c r="E675">
        <v>90.01378855713439</v>
      </c>
      <c r="F675">
        <v>89.53074501534303</v>
      </c>
      <c r="G675">
        <v>88.992081915461654</v>
      </c>
      <c r="H675">
        <v>88.389480469308111</v>
      </c>
      <c r="I675">
        <v>87.713634463425521</v>
      </c>
      <c r="J675">
        <v>86.954106539531978</v>
      </c>
      <c r="K675">
        <v>86.099167006251349</v>
      </c>
      <c r="L675">
        <v>85.135612692830875</v>
      </c>
      <c r="M675">
        <v>84.048563047331641</v>
      </c>
      <c r="N675">
        <v>82.821230330355093</v>
      </c>
      <c r="O675">
        <v>81.434660355316254</v>
      </c>
      <c r="P675">
        <v>79.86743977141262</v>
      </c>
      <c r="Q675">
        <v>78.095365368743401</v>
      </c>
      <c r="R675">
        <v>76.091070298526631</v>
      </c>
      <c r="S675">
        <v>73.823601435984713</v>
      </c>
      <c r="T675">
        <v>71.257941358945331</v>
      </c>
      <c r="U675">
        <v>68.354467559883759</v>
      </c>
      <c r="V675">
        <v>65.068340539802833</v>
      </c>
      <c r="W675">
        <v>61.348811334042082</v>
      </c>
      <c r="X675">
        <v>57.138437775861362</v>
      </c>
    </row>
    <row r="676" spans="1:24">
      <c r="A676">
        <v>90.932078139225737</v>
      </c>
      <c r="B676">
        <v>1.081323959121691</v>
      </c>
      <c r="C676">
        <v>0.14158071280244369</v>
      </c>
      <c r="D676">
        <v>89.149901173111445</v>
      </c>
      <c r="E676">
        <v>88.835888003156512</v>
      </c>
      <c r="F676">
        <v>88.479786260609913</v>
      </c>
      <c r="G676">
        <v>88.074445919439512</v>
      </c>
      <c r="H676">
        <v>87.611728311267797</v>
      </c>
      <c r="I676">
        <v>87.082342712268797</v>
      </c>
      <c r="J676">
        <v>86.475659798399278</v>
      </c>
      <c r="K676">
        <v>85.779498223405824</v>
      </c>
      <c r="L676">
        <v>84.979880034391641</v>
      </c>
      <c r="M676">
        <v>84.060750014029452</v>
      </c>
      <c r="N676">
        <v>83.003653314203333</v>
      </c>
      <c r="O676">
        <v>81.787364908413338</v>
      </c>
      <c r="P676">
        <v>80.387463422863902</v>
      </c>
      <c r="Q676">
        <v>78.775840789359364</v>
      </c>
      <c r="R676">
        <v>76.920137874520805</v>
      </c>
      <c r="S676">
        <v>74.783094753546635</v>
      </c>
      <c r="T676">
        <v>72.321802582920753</v>
      </c>
      <c r="U676">
        <v>69.486842050716149</v>
      </c>
      <c r="V676">
        <v>66.221291105778633</v>
      </c>
      <c r="W676">
        <v>62.459582042377342</v>
      </c>
      <c r="X676">
        <v>58.126184992176682</v>
      </c>
    </row>
    <row r="677" spans="1:24">
      <c r="A677">
        <v>97.781819963766338</v>
      </c>
      <c r="B677">
        <v>4.9612302170276248</v>
      </c>
      <c r="C677">
        <v>9.4205494162304046E-2</v>
      </c>
      <c r="D677">
        <v>93.053059039848478</v>
      </c>
      <c r="E677">
        <v>92.385436530015951</v>
      </c>
      <c r="F677">
        <v>91.669887441651127</v>
      </c>
      <c r="G677">
        <v>90.900056811286689</v>
      </c>
      <c r="H677">
        <v>90.069107588031841</v>
      </c>
      <c r="I677">
        <v>89.169659912079808</v>
      </c>
      <c r="J677">
        <v>88.193725572398833</v>
      </c>
      <c r="K677">
        <v>87.132637061509612</v>
      </c>
      <c r="L677">
        <v>85.976970597267851</v>
      </c>
      <c r="M677">
        <v>84.716462427989555</v>
      </c>
      <c r="N677">
        <v>83.339917677605001</v>
      </c>
      <c r="O677">
        <v>81.835110921273184</v>
      </c>
      <c r="P677">
        <v>80.18867760844492</v>
      </c>
      <c r="Q677">
        <v>78.385995369076625</v>
      </c>
      <c r="R677">
        <v>76.411054148846773</v>
      </c>
      <c r="S677">
        <v>74.246314020014907</v>
      </c>
      <c r="T677">
        <v>71.872549405106739</v>
      </c>
      <c r="U677">
        <v>69.268678329938979</v>
      </c>
      <c r="V677">
        <v>66.411575189538553</v>
      </c>
      <c r="W677">
        <v>63.275865364085696</v>
      </c>
      <c r="X677">
        <v>59.833699860815315</v>
      </c>
    </row>
    <row r="678" spans="1:24">
      <c r="A678">
        <v>99.47974127315257</v>
      </c>
      <c r="B678">
        <v>6.504846441880975</v>
      </c>
      <c r="C678">
        <v>8.8085984499721881E-2</v>
      </c>
      <c r="D678">
        <v>93.765463985606331</v>
      </c>
      <c r="E678">
        <v>92.979620010283966</v>
      </c>
      <c r="F678">
        <v>92.143308060054622</v>
      </c>
      <c r="G678">
        <v>91.250034875975601</v>
      </c>
      <c r="H678">
        <v>90.292864943028647</v>
      </c>
      <c r="I678">
        <v>89.264366641678649</v>
      </c>
      <c r="J678">
        <v>88.156554547598077</v>
      </c>
      <c r="K678">
        <v>86.960827431562947</v>
      </c>
      <c r="L678">
        <v>85.667901478141602</v>
      </c>
      <c r="M678">
        <v>84.267738204675808</v>
      </c>
      <c r="N678">
        <v>82.749466520905358</v>
      </c>
      <c r="O678">
        <v>81.101298324094955</v>
      </c>
      <c r="P678">
        <v>79.310436974330443</v>
      </c>
      <c r="Q678">
        <v>77.362977939372115</v>
      </c>
      <c r="R678">
        <v>75.243800837655655</v>
      </c>
      <c r="S678">
        <v>72.936452041245914</v>
      </c>
      <c r="T678">
        <v>70.423016927253556</v>
      </c>
      <c r="U678">
        <v>67.68398078585497</v>
      </c>
      <c r="V678">
        <v>64.698077304982561</v>
      </c>
      <c r="W678">
        <v>61.442123455296837</v>
      </c>
      <c r="X678">
        <v>57.890839493460824</v>
      </c>
    </row>
    <row r="679" spans="1:24">
      <c r="A679">
        <v>100</v>
      </c>
      <c r="B679">
        <v>11.157204352932494</v>
      </c>
      <c r="C679">
        <v>6.730586219504453E-2</v>
      </c>
      <c r="D679">
        <v>92.820519174611889</v>
      </c>
      <c r="E679">
        <v>91.910592279840913</v>
      </c>
      <c r="F679">
        <v>90.96400589227413</v>
      </c>
      <c r="G679">
        <v>89.976470281679596</v>
      </c>
      <c r="H679">
        <v>88.943510144567298</v>
      </c>
      <c r="I679">
        <v>87.860444323055859</v>
      </c>
      <c r="J679">
        <v>86.722364590850518</v>
      </c>
      <c r="K679">
        <v>85.524113410194872</v>
      </c>
      <c r="L679">
        <v>84.260260558995469</v>
      </c>
      <c r="M679">
        <v>82.925078522198504</v>
      </c>
      <c r="N679">
        <v>81.512516535897376</v>
      </c>
      <c r="O679">
        <v>80.016173166544434</v>
      </c>
      <c r="P679">
        <v>78.429267301001786</v>
      </c>
      <c r="Q679">
        <v>76.744607415964154</v>
      </c>
      <c r="R679">
        <v>74.954558987489179</v>
      </c>
      <c r="S679">
        <v>73.05100989294219</v>
      </c>
      <c r="T679">
        <v>71.025333648564185</v>
      </c>
      <c r="U679">
        <v>68.868350316063442</v>
      </c>
      <c r="V679">
        <v>66.570284901067822</v>
      </c>
      <c r="W679">
        <v>64.120723054908126</v>
      </c>
      <c r="X679">
        <v>61.50856387898228</v>
      </c>
    </row>
    <row r="680" spans="1:24">
      <c r="A680">
        <v>100</v>
      </c>
      <c r="B680">
        <v>7.9616016505403877</v>
      </c>
      <c r="C680">
        <v>8.0335180823377761E-2</v>
      </c>
      <c r="D680">
        <v>93.728829858841721</v>
      </c>
      <c r="E680">
        <v>92.893523690305329</v>
      </c>
      <c r="F680">
        <v>92.012329491106925</v>
      </c>
      <c r="G680">
        <v>91.079557202676014</v>
      </c>
      <c r="H680">
        <v>90.089183715737775</v>
      </c>
      <c r="I680">
        <v>89.034813977814025</v>
      </c>
      <c r="J680">
        <v>87.909639699007712</v>
      </c>
      <c r="K680">
        <v>86.70639538942541</v>
      </c>
      <c r="L680">
        <v>85.41731144436207</v>
      </c>
      <c r="M680">
        <v>84.034063974309177</v>
      </c>
      <c r="N680">
        <v>82.547721055827751</v>
      </c>
      <c r="O680">
        <v>80.948685056216974</v>
      </c>
      <c r="P680">
        <v>79.226630659556264</v>
      </c>
      <c r="Q680">
        <v>77.370438193941865</v>
      </c>
      <c r="R680">
        <v>75.368121829397737</v>
      </c>
      <c r="S680">
        <v>73.206752182819372</v>
      </c>
      <c r="T680">
        <v>70.872372830194053</v>
      </c>
      <c r="U680">
        <v>68.349910186999494</v>
      </c>
      <c r="V680">
        <v>65.623076174858994</v>
      </c>
      <c r="W680">
        <v>62.674263045951164</v>
      </c>
      <c r="X680">
        <v>59.48442968603333</v>
      </c>
    </row>
    <row r="681" spans="1:24">
      <c r="A681">
        <v>100</v>
      </c>
      <c r="B681">
        <v>6.614425867691244</v>
      </c>
      <c r="C681">
        <v>8.758863244752399E-2</v>
      </c>
      <c r="D681">
        <v>94.228811830063464</v>
      </c>
      <c r="E681">
        <v>93.436803819684684</v>
      </c>
      <c r="F681">
        <v>92.594412288826817</v>
      </c>
      <c r="G681">
        <v>91.695170471941438</v>
      </c>
      <c r="H681">
        <v>90.732175182341479</v>
      </c>
      <c r="I681">
        <v>89.698033818684266</v>
      </c>
      <c r="J681">
        <v>88.584807614377624</v>
      </c>
      <c r="K681">
        <v>87.383950694253201</v>
      </c>
      <c r="L681">
        <v>86.086244470664752</v>
      </c>
      <c r="M681">
        <v>84.681726875391931</v>
      </c>
      <c r="N681">
        <v>83.159615884085525</v>
      </c>
      <c r="O681">
        <v>81.508226746176632</v>
      </c>
      <c r="P681">
        <v>79.714882284850333</v>
      </c>
      <c r="Q681">
        <v>77.765815578486297</v>
      </c>
      <c r="R681">
        <v>75.646064276483187</v>
      </c>
      <c r="S681">
        <v>73.339355738164002</v>
      </c>
      <c r="T681">
        <v>70.827982113010961</v>
      </c>
      <c r="U681">
        <v>68.092664403261864</v>
      </c>
      <c r="V681">
        <v>65.112404465320211</v>
      </c>
      <c r="W681">
        <v>61.86432381384278</v>
      </c>
      <c r="X681">
        <v>58.32348799105543</v>
      </c>
    </row>
    <row r="682" spans="1:24">
      <c r="A682">
        <v>100</v>
      </c>
      <c r="B682">
        <v>11.057376608978688</v>
      </c>
      <c r="C682">
        <v>6.7338858795261025E-2</v>
      </c>
      <c r="D682">
        <v>92.880851595725773</v>
      </c>
      <c r="E682">
        <v>91.978464202097271</v>
      </c>
      <c r="F682">
        <v>91.039689231785644</v>
      </c>
      <c r="G682">
        <v>90.060268180299843</v>
      </c>
      <c r="H682">
        <v>89.035758162946252</v>
      </c>
      <c r="I682">
        <v>87.961511760856652</v>
      </c>
      <c r="J682">
        <v>86.832655939201146</v>
      </c>
      <c r="K682">
        <v>85.644069941953745</v>
      </c>
      <c r="L682">
        <v>84.390362062936362</v>
      </c>
      <c r="M682">
        <v>83.065845187768986</v>
      </c>
      <c r="N682">
        <v>81.664510995778699</v>
      </c>
      <c r="O682">
        <v>80.180002704841158</v>
      </c>
      <c r="P682">
        <v>78.605586235518942</v>
      </c>
      <c r="Q682">
        <v>76.934119663690311</v>
      </c>
      <c r="R682">
        <v>75.158020823098298</v>
      </c>
      <c r="S682">
        <v>73.26923291085788</v>
      </c>
      <c r="T682">
        <v>71.259187939899462</v>
      </c>
      <c r="U682">
        <v>69.11876787256044</v>
      </c>
      <c r="V682">
        <v>66.838263259017651</v>
      </c>
      <c r="W682">
        <v>64.407329192934924</v>
      </c>
      <c r="X682">
        <v>61.814938384530123</v>
      </c>
    </row>
    <row r="683" spans="1:24">
      <c r="A683">
        <v>99.88051902679905</v>
      </c>
      <c r="B683">
        <v>8.9313524725616578</v>
      </c>
      <c r="C683">
        <v>7.443432233925748E-2</v>
      </c>
      <c r="D683">
        <v>93.439655865143465</v>
      </c>
      <c r="E683">
        <v>92.601412141977335</v>
      </c>
      <c r="F683">
        <v>91.72282013368357</v>
      </c>
      <c r="G683">
        <v>90.799009781143297</v>
      </c>
      <c r="H683">
        <v>89.82486037874007</v>
      </c>
      <c r="I683">
        <v>88.79497219015083</v>
      </c>
      <c r="J683">
        <v>87.703636517462471</v>
      </c>
      <c r="K683">
        <v>86.54480405770579</v>
      </c>
      <c r="L683">
        <v>85.312051371406483</v>
      </c>
      <c r="M683">
        <v>83.998545277287548</v>
      </c>
      <c r="N683">
        <v>82.597004975761791</v>
      </c>
      <c r="O683">
        <v>81.099661691263904</v>
      </c>
      <c r="P683">
        <v>79.498215609718784</v>
      </c>
      <c r="Q683">
        <v>77.783789872448978</v>
      </c>
      <c r="R683">
        <v>75.946881371508397</v>
      </c>
      <c r="S683">
        <v>73.977308073699533</v>
      </c>
      <c r="T683">
        <v>71.864152581289815</v>
      </c>
      <c r="U683">
        <v>69.595701616582375</v>
      </c>
      <c r="V683">
        <v>67.159381094903082</v>
      </c>
      <c r="W683">
        <v>64.541686426111056</v>
      </c>
      <c r="X683">
        <v>61.728107658292572</v>
      </c>
    </row>
    <row r="684" spans="1:24">
      <c r="A684">
        <v>99.880937101791019</v>
      </c>
      <c r="B684">
        <v>7.9306659651815901</v>
      </c>
      <c r="C684">
        <v>8.043968914650107E-2</v>
      </c>
      <c r="D684">
        <v>93.624636000272872</v>
      </c>
      <c r="E684">
        <v>92.790960254723828</v>
      </c>
      <c r="F684">
        <v>91.911383762707416</v>
      </c>
      <c r="G684">
        <v>90.980212116691774</v>
      </c>
      <c r="H684">
        <v>89.991416880398035</v>
      </c>
      <c r="I684">
        <v>88.938596560502816</v>
      </c>
      <c r="J684">
        <v>87.814935163157131</v>
      </c>
      <c r="K684">
        <v>86.613158067014908</v>
      </c>
      <c r="L684">
        <v>85.325484927091949</v>
      </c>
      <c r="M684">
        <v>83.943579304553054</v>
      </c>
      <c r="N684">
        <v>82.458494696329154</v>
      </c>
      <c r="O684">
        <v>80.86061661515815</v>
      </c>
      <c r="P684">
        <v>79.139600345073887</v>
      </c>
      <c r="Q684">
        <v>77.284303969370114</v>
      </c>
      <c r="R684">
        <v>75.282716237460278</v>
      </c>
      <c r="S684">
        <v>73.121878803640783</v>
      </c>
      <c r="T684">
        <v>70.787802334329001</v>
      </c>
      <c r="U684">
        <v>68.265375940651211</v>
      </c>
      <c r="V684">
        <v>65.53826935004426</v>
      </c>
      <c r="W684">
        <v>62.588827183526739</v>
      </c>
      <c r="X684">
        <v>59.397954654186627</v>
      </c>
    </row>
    <row r="685" spans="1:24">
      <c r="A685">
        <v>100</v>
      </c>
      <c r="B685">
        <v>8.5824556366161033</v>
      </c>
      <c r="C685">
        <v>7.5809022882410496E-2</v>
      </c>
      <c r="D685">
        <v>93.679351497075359</v>
      </c>
      <c r="E685">
        <v>92.852376106079021</v>
      </c>
      <c r="F685">
        <v>91.984303587265629</v>
      </c>
      <c r="G685">
        <v>91.070142731278139</v>
      </c>
      <c r="H685">
        <v>90.104637331844145</v>
      </c>
      <c r="I685">
        <v>89.082235963847069</v>
      </c>
      <c r="J685">
        <v>87.997060063959509</v>
      </c>
      <c r="K685">
        <v>86.84287013031016</v>
      </c>
      <c r="L685">
        <v>85.613029846840334</v>
      </c>
      <c r="M685">
        <v>84.300467926074063</v>
      </c>
      <c r="N685">
        <v>82.897637450906288</v>
      </c>
      <c r="O685">
        <v>81.396472481634618</v>
      </c>
      <c r="P685">
        <v>79.788341678735293</v>
      </c>
      <c r="Q685">
        <v>78.06399867472534</v>
      </c>
      <c r="R685">
        <v>76.213528909761109</v>
      </c>
      <c r="S685">
        <v>74.226292625290512</v>
      </c>
      <c r="T685">
        <v>72.090863687986229</v>
      </c>
      <c r="U685">
        <v>69.794963892211968</v>
      </c>
      <c r="V685">
        <v>67.325392363276677</v>
      </c>
      <c r="W685">
        <v>64.667949655562637</v>
      </c>
      <c r="X685">
        <v>61.8073561091092</v>
      </c>
    </row>
    <row r="686" spans="1:24">
      <c r="A686">
        <v>99.967260454640595</v>
      </c>
      <c r="B686">
        <v>9.6121315797677926</v>
      </c>
      <c r="C686">
        <v>7.0806005777065736E-2</v>
      </c>
      <c r="D686">
        <v>93.418812928640477</v>
      </c>
      <c r="E686">
        <v>92.578172811148022</v>
      </c>
      <c r="F686">
        <v>91.700472093590562</v>
      </c>
      <c r="G686">
        <v>90.781308593068218</v>
      </c>
      <c r="H686">
        <v>89.816072166552374</v>
      </c>
      <c r="I686">
        <v>88.799921588319762</v>
      </c>
      <c r="J686">
        <v>87.727760268371384</v>
      </c>
      <c r="K686">
        <v>86.59421069005009</v>
      </c>
      <c r="L686">
        <v>85.393587438646676</v>
      </c>
      <c r="M686">
        <v>84.119868685716852</v>
      </c>
      <c r="N686">
        <v>82.766665986086451</v>
      </c>
      <c r="O686">
        <v>81.327192236059091</v>
      </c>
      <c r="P686">
        <v>79.794227632118066</v>
      </c>
      <c r="Q686">
        <v>78.160083459385234</v>
      </c>
      <c r="R686">
        <v>76.416563528214979</v>
      </c>
      <c r="S686">
        <v>74.554923065505108</v>
      </c>
      <c r="T686">
        <v>72.565824854540637</v>
      </c>
      <c r="U686">
        <v>70.439292403385991</v>
      </c>
      <c r="V686">
        <v>68.1646599069378</v>
      </c>
      <c r="W686">
        <v>65.730518751668484</v>
      </c>
      <c r="X686">
        <v>63.12466029475101</v>
      </c>
    </row>
    <row r="687" spans="1:24">
      <c r="A687">
        <v>99.891426562902183</v>
      </c>
      <c r="B687">
        <v>9.0734737393887563</v>
      </c>
      <c r="C687">
        <v>7.382417849651389E-2</v>
      </c>
      <c r="D687">
        <v>93.409403759488853</v>
      </c>
      <c r="E687">
        <v>92.567771668887474</v>
      </c>
      <c r="F687">
        <v>91.686207459851801</v>
      </c>
      <c r="G687">
        <v>90.75990441675799</v>
      </c>
      <c r="H687">
        <v>89.783811886160692</v>
      </c>
      <c r="I687">
        <v>88.752607738180956</v>
      </c>
      <c r="J687">
        <v>87.660669347672865</v>
      </c>
      <c r="K687">
        <v>86.502042936944306</v>
      </c>
      <c r="L687">
        <v>85.270411112873418</v>
      </c>
      <c r="M687">
        <v>83.959058421417382</v>
      </c>
      <c r="N687">
        <v>82.560834731699998</v>
      </c>
      <c r="O687">
        <v>81.068116250030315</v>
      </c>
      <c r="P687">
        <v>79.472763951282019</v>
      </c>
      <c r="Q687">
        <v>77.766079200980926</v>
      </c>
      <c r="R687">
        <v>75.938756326131056</v>
      </c>
      <c r="S687">
        <v>73.980831876172246</v>
      </c>
      <c r="T687">
        <v>71.881630297415427</v>
      </c>
      <c r="U687">
        <v>69.629705724746344</v>
      </c>
      <c r="V687">
        <v>67.212779573217674</v>
      </c>
      <c r="W687">
        <v>64.617673589248867</v>
      </c>
      <c r="X687">
        <v>61.830237996396171</v>
      </c>
    </row>
    <row r="688" spans="1:24">
      <c r="A688">
        <v>99.876024035061747</v>
      </c>
      <c r="B688">
        <v>5.9532404527117011</v>
      </c>
      <c r="C688">
        <v>9.2924632821601599E-2</v>
      </c>
      <c r="D688">
        <v>94.29616810268449</v>
      </c>
      <c r="E688">
        <v>93.512758543366601</v>
      </c>
      <c r="F688">
        <v>92.674362716733839</v>
      </c>
      <c r="G688">
        <v>91.773735874457074</v>
      </c>
      <c r="H688">
        <v>90.803095517383156</v>
      </c>
      <c r="I688">
        <v>89.754054145381787</v>
      </c>
      <c r="J688">
        <v>88.617546779256273</v>
      </c>
      <c r="K688">
        <v>87.383752628420311</v>
      </c>
      <c r="L688">
        <v>86.042010227455251</v>
      </c>
      <c r="M688">
        <v>84.580725308225738</v>
      </c>
      <c r="N688">
        <v>82.987270611457916</v>
      </c>
      <c r="O688">
        <v>81.247876772031816</v>
      </c>
      <c r="P688">
        <v>79.347513335105432</v>
      </c>
      <c r="Q688">
        <v>77.269758874906969</v>
      </c>
      <c r="R688">
        <v>74.996659093865105</v>
      </c>
      <c r="S688">
        <v>72.50857167588336</v>
      </c>
      <c r="T688">
        <v>69.78399655310406</v>
      </c>
      <c r="U688">
        <v>66.799390119462629</v>
      </c>
      <c r="V688">
        <v>63.528961785614058</v>
      </c>
      <c r="W688">
        <v>59.944451117220986</v>
      </c>
      <c r="X688">
        <v>56.014883630810687</v>
      </c>
    </row>
    <row r="689" spans="1:24">
      <c r="A689">
        <v>90.441592957929572</v>
      </c>
      <c r="B689">
        <v>0.3805427699519851</v>
      </c>
      <c r="C689">
        <v>0.18292696145487095</v>
      </c>
      <c r="D689">
        <v>89.491146045868462</v>
      </c>
      <c r="E689">
        <v>89.286873138363219</v>
      </c>
      <c r="F689">
        <v>89.043852813235517</v>
      </c>
      <c r="G689">
        <v>88.753930356355653</v>
      </c>
      <c r="H689">
        <v>88.407377220309357</v>
      </c>
      <c r="I689">
        <v>87.992564576299173</v>
      </c>
      <c r="J689">
        <v>87.495573100797287</v>
      </c>
      <c r="K689">
        <v>86.899725903072493</v>
      </c>
      <c r="L689">
        <v>86.185028920653323</v>
      </c>
      <c r="M689">
        <v>85.327500004812421</v>
      </c>
      <c r="N689">
        <v>84.298364183073858</v>
      </c>
      <c r="O689">
        <v>83.063088095223804</v>
      </c>
      <c r="P689">
        <v>81.580221202660653</v>
      </c>
      <c r="Q689">
        <v>79.80000488706763</v>
      </c>
      <c r="R689">
        <v>77.662702765757089</v>
      </c>
      <c r="S689">
        <v>75.096596196270056</v>
      </c>
      <c r="T689">
        <v>72.015577708009033</v>
      </c>
      <c r="U689">
        <v>68.31626160684786</v>
      </c>
      <c r="V689">
        <v>63.874514797068933</v>
      </c>
      <c r="W689">
        <v>58.541291409972885</v>
      </c>
      <c r="X689">
        <v>52.137631467258366</v>
      </c>
    </row>
    <row r="690" spans="1:24">
      <c r="A690">
        <v>92.759823893612605</v>
      </c>
      <c r="B690">
        <v>1.309690628825229</v>
      </c>
      <c r="C690">
        <v>0.14009939909007618</v>
      </c>
      <c r="D690">
        <v>90.634735381914879</v>
      </c>
      <c r="E690">
        <v>90.262976746299913</v>
      </c>
      <c r="F690">
        <v>89.842130178203092</v>
      </c>
      <c r="G690">
        <v>89.363921847990042</v>
      </c>
      <c r="H690">
        <v>88.81895019567699</v>
      </c>
      <c r="I690">
        <v>88.196501096571893</v>
      </c>
      <c r="J690">
        <v>87.484337221936713</v>
      </c>
      <c r="K690">
        <v>86.668457453508509</v>
      </c>
      <c r="L690">
        <v>85.732821621976512</v>
      </c>
      <c r="M690">
        <v>84.659035157783165</v>
      </c>
      <c r="N690">
        <v>83.425987454493892</v>
      </c>
      <c r="O690">
        <v>82.009436834971538</v>
      </c>
      <c r="P690">
        <v>80.381533960804219</v>
      </c>
      <c r="Q690">
        <v>78.510274315231598</v>
      </c>
      <c r="R690">
        <v>76.358868995402034</v>
      </c>
      <c r="S690">
        <v>73.885021443757125</v>
      </c>
      <c r="T690">
        <v>71.040095899106475</v>
      </c>
      <c r="U690">
        <v>67.768161219168519</v>
      </c>
      <c r="V690">
        <v>64.004891276159796</v>
      </c>
      <c r="W690">
        <v>59.676300307246436</v>
      </c>
      <c r="X690">
        <v>54.697288356889622</v>
      </c>
    </row>
    <row r="691" spans="1:24">
      <c r="A691">
        <v>93.774281996315224</v>
      </c>
      <c r="B691">
        <v>1.633461382749668</v>
      </c>
      <c r="C691">
        <v>0.13062560961239381</v>
      </c>
      <c r="D691">
        <v>91.37998626981431</v>
      </c>
      <c r="E691">
        <v>90.979844497418441</v>
      </c>
      <c r="F691">
        <v>90.531953260502348</v>
      </c>
      <c r="G691">
        <v>90.028659295489931</v>
      </c>
      <c r="H691">
        <v>89.461362654329008</v>
      </c>
      <c r="I691">
        <v>88.820369754375378</v>
      </c>
      <c r="J691">
        <v>88.094727740986187</v>
      </c>
      <c r="K691">
        <v>87.272037332521947</v>
      </c>
      <c r="L691">
        <v>86.33824094977912</v>
      </c>
      <c r="M691">
        <v>85.277382509551529</v>
      </c>
      <c r="N691">
        <v>84.071334777834977</v>
      </c>
      <c r="O691">
        <v>82.699489623870392</v>
      </c>
      <c r="P691">
        <v>81.138405882295416</v>
      </c>
      <c r="Q691">
        <v>79.361408806310067</v>
      </c>
      <c r="R691">
        <v>77.338134267582348</v>
      </c>
      <c r="S691">
        <v>75.034009914488777</v>
      </c>
      <c r="T691">
        <v>72.409664423071845</v>
      </c>
      <c r="U691">
        <v>69.420254746392501</v>
      </c>
      <c r="V691">
        <v>66.014699866768552</v>
      </c>
      <c r="W691">
        <v>62.134807957773212</v>
      </c>
      <c r="X691">
        <v>57.714282041526701</v>
      </c>
    </row>
    <row r="692" spans="1:24">
      <c r="A692">
        <v>88.478692994013088</v>
      </c>
      <c r="B692">
        <v>5.1145965993628292E-2</v>
      </c>
      <c r="C692">
        <v>0.25439175075668014</v>
      </c>
      <c r="D692">
        <v>88.228872027541328</v>
      </c>
      <c r="E692">
        <v>88.155172176698471</v>
      </c>
      <c r="F692">
        <v>88.060422469453044</v>
      </c>
      <c r="G692">
        <v>87.938458023593597</v>
      </c>
      <c r="H692">
        <v>87.781343232092226</v>
      </c>
      <c r="I692">
        <v>87.578855433460618</v>
      </c>
      <c r="J692">
        <v>87.317819775088537</v>
      </c>
      <c r="K692">
        <v>86.981251992500248</v>
      </c>
      <c r="L692">
        <v>86.54725332952907</v>
      </c>
      <c r="M692">
        <v>85.987585697478693</v>
      </c>
      <c r="N692">
        <v>85.265834366114376</v>
      </c>
      <c r="O692">
        <v>84.335038642119144</v>
      </c>
      <c r="P692">
        <v>83.134636375295543</v>
      </c>
      <c r="Q692">
        <v>81.586523487050755</v>
      </c>
      <c r="R692">
        <v>79.589972134697604</v>
      </c>
      <c r="S692">
        <v>77.015076862333061</v>
      </c>
      <c r="T692">
        <v>73.694302312619698</v>
      </c>
      <c r="U692">
        <v>69.411582552005058</v>
      </c>
      <c r="V692">
        <v>63.888262757836173</v>
      </c>
      <c r="W692">
        <v>56.764968564352863</v>
      </c>
      <c r="X692">
        <v>47.578223397989809</v>
      </c>
    </row>
    <row r="693" spans="1:24">
      <c r="A693">
        <v>100</v>
      </c>
      <c r="B693">
        <v>6.6583671952835868</v>
      </c>
      <c r="C693">
        <v>8.6463370126341157E-2</v>
      </c>
      <c r="D693">
        <v>94.279666795979722</v>
      </c>
      <c r="E693">
        <v>93.498335905175779</v>
      </c>
      <c r="F693">
        <v>92.668368841647052</v>
      </c>
      <c r="G693">
        <v>91.783556976207436</v>
      </c>
      <c r="H693">
        <v>90.837281409127726</v>
      </c>
      <c r="I693">
        <v>89.822463456973281</v>
      </c>
      <c r="J693">
        <v>88.731511699995949</v>
      </c>
      <c r="K693">
        <v>87.556265193964734</v>
      </c>
      <c r="L693">
        <v>86.287932421626834</v>
      </c>
      <c r="M693">
        <v>84.917025527121297</v>
      </c>
      <c r="N693">
        <v>83.433289341380913</v>
      </c>
      <c r="O693">
        <v>81.825624667591569</v>
      </c>
      <c r="P693">
        <v>80.082005252840545</v>
      </c>
      <c r="Q693">
        <v>78.189387824853981</v>
      </c>
      <c r="R693">
        <v>76.133614520846749</v>
      </c>
      <c r="S693">
        <v>73.899306978596712</v>
      </c>
      <c r="T693">
        <v>71.469751297484009</v>
      </c>
      <c r="U693">
        <v>68.826773008937494</v>
      </c>
      <c r="V693">
        <v>65.950601120996566</v>
      </c>
      <c r="W693">
        <v>62.819720219962868</v>
      </c>
      <c r="X693">
        <v>59.410709522777985</v>
      </c>
    </row>
    <row r="694" spans="1:24">
      <c r="A694">
        <v>100</v>
      </c>
      <c r="B694">
        <v>8.8097661520002433</v>
      </c>
      <c r="C694">
        <v>7.6502168350410057E-2</v>
      </c>
      <c r="D694">
        <v>93.443565631460501</v>
      </c>
      <c r="E694">
        <v>92.583422901031227</v>
      </c>
      <c r="F694">
        <v>91.679852872779293</v>
      </c>
      <c r="G694">
        <v>90.727564749589376</v>
      </c>
      <c r="H694">
        <v>89.720982468624584</v>
      </c>
      <c r="I694">
        <v>88.654212051043316</v>
      </c>
      <c r="J694">
        <v>87.521007090179154</v>
      </c>
      <c r="K694">
        <v>86.314732176102069</v>
      </c>
      <c r="L694">
        <v>85.028324042395383</v>
      </c>
      <c r="M694">
        <v>83.654250207646413</v>
      </c>
      <c r="N694">
        <v>82.184464869478134</v>
      </c>
      <c r="O694">
        <v>80.610361792862705</v>
      </c>
      <c r="P694">
        <v>78.922723916856839</v>
      </c>
      <c r="Q694">
        <v>77.111669384684802</v>
      </c>
      <c r="R694">
        <v>75.166593681151468</v>
      </c>
      <c r="S694">
        <v>73.076107538574789</v>
      </c>
      <c r="T694">
        <v>70.827970247649574</v>
      </c>
      <c r="U694">
        <v>68.409017982748921</v>
      </c>
      <c r="V694">
        <v>65.805086721976366</v>
      </c>
      <c r="W694">
        <v>63.00092931063206</v>
      </c>
      <c r="X694">
        <v>59.980126182463437</v>
      </c>
    </row>
    <row r="695" spans="1:24">
      <c r="A695">
        <v>100</v>
      </c>
      <c r="B695">
        <v>4.8263396837942372</v>
      </c>
      <c r="C695">
        <v>9.904874477083235E-2</v>
      </c>
      <c r="D695">
        <v>95.104715486810946</v>
      </c>
      <c r="E695">
        <v>94.398668366682486</v>
      </c>
      <c r="F695">
        <v>93.637623579310628</v>
      </c>
      <c r="G695">
        <v>92.814108671587206</v>
      </c>
      <c r="H695">
        <v>91.920037816457182</v>
      </c>
      <c r="I695">
        <v>90.94663242079281</v>
      </c>
      <c r="J695">
        <v>89.884334931221389</v>
      </c>
      <c r="K695">
        <v>88.722714991593762</v>
      </c>
      <c r="L695">
        <v>87.450367030684163</v>
      </c>
      <c r="M695">
        <v>86.054798274567958</v>
      </c>
      <c r="N695">
        <v>84.522306084107072</v>
      </c>
      <c r="O695">
        <v>82.83784341315932</v>
      </c>
      <c r="P695">
        <v>80.984871066489475</v>
      </c>
      <c r="Q695">
        <v>78.945195306749952</v>
      </c>
      <c r="R695">
        <v>76.698789216046535</v>
      </c>
      <c r="S695">
        <v>74.223596058096177</v>
      </c>
      <c r="T695">
        <v>71.495312710253117</v>
      </c>
      <c r="U695">
        <v>68.487151038992479</v>
      </c>
      <c r="V695">
        <v>65.16957487587419</v>
      </c>
      <c r="W695">
        <v>61.510010011439142</v>
      </c>
      <c r="X695">
        <v>57.472524359561056</v>
      </c>
    </row>
    <row r="696" spans="1:24">
      <c r="A696">
        <v>100</v>
      </c>
      <c r="B696">
        <v>7.176444273882133</v>
      </c>
      <c r="C696">
        <v>8.0456833217102008E-2</v>
      </c>
      <c r="D696">
        <v>94.337274806850544</v>
      </c>
      <c r="E696">
        <v>93.5826432739334</v>
      </c>
      <c r="F696">
        <v>92.786447838761504</v>
      </c>
      <c r="G696">
        <v>91.943531706932419</v>
      </c>
      <c r="H696">
        <v>91.048435483681644</v>
      </c>
      <c r="I696">
        <v>90.095361814503292</v>
      </c>
      <c r="J696">
        <v>89.078137836874916</v>
      </c>
      <c r="K696">
        <v>87.990175199894125</v>
      </c>
      <c r="L696">
        <v>86.824427392882029</v>
      </c>
      <c r="M696">
        <v>85.573344106580066</v>
      </c>
      <c r="N696">
        <v>84.228822331346706</v>
      </c>
      <c r="O696">
        <v>82.782153875627287</v>
      </c>
      <c r="P696">
        <v>81.223968964784802</v>
      </c>
      <c r="Q696">
        <v>79.544175554992819</v>
      </c>
      <c r="R696">
        <v>77.731893969139264</v>
      </c>
      <c r="S696">
        <v>75.775386431390871</v>
      </c>
      <c r="T696">
        <v>73.661981044028551</v>
      </c>
      <c r="U696">
        <v>71.377989714166887</v>
      </c>
      <c r="V696">
        <v>68.908619498786337</v>
      </c>
      <c r="W696">
        <v>66.237876793877604</v>
      </c>
      <c r="X696">
        <v>63.348463747151477</v>
      </c>
    </row>
    <row r="697" spans="1:24">
      <c r="A697">
        <v>91.822957579184674</v>
      </c>
      <c r="B697">
        <v>0.76835711883632496</v>
      </c>
      <c r="C697">
        <v>0.15507766620223506</v>
      </c>
      <c r="D697">
        <v>90.366868542178111</v>
      </c>
      <c r="E697">
        <v>90.092983227306675</v>
      </c>
      <c r="F697">
        <v>89.777410170798788</v>
      </c>
      <c r="G697">
        <v>89.412544908442101</v>
      </c>
      <c r="H697">
        <v>88.989595166077891</v>
      </c>
      <c r="I697">
        <v>88.49836898937707</v>
      </c>
      <c r="J697">
        <v>87.927029145078237</v>
      </c>
      <c r="K697">
        <v>87.261807875416736</v>
      </c>
      <c r="L697">
        <v>86.486675132091207</v>
      </c>
      <c r="M697">
        <v>85.582952295096305</v>
      </c>
      <c r="N697">
        <v>84.528862068081537</v>
      </c>
      <c r="O697">
        <v>83.299003703921599</v>
      </c>
      <c r="P697">
        <v>81.863740914842111</v>
      </c>
      <c r="Q697">
        <v>80.188487717376546</v>
      </c>
      <c r="R697">
        <v>78.232875002933355</v>
      </c>
      <c r="S697">
        <v>75.949777750559349</v>
      </c>
      <c r="T697">
        <v>73.284179440336459</v>
      </c>
      <c r="U697">
        <v>70.171846302820327</v>
      </c>
      <c r="V697">
        <v>66.537779457488554</v>
      </c>
      <c r="W697">
        <v>62.294407640886625</v>
      </c>
      <c r="X697">
        <v>57.3394769740678</v>
      </c>
    </row>
    <row r="698" spans="1:24">
      <c r="A698">
        <v>98.711682406241735</v>
      </c>
      <c r="B698">
        <v>4.4639707670677762</v>
      </c>
      <c r="C698">
        <v>0.10122540083946098</v>
      </c>
      <c r="D698">
        <v>94.058508819354856</v>
      </c>
      <c r="E698">
        <v>93.380813758860228</v>
      </c>
      <c r="F698">
        <v>92.64844885916294</v>
      </c>
      <c r="G698">
        <v>91.853903473508694</v>
      </c>
      <c r="H698">
        <v>90.989029273483084</v>
      </c>
      <c r="I698">
        <v>90.044956685181063</v>
      </c>
      <c r="J698">
        <v>89.012003928762994</v>
      </c>
      <c r="K698">
        <v>87.879577728567298</v>
      </c>
      <c r="L698">
        <v>86.636064675529028</v>
      </c>
      <c r="M698">
        <v>85.268712127789442</v>
      </c>
      <c r="N698">
        <v>83.763497428092691</v>
      </c>
      <c r="O698">
        <v>82.104984096750172</v>
      </c>
      <c r="P698">
        <v>80.276163525383495</v>
      </c>
      <c r="Q698">
        <v>78.2582805479624</v>
      </c>
      <c r="R698">
        <v>76.03064110031039</v>
      </c>
      <c r="S698">
        <v>73.570399995562013</v>
      </c>
      <c r="T698">
        <v>70.852326639138198</v>
      </c>
      <c r="U698">
        <v>67.848546280568485</v>
      </c>
      <c r="V698">
        <v>64.528254148610955</v>
      </c>
      <c r="W698">
        <v>60.857399538030336</v>
      </c>
      <c r="X698">
        <v>56.798336608238309</v>
      </c>
    </row>
    <row r="699" spans="1:24">
      <c r="A699">
        <v>100</v>
      </c>
      <c r="B699">
        <v>8.6011597888007572</v>
      </c>
      <c r="C699">
        <v>7.6113006266202404E-2</v>
      </c>
      <c r="D699">
        <v>93.636328543722897</v>
      </c>
      <c r="E699">
        <v>92.802739835329561</v>
      </c>
      <c r="F699">
        <v>91.927435900464275</v>
      </c>
      <c r="G699">
        <v>91.005343488884705</v>
      </c>
      <c r="H699">
        <v>90.031118164944914</v>
      </c>
      <c r="I699">
        <v>88.999113331315769</v>
      </c>
      <c r="J699">
        <v>87.903347501380139</v>
      </c>
      <c r="K699">
        <v>86.737469630614129</v>
      </c>
      <c r="L699">
        <v>85.494722306015433</v>
      </c>
      <c r="M699">
        <v>84.167902580225345</v>
      </c>
      <c r="N699">
        <v>82.749320223339382</v>
      </c>
      <c r="O699">
        <v>81.230753150434566</v>
      </c>
      <c r="P699">
        <v>79.603399766471995</v>
      </c>
      <c r="Q699">
        <v>77.857827952366264</v>
      </c>
      <c r="R699">
        <v>75.98392039654567</v>
      </c>
      <c r="S699">
        <v>73.970815955145781</v>
      </c>
      <c r="T699">
        <v>71.806846700960449</v>
      </c>
      <c r="U699">
        <v>69.479470296287403</v>
      </c>
      <c r="V699">
        <v>66.975197297701612</v>
      </c>
      <c r="W699">
        <v>64.279512971416437</v>
      </c>
      <c r="X699">
        <v>61.376793166074947</v>
      </c>
    </row>
    <row r="700" spans="1:24">
      <c r="A700">
        <v>91.19201466565805</v>
      </c>
      <c r="B700">
        <v>0.72176933152636702</v>
      </c>
      <c r="C700">
        <v>0.15887294948248282</v>
      </c>
      <c r="D700">
        <v>89.770577833116235</v>
      </c>
      <c r="E700">
        <v>89.49826102921233</v>
      </c>
      <c r="F700">
        <v>89.183102845143836</v>
      </c>
      <c r="G700">
        <v>88.817131748755699</v>
      </c>
      <c r="H700">
        <v>88.391090958818211</v>
      </c>
      <c r="I700">
        <v>87.894204306321555</v>
      </c>
      <c r="J700">
        <v>87.313903664756481</v>
      </c>
      <c r="K700">
        <v>86.635511055070978</v>
      </c>
      <c r="L700">
        <v>85.841867384545182</v>
      </c>
      <c r="M700">
        <v>84.912898428998787</v>
      </c>
      <c r="N700">
        <v>83.825107080393579</v>
      </c>
      <c r="O700">
        <v>82.550979016869192</v>
      </c>
      <c r="P700">
        <v>81.058286762378785</v>
      </c>
      <c r="Q700">
        <v>79.309274532983451</v>
      </c>
      <c r="R700">
        <v>77.259703251511795</v>
      </c>
      <c r="S700">
        <v>74.85773157542468</v>
      </c>
      <c r="T700">
        <v>72.0426046348841</v>
      </c>
      <c r="U700">
        <v>68.743117314295858</v>
      </c>
      <c r="V700">
        <v>64.875813207953755</v>
      </c>
      <c r="W700">
        <v>60.342873694620991</v>
      </c>
      <c r="X700">
        <v>55.029643737830021</v>
      </c>
    </row>
    <row r="701" spans="1:24">
      <c r="A701">
        <v>95.25476592874179</v>
      </c>
      <c r="B701">
        <v>1.5430256388957091</v>
      </c>
      <c r="C701">
        <v>0.14162983578865809</v>
      </c>
      <c r="D701">
        <v>92.710323024836683</v>
      </c>
      <c r="E701">
        <v>92.261894731965768</v>
      </c>
      <c r="F701">
        <v>91.753331985610146</v>
      </c>
      <c r="G701">
        <v>91.174416456679083</v>
      </c>
      <c r="H701">
        <v>90.513516248356055</v>
      </c>
      <c r="I701">
        <v>89.757352181477501</v>
      </c>
      <c r="J701">
        <v>88.890730981787101</v>
      </c>
      <c r="K701">
        <v>87.896240008113423</v>
      </c>
      <c r="L701">
        <v>86.75389738777794</v>
      </c>
      <c r="M701">
        <v>85.440750529556453</v>
      </c>
      <c r="N701">
        <v>83.930414947290885</v>
      </c>
      <c r="O701">
        <v>82.192544127935179</v>
      </c>
      <c r="P701">
        <v>80.192219792326014</v>
      </c>
      <c r="Q701">
        <v>77.889250297453941</v>
      </c>
      <c r="R701">
        <v>75.237363083338664</v>
      </c>
      <c r="S701">
        <v>72.183274938696087</v>
      </c>
      <c r="T701">
        <v>68.665621404651375</v>
      </c>
      <c r="U701">
        <v>64.613723805474621</v>
      </c>
      <c r="V701">
        <v>59.946169132826199</v>
      </c>
      <c r="W701">
        <v>54.569174249746503</v>
      </c>
      <c r="X701">
        <v>48.374701547055274</v>
      </c>
    </row>
    <row r="702" spans="1:24">
      <c r="A702">
        <v>94.171956306577712</v>
      </c>
      <c r="B702">
        <v>1.8786753844833655</v>
      </c>
      <c r="C702">
        <v>0.12859051702256774</v>
      </c>
      <c r="D702">
        <v>91.478828590404675</v>
      </c>
      <c r="E702">
        <v>91.033120850748887</v>
      </c>
      <c r="F702">
        <v>90.535439272581826</v>
      </c>
      <c r="G702">
        <v>89.977543085612169</v>
      </c>
      <c r="H702">
        <v>89.350194466852486</v>
      </c>
      <c r="I702">
        <v>88.643005577800096</v>
      </c>
      <c r="J702">
        <v>87.844266559294212</v>
      </c>
      <c r="K702">
        <v>86.940751635933509</v>
      </c>
      <c r="L702">
        <v>85.917500119469111</v>
      </c>
      <c r="M702">
        <v>84.757568684957207</v>
      </c>
      <c r="N702">
        <v>83.441750817781227</v>
      </c>
      <c r="O702">
        <v>81.94825878605738</v>
      </c>
      <c r="P702">
        <v>80.252362872421671</v>
      </c>
      <c r="Q702">
        <v>78.325981891483053</v>
      </c>
      <c r="R702">
        <v>76.137218212599976</v>
      </c>
      <c r="S702">
        <v>73.649829588739607</v>
      </c>
      <c r="T702">
        <v>70.822629045793036</v>
      </c>
      <c r="U702">
        <v>67.608802895522714</v>
      </c>
      <c r="V702">
        <v>63.955135579582858</v>
      </c>
      <c r="W702">
        <v>59.801128509332912</v>
      </c>
      <c r="X702">
        <v>55.077998310912676</v>
      </c>
    </row>
    <row r="703" spans="1:24">
      <c r="A703">
        <v>94.647365477241934</v>
      </c>
      <c r="B703">
        <v>2.7921841980408546</v>
      </c>
      <c r="C703">
        <v>0.11127323626973776</v>
      </c>
      <c r="D703">
        <v>91.359697037901483</v>
      </c>
      <c r="E703">
        <v>90.858370146945859</v>
      </c>
      <c r="F703">
        <v>90.310080500347652</v>
      </c>
      <c r="G703">
        <v>89.708032314409621</v>
      </c>
      <c r="H703">
        <v>89.044763494466395</v>
      </c>
      <c r="I703">
        <v>88.312053145847756</v>
      </c>
      <c r="J703">
        <v>87.500819679884586</v>
      </c>
      <c r="K703">
        <v>86.601008252031036</v>
      </c>
      <c r="L703">
        <v>85.60146613695305</v>
      </c>
      <c r="M703">
        <v>84.48980449591825</v>
      </c>
      <c r="N703">
        <v>83.252244823160794</v>
      </c>
      <c r="O703">
        <v>81.873448167998944</v>
      </c>
      <c r="P703">
        <v>80.336325015996124</v>
      </c>
      <c r="Q703">
        <v>78.621823472735116</v>
      </c>
      <c r="R703">
        <v>76.70869312484615</v>
      </c>
      <c r="S703">
        <v>74.573221651460955</v>
      </c>
      <c r="T703">
        <v>72.188940921519986</v>
      </c>
      <c r="U703">
        <v>69.526298934151583</v>
      </c>
      <c r="V703">
        <v>66.552293535983722</v>
      </c>
      <c r="W703">
        <v>63.230063375492094</v>
      </c>
      <c r="X703">
        <v>59.518431024462913</v>
      </c>
    </row>
    <row r="704" spans="1:24">
      <c r="A704">
        <v>97.934290026013628</v>
      </c>
      <c r="B704">
        <v>6.3271883145322185</v>
      </c>
      <c r="C704">
        <v>8.4717263836900231E-2</v>
      </c>
      <c r="D704">
        <v>92.628900228740179</v>
      </c>
      <c r="E704">
        <v>91.909490478999146</v>
      </c>
      <c r="F704">
        <v>91.146814786380844</v>
      </c>
      <c r="G704">
        <v>90.335396141618304</v>
      </c>
      <c r="H704">
        <v>89.469407497278667</v>
      </c>
      <c r="I704">
        <v>88.542629921939238</v>
      </c>
      <c r="J704">
        <v>87.548407940123766</v>
      </c>
      <c r="K704">
        <v>86.479601737281243</v>
      </c>
      <c r="L704">
        <v>85.328535886576631</v>
      </c>
      <c r="M704">
        <v>84.086944229284455</v>
      </c>
      <c r="N704">
        <v>82.74591051295485</v>
      </c>
      <c r="O704">
        <v>81.295804361055843</v>
      </c>
      <c r="P704">
        <v>79.726212114270737</v>
      </c>
      <c r="Q704">
        <v>78.025862046800199</v>
      </c>
      <c r="R704">
        <v>76.18254342062437</v>
      </c>
      <c r="S704">
        <v>74.183018796428954</v>
      </c>
      <c r="T704">
        <v>72.012928971472462</v>
      </c>
      <c r="U704">
        <v>69.656689861724828</v>
      </c>
      <c r="V704">
        <v>67.097380587755609</v>
      </c>
      <c r="W704">
        <v>64.316621960682482</v>
      </c>
      <c r="X704">
        <v>61.294444495549889</v>
      </c>
    </row>
    <row r="705" spans="1:24">
      <c r="A705">
        <v>100</v>
      </c>
      <c r="B705">
        <v>7.4435216452272517</v>
      </c>
      <c r="C705">
        <v>8.1497378422276001E-2</v>
      </c>
      <c r="D705">
        <v>94.037477165009406</v>
      </c>
      <c r="E705">
        <v>93.239549809035069</v>
      </c>
      <c r="F705">
        <v>92.396695883653095</v>
      </c>
      <c r="G705">
        <v>91.503314203393643</v>
      </c>
      <c r="H705">
        <v>90.553467800609326</v>
      </c>
      <c r="I705">
        <v>89.540844471358696</v>
      </c>
      <c r="J705">
        <v>88.458714827657161</v>
      </c>
      <c r="K705">
        <v>87.299887577331532</v>
      </c>
      <c r="L705">
        <v>86.05666173429023</v>
      </c>
      <c r="M705">
        <v>84.72077544162299</v>
      </c>
      <c r="N705">
        <v>83.283351067433586</v>
      </c>
      <c r="O705">
        <v>81.734836208540116</v>
      </c>
      <c r="P705">
        <v>80.064940209982964</v>
      </c>
      <c r="Q705">
        <v>78.262565778480848</v>
      </c>
      <c r="R705">
        <v>76.315735235372117</v>
      </c>
      <c r="S705">
        <v>74.211510918955369</v>
      </c>
      <c r="T705">
        <v>71.93590920726308</v>
      </c>
      <c r="U705">
        <v>69.47380758990667</v>
      </c>
      <c r="V705">
        <v>66.808844171438878</v>
      </c>
      <c r="W705">
        <v>63.9233089383833</v>
      </c>
      <c r="X705">
        <v>60.798026067345916</v>
      </c>
    </row>
    <row r="706" spans="1:24">
      <c r="A706">
        <v>99.898588874612585</v>
      </c>
      <c r="B706">
        <v>7.563906978539638</v>
      </c>
      <c r="C706">
        <v>8.0095351415866559E-2</v>
      </c>
      <c r="D706">
        <v>93.961442736142246</v>
      </c>
      <c r="E706">
        <v>93.17138881113911</v>
      </c>
      <c r="F706">
        <v>92.338155036098428</v>
      </c>
      <c r="G706">
        <v>91.456393136981532</v>
      </c>
      <c r="H706">
        <v>90.520443352488996</v>
      </c>
      <c r="I706">
        <v>89.524298105775202</v>
      </c>
      <c r="J706">
        <v>88.461563443640813</v>
      </c>
      <c r="K706">
        <v>87.325417995692789</v>
      </c>
      <c r="L706">
        <v>86.108569190043866</v>
      </c>
      <c r="M706">
        <v>84.803206444512654</v>
      </c>
      <c r="N706">
        <v>83.400951032873536</v>
      </c>
      <c r="O706">
        <v>81.892802304362846</v>
      </c>
      <c r="P706">
        <v>80.269079911240496</v>
      </c>
      <c r="Q706">
        <v>78.519361673583774</v>
      </c>
      <c r="R706">
        <v>76.632416682485996</v>
      </c>
      <c r="S706">
        <v>74.596133212269905</v>
      </c>
      <c r="T706">
        <v>72.397440979006348</v>
      </c>
      <c r="U706">
        <v>70.022227246339185</v>
      </c>
      <c r="V706">
        <v>67.455246240125192</v>
      </c>
      <c r="W706">
        <v>64.68002129044946</v>
      </c>
      <c r="X706">
        <v>61.678739072895162</v>
      </c>
    </row>
    <row r="707" spans="1:24">
      <c r="A707">
        <v>96.587337469395834</v>
      </c>
      <c r="B707">
        <v>4.6767065095653715</v>
      </c>
      <c r="C707">
        <v>9.8206913377331798E-2</v>
      </c>
      <c r="D707">
        <v>91.894156983563562</v>
      </c>
      <c r="E707">
        <v>91.219788498318565</v>
      </c>
      <c r="F707">
        <v>90.493610541833561</v>
      </c>
      <c r="G707">
        <v>89.708613788966971</v>
      </c>
      <c r="H707">
        <v>88.857221174859149</v>
      </c>
      <c r="I707">
        <v>87.931214758436383</v>
      </c>
      <c r="J707">
        <v>86.921656399952184</v>
      </c>
      <c r="K707">
        <v>85.818801486917494</v>
      </c>
      <c r="L707">
        <v>84.612004875672426</v>
      </c>
      <c r="M707">
        <v>83.28961814071404</v>
      </c>
      <c r="N707">
        <v>81.838877139994992</v>
      </c>
      <c r="O707">
        <v>80.245778810933373</v>
      </c>
      <c r="P707">
        <v>78.494946007925691</v>
      </c>
      <c r="Q707">
        <v>76.56947907672712</v>
      </c>
      <c r="R707">
        <v>74.450792733042533</v>
      </c>
      <c r="S707">
        <v>72.118436670823243</v>
      </c>
      <c r="T707">
        <v>69.549898168717647</v>
      </c>
      <c r="U707">
        <v>66.720384789363592</v>
      </c>
      <c r="V707">
        <v>63.60258507405976</v>
      </c>
      <c r="W707">
        <v>60.166404922956758</v>
      </c>
      <c r="X707">
        <v>56.378677116216771</v>
      </c>
    </row>
    <row r="708" spans="1:24">
      <c r="A708">
        <v>100</v>
      </c>
      <c r="B708">
        <v>5.884207981985905</v>
      </c>
      <c r="C708">
        <v>9.2515554535925013E-2</v>
      </c>
      <c r="D708">
        <v>94.514501711220618</v>
      </c>
      <c r="E708">
        <v>93.74570237234667</v>
      </c>
      <c r="F708">
        <v>92.923333507895435</v>
      </c>
      <c r="G708">
        <v>92.04035133572846</v>
      </c>
      <c r="H708">
        <v>91.089192906515194</v>
      </c>
      <c r="I708">
        <v>90.061711325298717</v>
      </c>
      <c r="J708">
        <v>88.949105971430299</v>
      </c>
      <c r="K708">
        <v>87.741847119190155</v>
      </c>
      <c r="L708">
        <v>86.42959431345227</v>
      </c>
      <c r="M708">
        <v>85.001107801261796</v>
      </c>
      <c r="N708">
        <v>83.44415226071574</v>
      </c>
      <c r="O708">
        <v>81.74539200256207</v>
      </c>
      <c r="P708">
        <v>79.890276746894628</v>
      </c>
      <c r="Q708">
        <v>77.862916996594194</v>
      </c>
      <c r="R708">
        <v>75.645947940060211</v>
      </c>
      <c r="S708">
        <v>73.220380717527988</v>
      </c>
      <c r="T708">
        <v>70.565439777032694</v>
      </c>
      <c r="U708">
        <v>67.658384926935668</v>
      </c>
      <c r="V708">
        <v>64.474316560851321</v>
      </c>
      <c r="W708">
        <v>60.985962386680434</v>
      </c>
      <c r="X708">
        <v>57.163443833034044</v>
      </c>
    </row>
    <row r="709" spans="1:24">
      <c r="A709">
        <v>92.923217289038803</v>
      </c>
      <c r="B709">
        <v>1.0586922972075103</v>
      </c>
      <c r="C709">
        <v>0.14944478744487685</v>
      </c>
      <c r="D709">
        <v>91.029397019352032</v>
      </c>
      <c r="E709">
        <v>90.682758303589523</v>
      </c>
      <c r="F709">
        <v>90.285988552246636</v>
      </c>
      <c r="G709">
        <v>89.830209906522597</v>
      </c>
      <c r="H709">
        <v>89.305224163435796</v>
      </c>
      <c r="I709">
        <v>88.699284587546401</v>
      </c>
      <c r="J709">
        <v>87.998833073735895</v>
      </c>
      <c r="K709">
        <v>87.188196779970923</v>
      </c>
      <c r="L709">
        <v>86.24923744210588</v>
      </c>
      <c r="M709">
        <v>85.160945524023049</v>
      </c>
      <c r="N709">
        <v>83.89897012208101</v>
      </c>
      <c r="O709">
        <v>82.435074105322613</v>
      </c>
      <c r="P709">
        <v>80.736502300018401</v>
      </c>
      <c r="Q709">
        <v>78.765248581458877</v>
      </c>
      <c r="R709">
        <v>76.477205473923746</v>
      </c>
      <c r="S709">
        <v>73.821177230836867</v>
      </c>
      <c r="T709">
        <v>70.737734312438135</v>
      </c>
      <c r="U709">
        <v>67.157883629518551</v>
      </c>
      <c r="V709">
        <v>63.001524799467475</v>
      </c>
      <c r="W709">
        <v>58.17565787283381</v>
      </c>
      <c r="X709">
        <v>52.572302427669975</v>
      </c>
    </row>
    <row r="710" spans="1:24">
      <c r="A710">
        <v>95.048019445014646</v>
      </c>
      <c r="B710">
        <v>3.9236613399628952</v>
      </c>
      <c r="C710">
        <v>9.876900036397683E-2</v>
      </c>
      <c r="D710">
        <v>91.082366133251128</v>
      </c>
      <c r="E710">
        <v>90.511111650540343</v>
      </c>
      <c r="F710">
        <v>89.895562209487537</v>
      </c>
      <c r="G710">
        <v>89.229708047919019</v>
      </c>
      <c r="H710">
        <v>88.507048266172575</v>
      </c>
      <c r="I710">
        <v>87.720527357198478</v>
      </c>
      <c r="J710">
        <v>86.862466321890622</v>
      </c>
      <c r="K710">
        <v>85.92448769710991</v>
      </c>
      <c r="L710">
        <v>84.897433764429479</v>
      </c>
      <c r="M710">
        <v>83.771277141053829</v>
      </c>
      <c r="N710">
        <v>82.535022879988503</v>
      </c>
      <c r="O710">
        <v>81.176601123640026</v>
      </c>
      <c r="P710">
        <v>79.682749262796548</v>
      </c>
      <c r="Q710">
        <v>78.038882450477985</v>
      </c>
      <c r="R710">
        <v>76.228951206450191</v>
      </c>
      <c r="S710">
        <v>74.23528472216077</v>
      </c>
      <c r="T710">
        <v>72.038418336243438</v>
      </c>
      <c r="U710">
        <v>69.616903496191625</v>
      </c>
      <c r="V710">
        <v>66.947098350809867</v>
      </c>
      <c r="W710">
        <v>64.002936928944862</v>
      </c>
      <c r="X710">
        <v>60.75567465093102</v>
      </c>
    </row>
    <row r="711" spans="1:24">
      <c r="A711">
        <v>100</v>
      </c>
      <c r="B711">
        <v>9.0024832907123216</v>
      </c>
      <c r="C711">
        <v>7.7221814492101859E-2</v>
      </c>
      <c r="D711">
        <v>93.227317300598813</v>
      </c>
      <c r="E711">
        <v>92.336298194924595</v>
      </c>
      <c r="F711">
        <v>91.399556121955683</v>
      </c>
      <c r="G711">
        <v>90.411502316855561</v>
      </c>
      <c r="H711">
        <v>89.366241880140251</v>
      </c>
      <c r="I711">
        <v>88.257538607690904</v>
      </c>
      <c r="J711">
        <v>87.078777784484032</v>
      </c>
      <c r="K711">
        <v>85.822926720060309</v>
      </c>
      <c r="L711">
        <v>84.482492790279807</v>
      </c>
      <c r="M711">
        <v>83.049478735033688</v>
      </c>
      <c r="N711">
        <v>81.515334945210384</v>
      </c>
      <c r="O711">
        <v>79.870908454252529</v>
      </c>
      <c r="P711">
        <v>78.106388329979197</v>
      </c>
      <c r="Q711">
        <v>76.211247140871635</v>
      </c>
      <c r="R711">
        <v>74.174178147600458</v>
      </c>
      <c r="S711">
        <v>71.983027845067767</v>
      </c>
      <c r="T711">
        <v>69.624723452498884</v>
      </c>
      <c r="U711">
        <v>67.085194918976555</v>
      </c>
      <c r="V711">
        <v>64.349290979089375</v>
      </c>
      <c r="W711">
        <v>61.400688757868231</v>
      </c>
      <c r="X711">
        <v>58.221796385697786</v>
      </c>
    </row>
    <row r="712" spans="1:24">
      <c r="A712">
        <v>93.857832014694694</v>
      </c>
      <c r="B712">
        <v>1.7668061604836447</v>
      </c>
      <c r="C712">
        <v>0.12783772124045054</v>
      </c>
      <c r="D712">
        <v>91.345936139610842</v>
      </c>
      <c r="E712">
        <v>90.931719194795889</v>
      </c>
      <c r="F712">
        <v>90.469617140835638</v>
      </c>
      <c r="G712">
        <v>89.952067792451473</v>
      </c>
      <c r="H712">
        <v>89.370601583170455</v>
      </c>
      <c r="I712">
        <v>88.715702962974689</v>
      </c>
      <c r="J712">
        <v>87.976654678689954</v>
      </c>
      <c r="K712">
        <v>87.1413623888008</v>
      </c>
      <c r="L712">
        <v>86.196156742557108</v>
      </c>
      <c r="M712">
        <v>85.125569684445992</v>
      </c>
      <c r="N712">
        <v>83.912081323307234</v>
      </c>
      <c r="O712">
        <v>82.535833223668149</v>
      </c>
      <c r="P712">
        <v>80.974303427382068</v>
      </c>
      <c r="Q712">
        <v>79.201937887380012</v>
      </c>
      <c r="R712">
        <v>77.189732282040723</v>
      </c>
      <c r="S712">
        <v>74.904757366675057</v>
      </c>
      <c r="T712">
        <v>72.309620094619731</v>
      </c>
      <c r="U712">
        <v>69.361851689320957</v>
      </c>
      <c r="V712">
        <v>66.013212653359858</v>
      </c>
      <c r="W712">
        <v>62.208903341064925</v>
      </c>
      <c r="X712">
        <v>57.886667175928622</v>
      </c>
    </row>
    <row r="713" spans="1:24">
      <c r="A713">
        <v>89.039748329952204</v>
      </c>
      <c r="B713">
        <v>0.26747715150467172</v>
      </c>
      <c r="C713">
        <v>0.19328338102464329</v>
      </c>
      <c r="D713">
        <v>88.301620614485884</v>
      </c>
      <c r="E713">
        <v>88.135097267289979</v>
      </c>
      <c r="F713">
        <v>87.934672198518413</v>
      </c>
      <c r="G713">
        <v>87.69283449577776</v>
      </c>
      <c r="H713">
        <v>87.400521311741343</v>
      </c>
      <c r="I713">
        <v>87.046778234717067</v>
      </c>
      <c r="J713">
        <v>86.618348773001614</v>
      </c>
      <c r="K713">
        <v>86.0991775689821</v>
      </c>
      <c r="L713">
        <v>85.469808725976151</v>
      </c>
      <c r="M713">
        <v>84.706656700159613</v>
      </c>
      <c r="N713">
        <v>83.781122434319187</v>
      </c>
      <c r="O713">
        <v>82.658521610617569</v>
      </c>
      <c r="P713">
        <v>81.296784858734483</v>
      </c>
      <c r="Q713">
        <v>79.644881209794676</v>
      </c>
      <c r="R713">
        <v>77.64090571515267</v>
      </c>
      <c r="S713">
        <v>75.209759563711188</v>
      </c>
      <c r="T713">
        <v>72.260335760367212</v>
      </c>
      <c r="U713">
        <v>68.68210489912488</v>
      </c>
      <c r="V713">
        <v>64.340973083013168</v>
      </c>
      <c r="W713">
        <v>59.074256766710306</v>
      </c>
      <c r="X713">
        <v>52.684586204529033</v>
      </c>
    </row>
    <row r="714" spans="1:24">
      <c r="A714">
        <v>93.797073455159989</v>
      </c>
      <c r="B714">
        <v>2.1354859051193578</v>
      </c>
      <c r="C714">
        <v>0.12138077173305155</v>
      </c>
      <c r="D714">
        <v>90.971719109829863</v>
      </c>
      <c r="E714">
        <v>90.519941699890325</v>
      </c>
      <c r="F714">
        <v>90.019822042036424</v>
      </c>
      <c r="G714">
        <v>89.46398267625365</v>
      </c>
      <c r="H714">
        <v>88.844224199396848</v>
      </c>
      <c r="I714">
        <v>88.151404312598416</v>
      </c>
      <c r="J714">
        <v>87.375302959654107</v>
      </c>
      <c r="K714">
        <v>86.504471566990247</v>
      </c>
      <c r="L714">
        <v>85.526064161292538</v>
      </c>
      <c r="M714">
        <v>84.425647873546339</v>
      </c>
      <c r="N714">
        <v>83.186990034160118</v>
      </c>
      <c r="O714">
        <v>81.791818718528958</v>
      </c>
      <c r="P714">
        <v>80.219553210752508</v>
      </c>
      <c r="Q714">
        <v>78.447000409472594</v>
      </c>
      <c r="R714">
        <v>76.448012697394574</v>
      </c>
      <c r="S714">
        <v>74.193102227592703</v>
      </c>
      <c r="T714">
        <v>71.64900593678594</v>
      </c>
      <c r="U714">
        <v>68.778194868925937</v>
      </c>
      <c r="V714">
        <v>65.538320570937927</v>
      </c>
      <c r="W714">
        <v>61.881590394182524</v>
      </c>
      <c r="X714">
        <v>57.754062486466488</v>
      </c>
    </row>
    <row r="715" spans="1:24">
      <c r="A715">
        <v>99.981634660063591</v>
      </c>
      <c r="B715">
        <v>6.5980518661787642</v>
      </c>
      <c r="C715">
        <v>8.7856841543039813E-2</v>
      </c>
      <c r="D715">
        <v>94.20357912078515</v>
      </c>
      <c r="E715">
        <v>93.409732076998367</v>
      </c>
      <c r="F715">
        <v>92.565125031814091</v>
      </c>
      <c r="G715">
        <v>91.663234417018714</v>
      </c>
      <c r="H715">
        <v>90.697094218084686</v>
      </c>
      <c r="I715">
        <v>89.65924217013081</v>
      </c>
      <c r="J715">
        <v>88.541662120948715</v>
      </c>
      <c r="K715">
        <v>87.335722115919296</v>
      </c>
      <c r="L715">
        <v>86.032107726600103</v>
      </c>
      <c r="M715">
        <v>84.620750108027721</v>
      </c>
      <c r="N715">
        <v>83.090748229064587</v>
      </c>
      <c r="O715">
        <v>81.430284675113825</v>
      </c>
      <c r="P715">
        <v>79.626534372879888</v>
      </c>
      <c r="Q715">
        <v>77.665565532184075</v>
      </c>
      <c r="R715">
        <v>75.532232039730275</v>
      </c>
      <c r="S715">
        <v>73.210056473692816</v>
      </c>
      <c r="T715">
        <v>70.68110283555572</v>
      </c>
      <c r="U715">
        <v>67.925838016210378</v>
      </c>
      <c r="V715">
        <v>64.922980926305172</v>
      </c>
      <c r="W715">
        <v>61.64933812556103</v>
      </c>
      <c r="X715">
        <v>58.079624681488454</v>
      </c>
    </row>
    <row r="716" spans="1:24">
      <c r="A716">
        <v>90.786260696257656</v>
      </c>
      <c r="B716">
        <v>0.66153221456536182</v>
      </c>
      <c r="C716">
        <v>0.16232190874998026</v>
      </c>
      <c r="D716">
        <v>89.437463832732703</v>
      </c>
      <c r="E716">
        <v>89.174728464873553</v>
      </c>
      <c r="F716">
        <v>88.869438483644416</v>
      </c>
      <c r="G716">
        <v>88.513532308355835</v>
      </c>
      <c r="H716">
        <v>88.097611771605102</v>
      </c>
      <c r="I716">
        <v>87.610693948391173</v>
      </c>
      <c r="J716">
        <v>87.039921137635346</v>
      </c>
      <c r="K716">
        <v>86.370221337791008</v>
      </c>
      <c r="L716">
        <v>85.583910250957487</v>
      </c>
      <c r="M716">
        <v>84.660224305896747</v>
      </c>
      <c r="N716">
        <v>83.5747723688158</v>
      </c>
      <c r="O716">
        <v>82.298891663622058</v>
      </c>
      <c r="P716">
        <v>80.798890893884462</v>
      </c>
      <c r="Q716">
        <v>79.03516058014749</v>
      </c>
      <c r="R716">
        <v>76.961127119892794</v>
      </c>
      <c r="S716">
        <v>74.522022950735476</v>
      </c>
      <c r="T716">
        <v>71.653440341408185</v>
      </c>
      <c r="U716">
        <v>68.27963062149496</v>
      </c>
      <c r="V716">
        <v>64.311503938854571</v>
      </c>
      <c r="W716">
        <v>59.644276725715685</v>
      </c>
      <c r="X716">
        <v>54.15470475171341</v>
      </c>
    </row>
    <row r="717" spans="1:24">
      <c r="A717">
        <v>96.113720585162099</v>
      </c>
      <c r="B717">
        <v>2.3392562980482166</v>
      </c>
      <c r="C717">
        <v>0.12402903087377781</v>
      </c>
      <c r="D717">
        <v>92.92541365601987</v>
      </c>
      <c r="E717">
        <v>92.409137949524606</v>
      </c>
      <c r="F717">
        <v>91.835800812855567</v>
      </c>
      <c r="G717">
        <v>91.196571173741518</v>
      </c>
      <c r="H717">
        <v>90.481603022252372</v>
      </c>
      <c r="I717">
        <v>89.679883753389063</v>
      </c>
      <c r="J717">
        <v>88.779064540690257</v>
      </c>
      <c r="K717">
        <v>87.765270128112192</v>
      </c>
      <c r="L717">
        <v>86.622885110419404</v>
      </c>
      <c r="M717">
        <v>85.334313410177529</v>
      </c>
      <c r="N717">
        <v>83.879707246589348</v>
      </c>
      <c r="O717">
        <v>82.236661421499633</v>
      </c>
      <c r="P717">
        <v>80.37986821367717</v>
      </c>
      <c r="Q717">
        <v>78.280727565734665</v>
      </c>
      <c r="R717">
        <v>75.906906559422339</v>
      </c>
      <c r="S717">
        <v>73.221841393923953</v>
      </c>
      <c r="T717">
        <v>70.184174196161138</v>
      </c>
      <c r="U717">
        <v>66.747115988334102</v>
      </c>
      <c r="V717">
        <v>62.857726000531962</v>
      </c>
      <c r="W717">
        <v>58.456096227714525</v>
      </c>
      <c r="X717">
        <v>53.474428670853172</v>
      </c>
    </row>
    <row r="718" spans="1:24">
      <c r="A718">
        <v>97.77404350313968</v>
      </c>
      <c r="B718">
        <v>3.9607436029980185</v>
      </c>
      <c r="C718">
        <v>0.10767980791959487</v>
      </c>
      <c r="D718">
        <v>93.305924487455684</v>
      </c>
      <c r="E718">
        <v>92.635807715719977</v>
      </c>
      <c r="F718">
        <v>91.906055814252241</v>
      </c>
      <c r="G718">
        <v>91.108199173809808</v>
      </c>
      <c r="H718">
        <v>90.232977751407304</v>
      </c>
      <c r="I718">
        <v>89.270233596878853</v>
      </c>
      <c r="J718">
        <v>88.208792958195673</v>
      </c>
      <c r="K718">
        <v>87.036336597236044</v>
      </c>
      <c r="L718">
        <v>85.73925681087313</v>
      </c>
      <c r="M718">
        <v>84.302499497945988</v>
      </c>
      <c r="N718">
        <v>82.709389439119676</v>
      </c>
      <c r="O718">
        <v>80.941436761806401</v>
      </c>
      <c r="P718">
        <v>78.978122343950716</v>
      </c>
      <c r="Q718">
        <v>76.796659666043297</v>
      </c>
      <c r="R718">
        <v>74.37173034738214</v>
      </c>
      <c r="S718">
        <v>71.675190297175703</v>
      </c>
      <c r="T718">
        <v>68.675743070034088</v>
      </c>
      <c r="U718">
        <v>65.338576634763001</v>
      </c>
      <c r="V718">
        <v>61.624959340745761</v>
      </c>
      <c r="W718">
        <v>57.491790392638165</v>
      </c>
      <c r="X718">
        <v>52.891099616119199</v>
      </c>
    </row>
    <row r="719" spans="1:24">
      <c r="A719">
        <v>95.123212028873439</v>
      </c>
      <c r="B719">
        <v>2.6005793705040712</v>
      </c>
      <c r="C719">
        <v>0.1173719572805255</v>
      </c>
      <c r="D719">
        <v>91.835917730833174</v>
      </c>
      <c r="E719">
        <v>91.320144602849268</v>
      </c>
      <c r="F719">
        <v>90.751919573211609</v>
      </c>
      <c r="G719">
        <v>90.123405682951812</v>
      </c>
      <c r="H719">
        <v>89.425934469203739</v>
      </c>
      <c r="I719">
        <v>88.649886409773416</v>
      </c>
      <c r="J719">
        <v>87.784558250699774</v>
      </c>
      <c r="K719">
        <v>86.818015386988051</v>
      </c>
      <c r="L719">
        <v>85.736927260551241</v>
      </c>
      <c r="M719">
        <v>84.526383505167871</v>
      </c>
      <c r="N719">
        <v>83.169688302727963</v>
      </c>
      <c r="O719">
        <v>81.648130114528414</v>
      </c>
      <c r="P719">
        <v>79.940723611752361</v>
      </c>
      <c r="Q719">
        <v>78.023920245837701</v>
      </c>
      <c r="R719">
        <v>75.871283466921966</v>
      </c>
      <c r="S719">
        <v>73.453124110976319</v>
      </c>
      <c r="T719">
        <v>70.736090926888764</v>
      </c>
      <c r="U719">
        <v>67.682710596046391</v>
      </c>
      <c r="V719">
        <v>64.250870900367332</v>
      </c>
      <c r="W719">
        <v>60.39323991063641</v>
      </c>
      <c r="X719">
        <v>56.056613184590731</v>
      </c>
    </row>
    <row r="720" spans="1:24">
      <c r="A720">
        <v>96.306161468300616</v>
      </c>
      <c r="B720">
        <v>2.7792828350948517</v>
      </c>
      <c r="C720">
        <v>0.11465277939610771</v>
      </c>
      <c r="D720">
        <v>92.901561386958605</v>
      </c>
      <c r="E720">
        <v>92.374160070425887</v>
      </c>
      <c r="F720">
        <v>91.795014928959802</v>
      </c>
      <c r="G720">
        <v>91.156504605958773</v>
      </c>
      <c r="H720">
        <v>90.450226518862848</v>
      </c>
      <c r="I720">
        <v>89.666886283974037</v>
      </c>
      <c r="J720">
        <v>88.79617540547153</v>
      </c>
      <c r="K720">
        <v>87.826635619050222</v>
      </c>
      <c r="L720">
        <v>86.74550810499008</v>
      </c>
      <c r="M720">
        <v>85.538565586350543</v>
      </c>
      <c r="N720">
        <v>84.189925102758579</v>
      </c>
      <c r="O720">
        <v>82.6818389959558</v>
      </c>
      <c r="P720">
        <v>80.994461356544249</v>
      </c>
      <c r="Q720">
        <v>79.105586858448149</v>
      </c>
      <c r="R720">
        <v>76.990358544240308</v>
      </c>
      <c r="S720">
        <v>74.620940715885723</v>
      </c>
      <c r="T720">
        <v>71.966152626253788</v>
      </c>
      <c r="U720">
        <v>68.99105815090175</v>
      </c>
      <c r="V720">
        <v>65.656506040347367</v>
      </c>
      <c r="W720">
        <v>61.918614702703849</v>
      </c>
      <c r="X720">
        <v>57.728194736589082</v>
      </c>
    </row>
    <row r="721" spans="1:24">
      <c r="A721">
        <v>91.639164987077265</v>
      </c>
      <c r="B721">
        <v>0.80456045387787445</v>
      </c>
      <c r="C721">
        <v>0.15838278146653284</v>
      </c>
      <c r="D721">
        <v>90.062505202623157</v>
      </c>
      <c r="E721">
        <v>89.761165155092513</v>
      </c>
      <c r="F721">
        <v>89.412616721755569</v>
      </c>
      <c r="G721">
        <v>89.008098235740562</v>
      </c>
      <c r="H721">
        <v>88.537441078058066</v>
      </c>
      <c r="I721">
        <v>87.988814063047741</v>
      </c>
      <c r="J721">
        <v>87.348426030908982</v>
      </c>
      <c r="K721">
        <v>86.600179171209646</v>
      </c>
      <c r="L721">
        <v>85.725264362761635</v>
      </c>
      <c r="M721">
        <v>84.701688357684176</v>
      </c>
      <c r="N721">
        <v>83.503720924202611</v>
      </c>
      <c r="O721">
        <v>82.101248050686095</v>
      </c>
      <c r="P721">
        <v>80.459014952033854</v>
      </c>
      <c r="Q721">
        <v>78.535739849416856</v>
      </c>
      <c r="R721">
        <v>76.283076245934694</v>
      </c>
      <c r="S721">
        <v>73.644397612301418</v>
      </c>
      <c r="T721">
        <v>70.553373932489393</v>
      </c>
      <c r="U721">
        <v>66.932304327122765</v>
      </c>
      <c r="V721">
        <v>62.690163840794121</v>
      </c>
      <c r="W721">
        <v>57.72031529424909</v>
      </c>
      <c r="X721">
        <v>51.897828682921997</v>
      </c>
    </row>
    <row r="722" spans="1:24">
      <c r="A722">
        <v>100</v>
      </c>
      <c r="B722">
        <v>8.4424713909801188</v>
      </c>
      <c r="C722">
        <v>7.550052449412642E-2</v>
      </c>
      <c r="D722">
        <v>93.81153178064757</v>
      </c>
      <c r="E722">
        <v>93.002818363839793</v>
      </c>
      <c r="F722">
        <v>92.154199757583356</v>
      </c>
      <c r="G722">
        <v>91.260836258121316</v>
      </c>
      <c r="H722">
        <v>90.317632979891698</v>
      </c>
      <c r="I722">
        <v>89.319210799203958</v>
      </c>
      <c r="J722">
        <v>88.259875676894609</v>
      </c>
      <c r="K722">
        <v>87.133586185008298</v>
      </c>
      <c r="L722">
        <v>85.933919052307445</v>
      </c>
      <c r="M722">
        <v>84.654032532115281</v>
      </c>
      <c r="N722">
        <v>83.286627383577908</v>
      </c>
      <c r="O722">
        <v>81.823905243819667</v>
      </c>
      <c r="P722">
        <v>80.257524153587099</v>
      </c>
      <c r="Q722">
        <v>78.578550982742314</v>
      </c>
      <c r="R722">
        <v>76.777410484286449</v>
      </c>
      <c r="S722">
        <v>74.843830686366886</v>
      </c>
      <c r="T722">
        <v>72.76678431083613</v>
      </c>
      <c r="U722">
        <v>70.534425884270917</v>
      </c>
      <c r="V722">
        <v>68.134024182792629</v>
      </c>
      <c r="W722">
        <v>65.551889625419733</v>
      </c>
      <c r="X722">
        <v>62.773296201873791</v>
      </c>
    </row>
    <row r="723" spans="1:24">
      <c r="A723">
        <v>99.932276072971277</v>
      </c>
      <c r="B723">
        <v>10.230063939484442</v>
      </c>
      <c r="C723">
        <v>7.0863588324646093E-2</v>
      </c>
      <c r="D723">
        <v>92.956434366745071</v>
      </c>
      <c r="E723">
        <v>92.060736835333316</v>
      </c>
      <c r="F723">
        <v>91.125494659349172</v>
      </c>
      <c r="G723">
        <v>90.14600941599096</v>
      </c>
      <c r="H723">
        <v>89.117360416351076</v>
      </c>
      <c r="I723">
        <v>88.034379985105488</v>
      </c>
      <c r="J723">
        <v>86.891627499405288</v>
      </c>
      <c r="K723">
        <v>85.683362056548063</v>
      </c>
      <c r="L723">
        <v>84.403513633118564</v>
      </c>
      <c r="M723">
        <v>83.045652590708912</v>
      </c>
      <c r="N723">
        <v>81.602957375023379</v>
      </c>
      <c r="O723">
        <v>80.068180246095451</v>
      </c>
      <c r="P723">
        <v>78.433610867454831</v>
      </c>
      <c r="Q723">
        <v>76.691037571325268</v>
      </c>
      <c r="R723">
        <v>74.831706105259244</v>
      </c>
      <c r="S723">
        <v>72.84627565296303</v>
      </c>
      <c r="T723">
        <v>70.724771908371551</v>
      </c>
      <c r="U723">
        <v>68.456536967229226</v>
      </c>
      <c r="V723">
        <v>66.030175784444324</v>
      </c>
      <c r="W723">
        <v>63.433498928232211</v>
      </c>
      <c r="X723">
        <v>60.653461343458396</v>
      </c>
    </row>
    <row r="724" spans="1:24">
      <c r="A724">
        <v>99.917930218317267</v>
      </c>
      <c r="B724">
        <v>8.163142782884238</v>
      </c>
      <c r="C724">
        <v>7.8664469574649551E-2</v>
      </c>
      <c r="D724">
        <v>93.643538713836065</v>
      </c>
      <c r="E724">
        <v>92.813360894861916</v>
      </c>
      <c r="F724">
        <v>91.939196623478395</v>
      </c>
      <c r="G724">
        <v>91.015633694755039</v>
      </c>
      <c r="H724">
        <v>90.03695406232454</v>
      </c>
      <c r="I724">
        <v>88.997098436296668</v>
      </c>
      <c r="J724">
        <v>87.889628768434534</v>
      </c>
      <c r="K724">
        <v>86.707688392327753</v>
      </c>
      <c r="L724">
        <v>85.443959571779047</v>
      </c>
      <c r="M724">
        <v>84.090618194573779</v>
      </c>
      <c r="N724">
        <v>82.639285331128491</v>
      </c>
      <c r="O724">
        <v>81.080975358103913</v>
      </c>
      <c r="P724">
        <v>79.406040325800845</v>
      </c>
      <c r="Q724">
        <v>77.604110224900893</v>
      </c>
      <c r="R724">
        <v>75.664028782726632</v>
      </c>
      <c r="S724">
        <v>73.57378439151671</v>
      </c>
      <c r="T724">
        <v>71.320435741073155</v>
      </c>
      <c r="U724">
        <v>68.890031695350729</v>
      </c>
      <c r="V724">
        <v>66.267524916921133</v>
      </c>
      <c r="W724">
        <v>63.436678704536057</v>
      </c>
      <c r="X724">
        <v>60.379966466993409</v>
      </c>
    </row>
    <row r="725" spans="1:24">
      <c r="A725">
        <v>99.939735426520699</v>
      </c>
      <c r="B725">
        <v>6.5111334468041546</v>
      </c>
      <c r="C725">
        <v>8.7147054281974973E-2</v>
      </c>
      <c r="D725">
        <v>94.292968365851692</v>
      </c>
      <c r="E725">
        <v>93.519472743584714</v>
      </c>
      <c r="F725">
        <v>92.697186869261742</v>
      </c>
      <c r="G725">
        <v>91.819861849799778</v>
      </c>
      <c r="H725">
        <v>90.880830526711961</v>
      </c>
      <c r="I725">
        <v>89.872956809591287</v>
      </c>
      <c r="J725">
        <v>88.788581445985443</v>
      </c>
      <c r="K725">
        <v>87.619463815544989</v>
      </c>
      <c r="L725">
        <v>86.356719306114755</v>
      </c>
      <c r="M725">
        <v>84.990751795862948</v>
      </c>
      <c r="N725">
        <v>83.511180728351803</v>
      </c>
      <c r="O725">
        <v>81.906762226362659</v>
      </c>
      <c r="P725">
        <v>80.165303644986537</v>
      </c>
      <c r="Q725">
        <v>78.273570914633666</v>
      </c>
      <c r="R725">
        <v>76.217187969822859</v>
      </c>
      <c r="S725">
        <v>73.980527499467954</v>
      </c>
      <c r="T725">
        <v>71.546592188427582</v>
      </c>
      <c r="U725">
        <v>68.896885547822976</v>
      </c>
      <c r="V725">
        <v>66.011271352509738</v>
      </c>
      <c r="W725">
        <v>62.867820617510446</v>
      </c>
      <c r="X725">
        <v>59.442644950517654</v>
      </c>
    </row>
    <row r="726" spans="1:24">
      <c r="A726">
        <v>90.921029841359086</v>
      </c>
      <c r="B726">
        <v>0.92799947016408946</v>
      </c>
      <c r="C726">
        <v>0.14721086414944121</v>
      </c>
      <c r="D726">
        <v>89.298900380096114</v>
      </c>
      <c r="E726">
        <v>89.005186707283983</v>
      </c>
      <c r="F726">
        <v>88.669879691182956</v>
      </c>
      <c r="G726">
        <v>88.285699748418025</v>
      </c>
      <c r="H726">
        <v>87.844306254456896</v>
      </c>
      <c r="I726">
        <v>87.336116466958458</v>
      </c>
      <c r="J726">
        <v>86.750097482491626</v>
      </c>
      <c r="K726">
        <v>86.073526709962593</v>
      </c>
      <c r="L726">
        <v>85.291715660579882</v>
      </c>
      <c r="M726">
        <v>84.387691057781524</v>
      </c>
      <c r="N726">
        <v>83.341826343955859</v>
      </c>
      <c r="O726">
        <v>82.131415583892334</v>
      </c>
      <c r="P726">
        <v>80.730180514319528</v>
      </c>
      <c r="Q726">
        <v>79.107700037476079</v>
      </c>
      <c r="R726">
        <v>77.22874977290374</v>
      </c>
      <c r="S726">
        <v>75.052537328998454</v>
      </c>
      <c r="T726">
        <v>72.531816691909199</v>
      </c>
      <c r="U726">
        <v>69.61186250498794</v>
      </c>
      <c r="V726">
        <v>66.229281970189561</v>
      </c>
      <c r="W726">
        <v>62.31063857755985</v>
      </c>
      <c r="X726">
        <v>57.770857783699299</v>
      </c>
    </row>
    <row r="727" spans="1:24">
      <c r="A727">
        <v>100</v>
      </c>
      <c r="B727">
        <v>6.4618172344564488</v>
      </c>
      <c r="C727">
        <v>8.9941619940167306E-2</v>
      </c>
      <c r="D727">
        <v>94.179080872079709</v>
      </c>
      <c r="E727">
        <v>93.37224159367814</v>
      </c>
      <c r="F727">
        <v>92.511750943719974</v>
      </c>
      <c r="G727">
        <v>91.590643293594241</v>
      </c>
      <c r="H727">
        <v>90.60146232311682</v>
      </c>
      <c r="I727">
        <v>89.536200661992908</v>
      </c>
      <c r="J727">
        <v>88.386235070556552</v>
      </c>
      <c r="K727">
        <v>87.142256635078368</v>
      </c>
      <c r="L727">
        <v>85.794195412576386</v>
      </c>
      <c r="M727">
        <v>84.33113891513301</v>
      </c>
      <c r="N727">
        <v>82.741243773853313</v>
      </c>
      <c r="O727">
        <v>81.011639867388368</v>
      </c>
      <c r="P727">
        <v>79.128326138949063</v>
      </c>
      <c r="Q727">
        <v>77.076057258454284</v>
      </c>
      <c r="R727">
        <v>74.838220212349356</v>
      </c>
      <c r="S727">
        <v>72.396699822095329</v>
      </c>
      <c r="T727">
        <v>69.731732102708108</v>
      </c>
      <c r="U727">
        <v>66.821744274292371</v>
      </c>
      <c r="V727">
        <v>63.64318013147129</v>
      </c>
      <c r="W727">
        <v>60.170309357086559</v>
      </c>
      <c r="X727">
        <v>56.37501923657296</v>
      </c>
    </row>
    <row r="728" spans="1:24">
      <c r="A728">
        <v>100</v>
      </c>
      <c r="B728">
        <v>8.1277108204045732</v>
      </c>
      <c r="C728">
        <v>7.8220477047263259E-2</v>
      </c>
      <c r="D728">
        <v>93.79375562313129</v>
      </c>
      <c r="E728">
        <v>92.97403788048743</v>
      </c>
      <c r="F728">
        <v>92.111310266140833</v>
      </c>
      <c r="G728">
        <v>91.200291538408692</v>
      </c>
      <c r="H728">
        <v>90.235404838501822</v>
      </c>
      <c r="I728">
        <v>89.210743551430753</v>
      </c>
      <c r="J728">
        <v>88.120035148288252</v>
      </c>
      <c r="K728">
        <v>86.956602788566741</v>
      </c>
      <c r="L728">
        <v>85.713324447456628</v>
      </c>
      <c r="M728">
        <v>84.382589317920775</v>
      </c>
      <c r="N728">
        <v>82.956251220657578</v>
      </c>
      <c r="O728">
        <v>81.425578736748975</v>
      </c>
      <c r="P728">
        <v>79.781201757726976</v>
      </c>
      <c r="Q728">
        <v>78.013054125861771</v>
      </c>
      <c r="R728">
        <v>76.110312013540209</v>
      </c>
      <c r="S728">
        <v>74.061327664520206</v>
      </c>
      <c r="T728">
        <v>71.853558091453806</v>
      </c>
      <c r="U728">
        <v>69.473488293196439</v>
      </c>
      <c r="V728">
        <v>66.906548521872253</v>
      </c>
      <c r="W728">
        <v>64.137025093240538</v>
      </c>
      <c r="X728">
        <v>61.147964194383277</v>
      </c>
    </row>
    <row r="729" spans="1:24">
      <c r="A729">
        <v>91.415861374861649</v>
      </c>
      <c r="B729">
        <v>0.68694429232287446</v>
      </c>
      <c r="C729">
        <v>0.16364130135002358</v>
      </c>
      <c r="D729">
        <v>89.996628418257643</v>
      </c>
      <c r="E729">
        <v>89.718410344262622</v>
      </c>
      <c r="F729">
        <v>89.394635593863399</v>
      </c>
      <c r="G729">
        <v>89.01661460767599</v>
      </c>
      <c r="H729">
        <v>88.574201950320358</v>
      </c>
      <c r="I729">
        <v>88.055524024323006</v>
      </c>
      <c r="J729">
        <v>87.446660403110968</v>
      </c>
      <c r="K729">
        <v>86.731270230620765</v>
      </c>
      <c r="L729">
        <v>85.890153660728174</v>
      </c>
      <c r="M729">
        <v>84.900736566284863</v>
      </c>
      <c r="N729">
        <v>83.736464688235458</v>
      </c>
      <c r="O729">
        <v>82.366090964815768</v>
      </c>
      <c r="P729">
        <v>80.752836913969304</v>
      </c>
      <c r="Q729">
        <v>78.853405561923438</v>
      </c>
      <c r="R729">
        <v>76.616819426619884</v>
      </c>
      <c r="S729">
        <v>73.983052369466492</v>
      </c>
      <c r="T729">
        <v>70.881418596656033</v>
      </c>
      <c r="U729">
        <v>67.228675573608626</v>
      </c>
      <c r="V729">
        <v>62.926789938012803</v>
      </c>
      <c r="W729">
        <v>57.860306452400167</v>
      </c>
      <c r="X729">
        <v>51.893249383450325</v>
      </c>
    </row>
    <row r="730" spans="1:24">
      <c r="A730">
        <v>97.706852381530624</v>
      </c>
      <c r="B730">
        <v>7.155938946457499</v>
      </c>
      <c r="C730">
        <v>7.8329051448409764E-2</v>
      </c>
      <c r="D730">
        <v>92.233843301417338</v>
      </c>
      <c r="E730">
        <v>91.510660253111794</v>
      </c>
      <c r="F730">
        <v>90.749441396671884</v>
      </c>
      <c r="G730">
        <v>89.945513930839738</v>
      </c>
      <c r="H730">
        <v>89.093942884231211</v>
      </c>
      <c r="I730">
        <v>88.189500821629622</v>
      </c>
      <c r="J730">
        <v>87.226635754967319</v>
      </c>
      <c r="K730">
        <v>86.199437062014425</v>
      </c>
      <c r="L730">
        <v>85.101599203563737</v>
      </c>
      <c r="M730">
        <v>83.926383016387092</v>
      </c>
      <c r="N730">
        <v>82.666574344356746</v>
      </c>
      <c r="O730">
        <v>81.314439753785962</v>
      </c>
      <c r="P730">
        <v>79.861679061143832</v>
      </c>
      <c r="Q730">
        <v>78.299374381731923</v>
      </c>
      <c r="R730">
        <v>76.617935386554336</v>
      </c>
      <c r="S730">
        <v>74.807040431335849</v>
      </c>
      <c r="T730">
        <v>72.855573196304505</v>
      </c>
      <c r="U730">
        <v>70.751554447796522</v>
      </c>
      <c r="V730">
        <v>68.482068502797091</v>
      </c>
      <c r="W730">
        <v>66.033183945013988</v>
      </c>
      <c r="X730">
        <v>63.389868105793241</v>
      </c>
    </row>
    <row r="731" spans="1:24">
      <c r="A731">
        <v>99.640372277167501</v>
      </c>
      <c r="B731">
        <v>11.27647782546107</v>
      </c>
      <c r="C731">
        <v>6.5310565497287684E-2</v>
      </c>
      <c r="D731">
        <v>92.623785297201749</v>
      </c>
      <c r="E731">
        <v>91.740793113398027</v>
      </c>
      <c r="F731">
        <v>90.824093532994794</v>
      </c>
      <c r="G731">
        <v>89.869775011379559</v>
      </c>
      <c r="H731">
        <v>88.873765484430464</v>
      </c>
      <c r="I731">
        <v>87.831814993074303</v>
      </c>
      <c r="J731">
        <v>86.739477548769017</v>
      </c>
      <c r="K731">
        <v>85.592092162531216</v>
      </c>
      <c r="L731">
        <v>84.384762956559754</v>
      </c>
      <c r="M731">
        <v>83.11233827359186</v>
      </c>
      <c r="N731">
        <v>81.769388694851827</v>
      </c>
      <c r="O731">
        <v>80.350183872795185</v>
      </c>
      <c r="P731">
        <v>78.848668079793754</v>
      </c>
      <c r="Q731">
        <v>77.258434368428453</v>
      </c>
      <c r="R731">
        <v>75.572697233132004</v>
      </c>
      <c r="S731">
        <v>73.784263656529191</v>
      </c>
      <c r="T731">
        <v>71.885502416929739</v>
      </c>
      <c r="U731">
        <v>69.868311526009506</v>
      </c>
      <c r="V731">
        <v>67.724083657736571</v>
      </c>
      <c r="W731">
        <v>65.443669421028574</v>
      </c>
      <c r="X731">
        <v>63.017338319425626</v>
      </c>
    </row>
    <row r="732" spans="1:24">
      <c r="A732">
        <v>95.08034764443407</v>
      </c>
      <c r="B732">
        <v>3.1326983148562793</v>
      </c>
      <c r="C732">
        <v>0.10964509278882059</v>
      </c>
      <c r="D732">
        <v>91.462258911878479</v>
      </c>
      <c r="E732">
        <v>90.914691629303803</v>
      </c>
      <c r="F732">
        <v>90.316994445116663</v>
      </c>
      <c r="G732">
        <v>89.661974614421993</v>
      </c>
      <c r="H732">
        <v>88.941749566131932</v>
      </c>
      <c r="I732">
        <v>88.147652043353787</v>
      </c>
      <c r="J732">
        <v>87.270125800794389</v>
      </c>
      <c r="K732">
        <v>86.298610603993183</v>
      </c>
      <c r="L732">
        <v>85.221415146453936</v>
      </c>
      <c r="M732">
        <v>84.025576355347866</v>
      </c>
      <c r="N732">
        <v>82.696703392659344</v>
      </c>
      <c r="O732">
        <v>81.218804474469337</v>
      </c>
      <c r="P732">
        <v>79.574094424303127</v>
      </c>
      <c r="Q732">
        <v>77.742780644621106</v>
      </c>
      <c r="R732">
        <v>75.702824930813122</v>
      </c>
      <c r="S732">
        <v>73.42967826134317</v>
      </c>
      <c r="T732">
        <v>70.895985372483892</v>
      </c>
      <c r="U732">
        <v>68.071255562465083</v>
      </c>
      <c r="V732">
        <v>64.921495763461692</v>
      </c>
      <c r="W732">
        <v>61.408801465775014</v>
      </c>
      <c r="X732">
        <v>57.490900571349407</v>
      </c>
    </row>
    <row r="733" spans="1:24">
      <c r="A733">
        <v>96.603760633044118</v>
      </c>
      <c r="B733">
        <v>3.441115945740636</v>
      </c>
      <c r="C733">
        <v>0.10786940460542802</v>
      </c>
      <c r="D733">
        <v>92.712976593529419</v>
      </c>
      <c r="E733">
        <v>92.128938388817133</v>
      </c>
      <c r="F733">
        <v>91.492781502095141</v>
      </c>
      <c r="G733">
        <v>90.797096553352858</v>
      </c>
      <c r="H733">
        <v>90.033780833556605</v>
      </c>
      <c r="I733">
        <v>89.193943931623693</v>
      </c>
      <c r="J733">
        <v>88.267804186955601</v>
      </c>
      <c r="K733">
        <v>87.244574761502776</v>
      </c>
      <c r="L733">
        <v>86.112338004431862</v>
      </c>
      <c r="M733">
        <v>84.857906646108262</v>
      </c>
      <c r="N733">
        <v>83.466670204707398</v>
      </c>
      <c r="O733">
        <v>81.922424816537657</v>
      </c>
      <c r="P733">
        <v>80.207184508092553</v>
      </c>
      <c r="Q733">
        <v>78.300971711699646</v>
      </c>
      <c r="R733">
        <v>76.181584584882174</v>
      </c>
      <c r="S733">
        <v>73.824338423379388</v>
      </c>
      <c r="T733">
        <v>71.201778156038785</v>
      </c>
      <c r="U733">
        <v>68.283358572980603</v>
      </c>
      <c r="V733">
        <v>65.035088562621226</v>
      </c>
      <c r="W733">
        <v>61.419135213950604</v>
      </c>
      <c r="X733">
        <v>57.393383173004835</v>
      </c>
    </row>
    <row r="734" spans="1:24">
      <c r="A734">
        <v>90.315192477762494</v>
      </c>
      <c r="B734">
        <v>0.42631743490087876</v>
      </c>
      <c r="C734">
        <v>0.17741228778901447</v>
      </c>
      <c r="D734">
        <v>89.30605543191264</v>
      </c>
      <c r="E734">
        <v>89.09475736407957</v>
      </c>
      <c r="F734">
        <v>88.844945093617483</v>
      </c>
      <c r="G734">
        <v>88.548735103987113</v>
      </c>
      <c r="H734">
        <v>88.196779670402876</v>
      </c>
      <c r="I734">
        <v>87.777971866545258</v>
      </c>
      <c r="J734">
        <v>87.279095054807243</v>
      </c>
      <c r="K734">
        <v>86.684405798771152</v>
      </c>
      <c r="L734">
        <v>85.975137035566121</v>
      </c>
      <c r="M734">
        <v>85.128905829337342</v>
      </c>
      <c r="N734">
        <v>84.11900701585094</v>
      </c>
      <c r="O734">
        <v>82.913570447238016</v>
      </c>
      <c r="P734">
        <v>81.47455524140706</v>
      </c>
      <c r="Q734">
        <v>79.756549296885154</v>
      </c>
      <c r="R734">
        <v>77.705336188461885</v>
      </c>
      <c r="S734">
        <v>75.256184218067091</v>
      </c>
      <c r="T734">
        <v>72.331803627155182</v>
      </c>
      <c r="U734">
        <v>68.839907504787618</v>
      </c>
      <c r="V734">
        <v>64.670299419127403</v>
      </c>
      <c r="W734">
        <v>59.691395864509801</v>
      </c>
      <c r="X734">
        <v>53.746073780296001</v>
      </c>
    </row>
    <row r="735" spans="1:24">
      <c r="A735">
        <v>100</v>
      </c>
      <c r="B735">
        <v>8.5189758858170617</v>
      </c>
      <c r="C735">
        <v>7.689994182674996E-2</v>
      </c>
      <c r="D735">
        <v>93.621921288658029</v>
      </c>
      <c r="E735">
        <v>92.783874844231192</v>
      </c>
      <c r="F735">
        <v>91.903134080940418</v>
      </c>
      <c r="G735">
        <v>90.974488082099469</v>
      </c>
      <c r="H735">
        <v>89.992442498936569</v>
      </c>
      <c r="I735">
        <v>88.951187043192959</v>
      </c>
      <c r="J735">
        <v>87.844561110460234</v>
      </c>
      <c r="K735">
        <v>86.666017330866694</v>
      </c>
      <c r="L735">
        <v>85.408582831459753</v>
      </c>
      <c r="M735">
        <v>84.064817981092617</v>
      </c>
      <c r="N735">
        <v>82.626772373728613</v>
      </c>
      <c r="O735">
        <v>81.085937789737898</v>
      </c>
      <c r="P735">
        <v>79.433197856881165</v>
      </c>
      <c r="Q735">
        <v>77.65877411314878</v>
      </c>
      <c r="R735">
        <v>75.752168152335258</v>
      </c>
      <c r="S735">
        <v>73.702099510052662</v>
      </c>
      <c r="T735">
        <v>71.496438922684106</v>
      </c>
      <c r="U735">
        <v>69.122136564403405</v>
      </c>
      <c r="V735">
        <v>66.565144837673728</v>
      </c>
      <c r="W735">
        <v>63.810335260414035</v>
      </c>
      <c r="X735">
        <v>60.841408958095116</v>
      </c>
    </row>
    <row r="736" spans="1:24">
      <c r="A736">
        <v>89.922435865151229</v>
      </c>
      <c r="B736">
        <v>0.20724712507116949</v>
      </c>
      <c r="C736">
        <v>0.20462909515098104</v>
      </c>
      <c r="D736">
        <v>89.285310827105391</v>
      </c>
      <c r="E736">
        <v>89.133867841487728</v>
      </c>
      <c r="F736">
        <v>88.949289713681054</v>
      </c>
      <c r="G736">
        <v>88.72382058455041</v>
      </c>
      <c r="H736">
        <v>88.447986380295234</v>
      </c>
      <c r="I736">
        <v>88.110196717709073</v>
      </c>
      <c r="J736">
        <v>87.69625788342303</v>
      </c>
      <c r="K736">
        <v>87.188776422820595</v>
      </c>
      <c r="L736">
        <v>86.566428277798025</v>
      </c>
      <c r="M736">
        <v>85.803062762989484</v>
      </c>
      <c r="N736">
        <v>84.866603730090262</v>
      </c>
      <c r="O736">
        <v>83.717701747880554</v>
      </c>
      <c r="P736">
        <v>82.308080663385098</v>
      </c>
      <c r="Q736">
        <v>80.578509067688316</v>
      </c>
      <c r="R736">
        <v>78.456311428648718</v>
      </c>
      <c r="S736">
        <v>75.852314309844061</v>
      </c>
      <c r="T736">
        <v>72.657099357749829</v>
      </c>
      <c r="U736">
        <v>68.736405609982242</v>
      </c>
      <c r="V736">
        <v>63.925487932433178</v>
      </c>
      <c r="W736">
        <v>58.022194530302897</v>
      </c>
      <c r="X736">
        <v>50.778472654312687</v>
      </c>
    </row>
    <row r="737" spans="1:24">
      <c r="A737">
        <v>99.961700372853585</v>
      </c>
      <c r="B737">
        <v>7.1173380397470387</v>
      </c>
      <c r="C737">
        <v>8.3680248999856821E-2</v>
      </c>
      <c r="D737">
        <v>94.080195132197943</v>
      </c>
      <c r="E737">
        <v>93.286067650221824</v>
      </c>
      <c r="F737">
        <v>92.445167540221505</v>
      </c>
      <c r="G737">
        <v>91.551603059843146</v>
      </c>
      <c r="H737">
        <v>90.599113475341667</v>
      </c>
      <c r="I737">
        <v>89.581025195930422</v>
      </c>
      <c r="J737">
        <v>88.490205015459949</v>
      </c>
      <c r="K737">
        <v>87.319010133814885</v>
      </c>
      <c r="L737">
        <v>86.059234607855615</v>
      </c>
      <c r="M737">
        <v>84.702051856714377</v>
      </c>
      <c r="N737">
        <v>83.237952818611205</v>
      </c>
      <c r="O737">
        <v>81.656679325886913</v>
      </c>
      <c r="P737">
        <v>79.94715223144749</v>
      </c>
      <c r="Q737">
        <v>78.097393783039649</v>
      </c>
      <c r="R737">
        <v>76.094443701475385</v>
      </c>
      <c r="S737">
        <v>73.924268374809799</v>
      </c>
      <c r="T737">
        <v>71.571662532244005</v>
      </c>
      <c r="U737">
        <v>69.020142708834115</v>
      </c>
      <c r="V737">
        <v>66.251831754569736</v>
      </c>
      <c r="W737">
        <v>63.247333578638354</v>
      </c>
      <c r="X737">
        <v>59.985597251274797</v>
      </c>
    </row>
    <row r="738" spans="1:24">
      <c r="A738">
        <v>96.620983209016131</v>
      </c>
      <c r="B738">
        <v>5.9940276752198534</v>
      </c>
      <c r="C738">
        <v>8.5025254255044425E-2</v>
      </c>
      <c r="D738">
        <v>91.573248586839412</v>
      </c>
      <c r="E738">
        <v>90.887903185560333</v>
      </c>
      <c r="F738">
        <v>90.161086689196068</v>
      </c>
      <c r="G738">
        <v>89.387541561499631</v>
      </c>
      <c r="H738">
        <v>88.561672247653675</v>
      </c>
      <c r="I738">
        <v>87.677504697984702</v>
      </c>
      <c r="J738">
        <v>86.728643153777739</v>
      </c>
      <c r="K738">
        <v>85.708223882595519</v>
      </c>
      <c r="L738">
        <v>84.608865528439367</v>
      </c>
      <c r="M738">
        <v>83.422615717602426</v>
      </c>
      <c r="N738">
        <v>82.140893533980488</v>
      </c>
      <c r="O738">
        <v>80.754427447727053</v>
      </c>
      <c r="P738">
        <v>79.253188248250225</v>
      </c>
      <c r="Q738">
        <v>77.626316496412173</v>
      </c>
      <c r="R738">
        <v>75.862043971145724</v>
      </c>
      <c r="S738">
        <v>73.947608542260411</v>
      </c>
      <c r="T738">
        <v>71.869161853657815</v>
      </c>
      <c r="U738">
        <v>69.611669149168492</v>
      </c>
      <c r="V738">
        <v>67.158800516386009</v>
      </c>
      <c r="W738">
        <v>64.492812761793942</v>
      </c>
      <c r="X738">
        <v>61.594421062711532</v>
      </c>
    </row>
    <row r="739" spans="1:24">
      <c r="A739">
        <v>100</v>
      </c>
      <c r="B739">
        <v>6.0518328397928194</v>
      </c>
      <c r="C739">
        <v>8.879331685283616E-2</v>
      </c>
      <c r="D739">
        <v>94.632291047075995</v>
      </c>
      <c r="E739">
        <v>93.891895827803367</v>
      </c>
      <c r="F739">
        <v>93.103311120134805</v>
      </c>
      <c r="G739">
        <v>92.260315436592691</v>
      </c>
      <c r="H739">
        <v>91.356258017863695</v>
      </c>
      <c r="I739">
        <v>90.384006362068234</v>
      </c>
      <c r="J739">
        <v>89.335889953353217</v>
      </c>
      <c r="K739">
        <v>88.20363974585905</v>
      </c>
      <c r="L739">
        <v>86.978322925622962</v>
      </c>
      <c r="M739">
        <v>85.650272435727544</v>
      </c>
      <c r="N739">
        <v>84.209010708687387</v>
      </c>
      <c r="O739">
        <v>82.643167004365694</v>
      </c>
      <c r="P739">
        <v>80.940387701263518</v>
      </c>
      <c r="Q739">
        <v>79.087238833431002</v>
      </c>
      <c r="R739">
        <v>77.069100104071467</v>
      </c>
      <c r="S739">
        <v>74.870049539666127</v>
      </c>
      <c r="T739">
        <v>72.472737874605244</v>
      </c>
      <c r="U739">
        <v>69.858251675291683</v>
      </c>
      <c r="V739">
        <v>67.005964123843683</v>
      </c>
      <c r="W739">
        <v>63.893372284163938</v>
      </c>
      <c r="X739">
        <v>60.495919566497122</v>
      </c>
    </row>
    <row r="740" spans="1:24">
      <c r="A740">
        <v>100</v>
      </c>
      <c r="B740">
        <v>7.3561167688313329</v>
      </c>
      <c r="C740">
        <v>8.4314640019436823E-2</v>
      </c>
      <c r="D740">
        <v>93.866592807325816</v>
      </c>
      <c r="E740">
        <v>93.036286643752064</v>
      </c>
      <c r="F740">
        <v>92.156446396554443</v>
      </c>
      <c r="G740">
        <v>91.220813611636601</v>
      </c>
      <c r="H740">
        <v>90.222732973043009</v>
      </c>
      <c r="I740">
        <v>89.15510496255888</v>
      </c>
      <c r="J740">
        <v>88.010335359623255</v>
      </c>
      <c r="K740">
        <v>86.780281222339923</v>
      </c>
      <c r="L740">
        <v>85.45619296533954</v>
      </c>
      <c r="M740">
        <v>84.028652122483081</v>
      </c>
      <c r="N740">
        <v>82.487504351702043</v>
      </c>
      <c r="O740">
        <v>80.821787205427228</v>
      </c>
      <c r="P740">
        <v>79.019652152825131</v>
      </c>
      <c r="Q740">
        <v>77.068280299172429</v>
      </c>
      <c r="R740">
        <v>74.953791202866313</v>
      </c>
      <c r="S740">
        <v>72.661144141470373</v>
      </c>
      <c r="T740">
        <v>70.174031124484458</v>
      </c>
      <c r="U740">
        <v>67.474760891820353</v>
      </c>
      <c r="V740">
        <v>64.544133072844147</v>
      </c>
      <c r="W740">
        <v>61.361301610857446</v>
      </c>
      <c r="X740">
        <v>57.903626481532285</v>
      </c>
    </row>
    <row r="741" spans="1:24">
      <c r="A741">
        <v>100</v>
      </c>
      <c r="B741">
        <v>9.7251271691468446</v>
      </c>
      <c r="C741">
        <v>7.1082174743342635E-2</v>
      </c>
      <c r="D741">
        <v>93.345303182924212</v>
      </c>
      <c r="E741">
        <v>92.490144880193526</v>
      </c>
      <c r="F741">
        <v>91.597025736378967</v>
      </c>
      <c r="G741">
        <v>90.661431209808796</v>
      </c>
      <c r="H741">
        <v>89.678632054102678</v>
      </c>
      <c r="I741">
        <v>88.64366041276115</v>
      </c>
      <c r="J741">
        <v>87.551284707627687</v>
      </c>
      <c r="K741">
        <v>86.395983194289798</v>
      </c>
      <c r="L741">
        <v>85.171916050746674</v>
      </c>
      <c r="M741">
        <v>83.872895858257067</v>
      </c>
      <c r="N741">
        <v>82.492356325154248</v>
      </c>
      <c r="O741">
        <v>81.023319095532514</v>
      </c>
      <c r="P741">
        <v>79.458358475030224</v>
      </c>
      <c r="Q741">
        <v>77.789563895404768</v>
      </c>
      <c r="R741">
        <v>76.008499928165421</v>
      </c>
      <c r="S741">
        <v>74.106163645140882</v>
      </c>
      <c r="T741">
        <v>72.07293911044745</v>
      </c>
      <c r="U741">
        <v>69.898548773823762</v>
      </c>
      <c r="V741">
        <v>67.572001519634966</v>
      </c>
      <c r="W741">
        <v>65.081537108944161</v>
      </c>
      <c r="X741">
        <v>62.414566733816883</v>
      </c>
    </row>
    <row r="742" spans="1:24">
      <c r="A742">
        <v>88.550686028094461</v>
      </c>
      <c r="B742">
        <v>0.18803959911800219</v>
      </c>
      <c r="C742">
        <v>0.20352076527179661</v>
      </c>
      <c r="D742">
        <v>87.978644351283833</v>
      </c>
      <c r="E742">
        <v>87.843357404778303</v>
      </c>
      <c r="F742">
        <v>87.678671141682912</v>
      </c>
      <c r="G742">
        <v>87.477740563185009</v>
      </c>
      <c r="H742">
        <v>87.232214216374146</v>
      </c>
      <c r="I742">
        <v>86.931887075519555</v>
      </c>
      <c r="J742">
        <v>86.564276381683655</v>
      </c>
      <c r="K742">
        <v>86.114102810923313</v>
      </c>
      <c r="L742">
        <v>85.562655406420262</v>
      </c>
      <c r="M742">
        <v>84.887013878660952</v>
      </c>
      <c r="N742">
        <v>84.059095949449514</v>
      </c>
      <c r="O742">
        <v>83.044490143682339</v>
      </c>
      <c r="P742">
        <v>81.801025515190418</v>
      </c>
      <c r="Q742">
        <v>80.277018858917046</v>
      </c>
      <c r="R742">
        <v>78.409126556781573</v>
      </c>
      <c r="S742">
        <v>76.119711771625063</v>
      </c>
      <c r="T742">
        <v>73.313617559623026</v>
      </c>
      <c r="U742">
        <v>69.874211779221724</v>
      </c>
      <c r="V742">
        <v>65.658539407697816</v>
      </c>
      <c r="W742">
        <v>60.491380776845951</v>
      </c>
      <c r="X742">
        <v>54.157968765061142</v>
      </c>
    </row>
    <row r="743" spans="1:24">
      <c r="A743">
        <v>100</v>
      </c>
      <c r="B743">
        <v>6.7691266565522286</v>
      </c>
      <c r="C743">
        <v>8.5065898580901717E-2</v>
      </c>
      <c r="D743">
        <v>94.296295753383419</v>
      </c>
      <c r="E743">
        <v>93.521756965694877</v>
      </c>
      <c r="F743">
        <v>92.700311994749967</v>
      </c>
      <c r="G743">
        <v>91.826013109329281</v>
      </c>
      <c r="H743">
        <v>90.892529885655378</v>
      </c>
      <c r="I743">
        <v>89.893103371505489</v>
      </c>
      <c r="J743">
        <v>88.820497147533217</v>
      </c>
      <c r="K743">
        <v>87.66694493145539</v>
      </c>
      <c r="L743">
        <v>86.424094345728193</v>
      </c>
      <c r="M743">
        <v>85.08294644155859</v>
      </c>
      <c r="N743">
        <v>83.633790541370345</v>
      </c>
      <c r="O743">
        <v>82.066133927946524</v>
      </c>
      <c r="P743">
        <v>80.368625871158187</v>
      </c>
      <c r="Q743">
        <v>78.528975442188795</v>
      </c>
      <c r="R743">
        <v>76.533862520182737</v>
      </c>
      <c r="S743">
        <v>74.368841346955094</v>
      </c>
      <c r="T743">
        <v>72.018235931443542</v>
      </c>
      <c r="U743">
        <v>69.46502654657094</v>
      </c>
      <c r="V743">
        <v>66.690726496690857</v>
      </c>
      <c r="W743">
        <v>63.675248263342091</v>
      </c>
      <c r="X743">
        <v>60.396758060130708</v>
      </c>
    </row>
    <row r="744" spans="1:24">
      <c r="A744">
        <v>99.880421545242001</v>
      </c>
      <c r="B744">
        <v>7.185418887549476</v>
      </c>
      <c r="C744">
        <v>8.3256551135728524E-2</v>
      </c>
      <c r="D744">
        <v>93.978158591433854</v>
      </c>
      <c r="E744">
        <v>93.182613093000128</v>
      </c>
      <c r="F744">
        <v>92.340613884338239</v>
      </c>
      <c r="G744">
        <v>91.446321146717892</v>
      </c>
      <c r="H744">
        <v>90.493532371364935</v>
      </c>
      <c r="I744">
        <v>89.475639340980464</v>
      </c>
      <c r="J744">
        <v>88.385582297404184</v>
      </c>
      <c r="K744">
        <v>87.215800977544745</v>
      </c>
      <c r="L744">
        <v>85.958182177978898</v>
      </c>
      <c r="M744">
        <v>84.604003484545473</v>
      </c>
      <c r="N744">
        <v>83.143872776662022</v>
      </c>
      <c r="O744">
        <v>81.567663086786368</v>
      </c>
      <c r="P744">
        <v>79.86444236323112</v>
      </c>
      <c r="Q744">
        <v>78.022397649189486</v>
      </c>
      <c r="R744">
        <v>76.028753152104287</v>
      </c>
      <c r="S744">
        <v>73.869681635137411</v>
      </c>
      <c r="T744">
        <v>71.530208516180977</v>
      </c>
      <c r="U744">
        <v>68.994108009273859</v>
      </c>
      <c r="V744">
        <v>66.243790588096033</v>
      </c>
      <c r="W744">
        <v>63.260180991025756</v>
      </c>
      <c r="X744">
        <v>60.02258592164457</v>
      </c>
    </row>
    <row r="745" spans="1:24">
      <c r="A745">
        <v>92.847832736849682</v>
      </c>
      <c r="B745">
        <v>0.92413429364126576</v>
      </c>
      <c r="C745">
        <v>0.15282398231483271</v>
      </c>
      <c r="D745">
        <v>91.136341906818501</v>
      </c>
      <c r="E745">
        <v>90.817907986259939</v>
      </c>
      <c r="F745">
        <v>90.451972486175492</v>
      </c>
      <c r="G745">
        <v>90.02997227423549</v>
      </c>
      <c r="H745">
        <v>89.542032266833218</v>
      </c>
      <c r="I745">
        <v>88.976734345607994</v>
      </c>
      <c r="J745">
        <v>88.320850165936179</v>
      </c>
      <c r="K745">
        <v>87.559031604932215</v>
      </c>
      <c r="L745">
        <v>86.673451605238796</v>
      </c>
      <c r="M745">
        <v>85.6433870101134</v>
      </c>
      <c r="N745">
        <v>84.444733627877056</v>
      </c>
      <c r="O745">
        <v>83.049442177912951</v>
      </c>
      <c r="P745">
        <v>81.424861918979076</v>
      </c>
      <c r="Q745">
        <v>79.532976600303854</v>
      </c>
      <c r="R745">
        <v>77.329514856215781</v>
      </c>
      <c r="S745">
        <v>74.76291422695445</v>
      </c>
      <c r="T745">
        <v>71.773114563065235</v>
      </c>
      <c r="U745">
        <v>68.290152578244317</v>
      </c>
      <c r="V745">
        <v>64.232524662242369</v>
      </c>
      <c r="W745">
        <v>59.505279642567672</v>
      </c>
      <c r="X745">
        <v>53.997796864353546</v>
      </c>
    </row>
    <row r="746" spans="1:24">
      <c r="A746">
        <v>100</v>
      </c>
      <c r="B746">
        <v>7.5586624679473466</v>
      </c>
      <c r="C746">
        <v>8.1736045806472604E-2</v>
      </c>
      <c r="D746">
        <v>93.924428528971092</v>
      </c>
      <c r="E746">
        <v>93.110585541125502</v>
      </c>
      <c r="F746">
        <v>92.250690252577158</v>
      </c>
      <c r="G746">
        <v>91.338994692052523</v>
      </c>
      <c r="H746">
        <v>90.36940462928672</v>
      </c>
      <c r="I746">
        <v>89.335438838132674</v>
      </c>
      <c r="J746">
        <v>88.230185772795764</v>
      </c>
      <c r="K746">
        <v>87.046257367596183</v>
      </c>
      <c r="L746">
        <v>85.775739651433469</v>
      </c>
      <c r="M746">
        <v>84.41013984683542</v>
      </c>
      <c r="N746">
        <v>82.940329599975129</v>
      </c>
      <c r="O746">
        <v>81.356483962176824</v>
      </c>
      <c r="P746">
        <v>79.648015715032614</v>
      </c>
      <c r="Q746">
        <v>77.803504600126018</v>
      </c>
      <c r="R746">
        <v>75.810620980298438</v>
      </c>
      <c r="S746">
        <v>73.656043422172075</v>
      </c>
      <c r="T746">
        <v>71.325369649009687</v>
      </c>
      <c r="U746">
        <v>68.803020268675354</v>
      </c>
      <c r="V746">
        <v>66.072134633165689</v>
      </c>
      <c r="W746">
        <v>63.114458133584414</v>
      </c>
      <c r="X746">
        <v>59.910220177183248</v>
      </c>
    </row>
    <row r="747" spans="1:24">
      <c r="A747">
        <v>99.772811324615617</v>
      </c>
      <c r="B747">
        <v>9.7219677102157096</v>
      </c>
      <c r="C747">
        <v>7.1970347147661248E-2</v>
      </c>
      <c r="D747">
        <v>93.025897358749972</v>
      </c>
      <c r="E747">
        <v>92.156002095442062</v>
      </c>
      <c r="F747">
        <v>91.246636777639708</v>
      </c>
      <c r="G747">
        <v>90.293089104224563</v>
      </c>
      <c r="H747">
        <v>89.290417822567036</v>
      </c>
      <c r="I747">
        <v>88.233427123117977</v>
      </c>
      <c r="J747">
        <v>87.116639714894745</v>
      </c>
      <c r="K747">
        <v>85.934268442339828</v>
      </c>
      <c r="L747">
        <v>84.680186296471334</v>
      </c>
      <c r="M747">
        <v>83.347894664924354</v>
      </c>
      <c r="N747">
        <v>81.930489656355746</v>
      </c>
      <c r="O747">
        <v>80.420626324706646</v>
      </c>
      <c r="P747">
        <v>78.810480607933997</v>
      </c>
      <c r="Q747">
        <v>77.091708783978731</v>
      </c>
      <c r="R747">
        <v>75.255404233873023</v>
      </c>
      <c r="S747">
        <v>73.292051287934157</v>
      </c>
      <c r="T747">
        <v>71.191475915877746</v>
      </c>
      <c r="U747">
        <v>68.942793005327971</v>
      </c>
      <c r="V747">
        <v>66.534349955523851</v>
      </c>
      <c r="W747">
        <v>63.953666293926005</v>
      </c>
      <c r="X747">
        <v>61.187369002819082</v>
      </c>
    </row>
    <row r="748" spans="1:24">
      <c r="A748">
        <v>90.314068057610427</v>
      </c>
      <c r="B748">
        <v>0.29643538014297405</v>
      </c>
      <c r="C748">
        <v>0.18874594832553515</v>
      </c>
      <c r="D748">
        <v>89.530887089651486</v>
      </c>
      <c r="E748">
        <v>89.357898351511665</v>
      </c>
      <c r="F748">
        <v>89.150744789526584</v>
      </c>
      <c r="G748">
        <v>88.902024616221681</v>
      </c>
      <c r="H748">
        <v>88.602850830833901</v>
      </c>
      <c r="I748">
        <v>88.242533678593034</v>
      </c>
      <c r="J748">
        <v>87.808198695942849</v>
      </c>
      <c r="K748">
        <v>87.284326694106042</v>
      </c>
      <c r="L748">
        <v>86.652199244182341</v>
      </c>
      <c r="M748">
        <v>85.889229850451727</v>
      </c>
      <c r="N748">
        <v>84.968156914089349</v>
      </c>
      <c r="O748">
        <v>83.85606965114259</v>
      </c>
      <c r="P748">
        <v>82.513232159922865</v>
      </c>
      <c r="Q748">
        <v>80.891663620657582</v>
      </c>
      <c r="R748">
        <v>78.933423896628668</v>
      </c>
      <c r="S748">
        <v>76.568543279748198</v>
      </c>
      <c r="T748">
        <v>73.712522408474541</v>
      </c>
      <c r="U748">
        <v>70.263313027834641</v>
      </c>
      <c r="V748">
        <v>66.097671711328616</v>
      </c>
      <c r="W748">
        <v>61.066756259843451</v>
      </c>
      <c r="X748">
        <v>54.990807432855043</v>
      </c>
    </row>
    <row r="749" spans="1:24">
      <c r="A749">
        <v>93.21082589195548</v>
      </c>
      <c r="B749">
        <v>2.2506910089395928</v>
      </c>
      <c r="C749">
        <v>0.11859536942802133</v>
      </c>
      <c r="D749">
        <v>90.325696208482441</v>
      </c>
      <c r="E749">
        <v>89.870403396436757</v>
      </c>
      <c r="F749">
        <v>89.36807291135878</v>
      </c>
      <c r="G749">
        <v>88.811631259658114</v>
      </c>
      <c r="H749">
        <v>88.193242989229702</v>
      </c>
      <c r="I749">
        <v>87.50420035567582</v>
      </c>
      <c r="J749">
        <v>86.734800705471073</v>
      </c>
      <c r="K749">
        <v>85.874209849459447</v>
      </c>
      <c r="L749">
        <v>84.91030950279702</v>
      </c>
      <c r="M749">
        <v>83.829526643088343</v>
      </c>
      <c r="N749">
        <v>82.616642383847619</v>
      </c>
      <c r="O749">
        <v>81.254577671964398</v>
      </c>
      <c r="P749">
        <v>79.724152791503883</v>
      </c>
      <c r="Q749">
        <v>78.003817287329255</v>
      </c>
      <c r="R749">
        <v>76.069346505505351</v>
      </c>
      <c r="S749">
        <v>73.89350047736113</v>
      </c>
      <c r="T749">
        <v>71.445640343836743</v>
      </c>
      <c r="U749">
        <v>68.691296918850526</v>
      </c>
      <c r="V749">
        <v>65.591685316473502</v>
      </c>
      <c r="W749">
        <v>62.103158807205048</v>
      </c>
      <c r="X749">
        <v>58.176594212906004</v>
      </c>
    </row>
    <row r="750" spans="1:24">
      <c r="A750">
        <v>100</v>
      </c>
      <c r="B750">
        <v>6.1885054186665487</v>
      </c>
      <c r="C750">
        <v>8.9958255354972511E-2</v>
      </c>
      <c r="D750">
        <v>94.424037889403678</v>
      </c>
      <c r="E750">
        <v>93.651097319033653</v>
      </c>
      <c r="F750">
        <v>92.826743674153121</v>
      </c>
      <c r="G750">
        <v>91.94430138301415</v>
      </c>
      <c r="H750">
        <v>90.996624475116761</v>
      </c>
      <c r="I750">
        <v>89.97603871352176</v>
      </c>
      <c r="J750">
        <v>88.874279449290256</v>
      </c>
      <c r="K750">
        <v>87.682424694798428</v>
      </c>
      <c r="L750">
        <v>86.390822873958612</v>
      </c>
      <c r="M750">
        <v>84.989014664272176</v>
      </c>
      <c r="N750">
        <v>83.465648297794985</v>
      </c>
      <c r="O750">
        <v>81.808387635127531</v>
      </c>
      <c r="P750">
        <v>80.003812268017427</v>
      </c>
      <c r="Q750">
        <v>78.037308841610923</v>
      </c>
      <c r="R750">
        <v>75.892952716286374</v>
      </c>
      <c r="S750">
        <v>73.553379010774023</v>
      </c>
      <c r="T750">
        <v>70.999641982275676</v>
      </c>
      <c r="U750">
        <v>68.211061604852347</v>
      </c>
      <c r="V750">
        <v>65.165056103679731</v>
      </c>
      <c r="W750">
        <v>61.836959089042843</v>
      </c>
      <c r="X750">
        <v>58.199819809230732</v>
      </c>
    </row>
    <row r="751" spans="1:24">
      <c r="A751">
        <v>90.998175911603369</v>
      </c>
      <c r="B751">
        <v>0.80440924065309671</v>
      </c>
      <c r="C751">
        <v>0.15291448476060271</v>
      </c>
      <c r="D751">
        <v>89.507035586486339</v>
      </c>
      <c r="E751">
        <v>89.229477736133816</v>
      </c>
      <c r="F751">
        <v>88.910482049747088</v>
      </c>
      <c r="G751">
        <v>88.542574956577099</v>
      </c>
      <c r="H751">
        <v>88.117136967999897</v>
      </c>
      <c r="I751">
        <v>87.624200736359555</v>
      </c>
      <c r="J751">
        <v>87.052217535578691</v>
      </c>
      <c r="K751">
        <v>86.387786692542448</v>
      </c>
      <c r="L751">
        <v>85.6153416302556</v>
      </c>
      <c r="M751">
        <v>84.716785167254173</v>
      </c>
      <c r="N751">
        <v>83.671065528906539</v>
      </c>
      <c r="O751">
        <v>82.453683137210874</v>
      </c>
      <c r="P751">
        <v>81.036116623944125</v>
      </c>
      <c r="Q751">
        <v>79.385154619547009</v>
      </c>
      <c r="R751">
        <v>77.462117662602253</v>
      </c>
      <c r="S751">
        <v>75.221952000460121</v>
      </c>
      <c r="T751">
        <v>72.612174050175412</v>
      </c>
      <c r="U751">
        <v>69.571640790123837</v>
      </c>
      <c r="V751">
        <v>66.029117274493828</v>
      </c>
      <c r="W751">
        <v>61.901607709755467</v>
      </c>
      <c r="X751">
        <v>57.09241099283453</v>
      </c>
    </row>
    <row r="752" spans="1:24">
      <c r="A752">
        <v>100</v>
      </c>
      <c r="B752">
        <v>8.4050916458267366</v>
      </c>
      <c r="C752">
        <v>7.7759542654519495E-2</v>
      </c>
      <c r="D752">
        <v>93.625765773007757</v>
      </c>
      <c r="E752">
        <v>92.785391043620692</v>
      </c>
      <c r="F752">
        <v>91.901370860513481</v>
      </c>
      <c r="G752">
        <v>90.968357260654045</v>
      </c>
      <c r="H752">
        <v>89.980705890739358</v>
      </c>
      <c r="I752">
        <v>88.932441861150622</v>
      </c>
      <c r="J752">
        <v>87.817223600297936</v>
      </c>
      <c r="K752">
        <v>86.628304490688095</v>
      </c>
      <c r="L752">
        <v>85.358492054629039</v>
      </c>
      <c r="M752">
        <v>84.000104442661382</v>
      </c>
      <c r="N752">
        <v>82.544923961489388</v>
      </c>
      <c r="O752">
        <v>80.984147360274463</v>
      </c>
      <c r="P752">
        <v>79.3083325745433</v>
      </c>
      <c r="Q752">
        <v>77.507341605533043</v>
      </c>
      <c r="R752">
        <v>75.570279189416681</v>
      </c>
      <c r="S752">
        <v>73.485426885382452</v>
      </c>
      <c r="T752">
        <v>71.240172183826616</v>
      </c>
      <c r="U752">
        <v>68.820932205793611</v>
      </c>
      <c r="V752">
        <v>66.213071532075247</v>
      </c>
      <c r="W752">
        <v>63.400813664869496</v>
      </c>
      <c r="X752">
        <v>60.367145586376679</v>
      </c>
    </row>
    <row r="753" spans="1:24">
      <c r="A753">
        <v>99.999999993815166</v>
      </c>
      <c r="B753">
        <v>8.3289208558624708</v>
      </c>
      <c r="C753">
        <v>7.6545601881456135E-2</v>
      </c>
      <c r="D753">
        <v>93.797363005396079</v>
      </c>
      <c r="E753">
        <v>92.983497174336847</v>
      </c>
      <c r="F753">
        <v>92.128499968007389</v>
      </c>
      <c r="G753">
        <v>91.227359315315681</v>
      </c>
      <c r="H753">
        <v>90.274792648106228</v>
      </c>
      <c r="I753">
        <v>89.265215934266877</v>
      </c>
      <c r="J753">
        <v>88.192710943626665</v>
      </c>
      <c r="K753">
        <v>87.050990554754264</v>
      </c>
      <c r="L753">
        <v>85.833361899282551</v>
      </c>
      <c r="M753">
        <v>84.532687127707774</v>
      </c>
      <c r="N753">
        <v>83.141341566669055</v>
      </c>
      <c r="O753">
        <v>81.651169022422323</v>
      </c>
      <c r="P753">
        <v>80.053433968493493</v>
      </c>
      <c r="Q753">
        <v>78.338770337230912</v>
      </c>
      <c r="R753">
        <v>76.497126615067998</v>
      </c>
      <c r="S753">
        <v>74.517706919640091</v>
      </c>
      <c r="T753">
        <v>72.388907713343855</v>
      </c>
      <c r="U753">
        <v>70.098249782348404</v>
      </c>
      <c r="V753">
        <v>67.632305082313195</v>
      </c>
      <c r="W753">
        <v>64.976618021975412</v>
      </c>
      <c r="X753">
        <v>62.115620723164213</v>
      </c>
    </row>
    <row r="754" spans="1:24">
      <c r="A754">
        <v>95.317953045806817</v>
      </c>
      <c r="B754">
        <v>2.7265245119580626</v>
      </c>
      <c r="C754">
        <v>0.11480396131613591</v>
      </c>
      <c r="D754">
        <v>91.972111973612968</v>
      </c>
      <c r="E754">
        <v>91.453445930339484</v>
      </c>
      <c r="F754">
        <v>90.883789911422411</v>
      </c>
      <c r="G754">
        <v>90.255627629360674</v>
      </c>
      <c r="H754">
        <v>89.560670839753229</v>
      </c>
      <c r="I754">
        <v>88.789749982623434</v>
      </c>
      <c r="J754">
        <v>87.93269319528514</v>
      </c>
      <c r="K754">
        <v>86.978192100394025</v>
      </c>
      <c r="L754">
        <v>85.913652598333741</v>
      </c>
      <c r="M754">
        <v>84.725028695227223</v>
      </c>
      <c r="N754">
        <v>83.396637174028172</v>
      </c>
      <c r="O754">
        <v>81.910950663383105</v>
      </c>
      <c r="P754">
        <v>80.248366373925009</v>
      </c>
      <c r="Q754">
        <v>78.386947450605618</v>
      </c>
      <c r="R754">
        <v>76.302133528357274</v>
      </c>
      <c r="S754">
        <v>73.966416672030519</v>
      </c>
      <c r="T754">
        <v>71.348978424819364</v>
      </c>
      <c r="U754">
        <v>68.415283176234283</v>
      </c>
      <c r="V754">
        <v>65.126622484344196</v>
      </c>
      <c r="W754">
        <v>61.439604339878841</v>
      </c>
      <c r="X754">
        <v>57.305580633320915</v>
      </c>
    </row>
    <row r="755" spans="1:24">
      <c r="A755">
        <v>99.847884818462475</v>
      </c>
      <c r="B755">
        <v>10.154922106226469</v>
      </c>
      <c r="C755">
        <v>6.9103783944351446E-2</v>
      </c>
      <c r="D755">
        <v>93.117091949943983</v>
      </c>
      <c r="E755">
        <v>92.25845155862109</v>
      </c>
      <c r="F755">
        <v>91.36355467191396</v>
      </c>
      <c r="G755">
        <v>90.428126158369267</v>
      </c>
      <c r="H755">
        <v>89.447697257485089</v>
      </c>
      <c r="I755">
        <v>88.41758423139818</v>
      </c>
      <c r="J755">
        <v>87.332865989574273</v>
      </c>
      <c r="K755">
        <v>86.18836057960911</v>
      </c>
      <c r="L755">
        <v>84.978600431831424</v>
      </c>
      <c r="M755">
        <v>83.697806239445526</v>
      </c>
      <c r="N755">
        <v>82.339859349432885</v>
      </c>
      <c r="O755">
        <v>80.898272532317435</v>
      </c>
      <c r="P755">
        <v>79.366158991155174</v>
      </c>
      <c r="Q755">
        <v>77.736199461696515</v>
      </c>
      <c r="R755">
        <v>76.000607246551425</v>
      </c>
      <c r="S755">
        <v>74.151091016317224</v>
      </c>
      <c r="T755">
        <v>72.178815199961235</v>
      </c>
      <c r="U755">
        <v>70.074357775234446</v>
      </c>
      <c r="V755">
        <v>67.82766525747023</v>
      </c>
      <c r="W755">
        <v>65.428004671740013</v>
      </c>
      <c r="X755">
        <v>62.863912278925021</v>
      </c>
    </row>
    <row r="756" spans="1:24">
      <c r="A756">
        <v>99.914301206092404</v>
      </c>
      <c r="B756">
        <v>7.8412517441697354</v>
      </c>
      <c r="C756">
        <v>8.0047126057850623E-2</v>
      </c>
      <c r="D756">
        <v>93.763784474900405</v>
      </c>
      <c r="E756">
        <v>92.945495663759914</v>
      </c>
      <c r="F756">
        <v>92.082530087650525</v>
      </c>
      <c r="G756">
        <v>91.16935530489539</v>
      </c>
      <c r="H756">
        <v>90.200116984376081</v>
      </c>
      <c r="I756">
        <v>89.168601373623602</v>
      </c>
      <c r="J756">
        <v>88.068195462671838</v>
      </c>
      <c r="K756">
        <v>86.891844588285409</v>
      </c>
      <c r="L756">
        <v>85.632007206764072</v>
      </c>
      <c r="M756">
        <v>84.280606545373772</v>
      </c>
      <c r="N756">
        <v>82.828978822443318</v>
      </c>
      <c r="O756">
        <v>81.267817704167626</v>
      </c>
      <c r="P756">
        <v>79.587114642031992</v>
      </c>
      <c r="Q756">
        <v>77.776094708362891</v>
      </c>
      <c r="R756">
        <v>75.82314751864908</v>
      </c>
      <c r="S756">
        <v>73.715752797778634</v>
      </c>
      <c r="T756">
        <v>71.440400112999583</v>
      </c>
      <c r="U756">
        <v>68.982502259015206</v>
      </c>
      <c r="V756">
        <v>66.326301739928482</v>
      </c>
      <c r="W756">
        <v>63.454769748495401</v>
      </c>
      <c r="X756">
        <v>60.349496995046074</v>
      </c>
    </row>
    <row r="757" spans="1:24">
      <c r="A757">
        <v>99.925970177456563</v>
      </c>
      <c r="B757">
        <v>6.8476896766548503</v>
      </c>
      <c r="C757">
        <v>8.4844264896881613E-2</v>
      </c>
      <c r="D757">
        <v>94.1739183401465</v>
      </c>
      <c r="E757">
        <v>93.393531183354114</v>
      </c>
      <c r="F757">
        <v>92.566091726970413</v>
      </c>
      <c r="G757">
        <v>91.685640033331936</v>
      </c>
      <c r="H757">
        <v>90.745834324596998</v>
      </c>
      <c r="I757">
        <v>89.739905303753446</v>
      </c>
      <c r="J757">
        <v>88.66060739626181</v>
      </c>
      <c r="K757">
        <v>87.500166561134094</v>
      </c>
      <c r="L757">
        <v>86.250224295538274</v>
      </c>
      <c r="M757">
        <v>84.90177742960077</v>
      </c>
      <c r="N757">
        <v>83.445113277757073</v>
      </c>
      <c r="O757">
        <v>81.869739679554044</v>
      </c>
      <c r="P757">
        <v>80.164309425997047</v>
      </c>
      <c r="Q757">
        <v>78.31653852709475</v>
      </c>
      <c r="R757">
        <v>76.313117731893627</v>
      </c>
      <c r="S757">
        <v>74.139616663692351</v>
      </c>
      <c r="T757">
        <v>71.780379879934884</v>
      </c>
      <c r="U757">
        <v>69.218414108115141</v>
      </c>
      <c r="V757">
        <v>66.435265845468365</v>
      </c>
      <c r="W757">
        <v>63.410888440815803</v>
      </c>
      <c r="X757">
        <v>60.123497701170898</v>
      </c>
    </row>
    <row r="758" spans="1:24">
      <c r="A758">
        <v>90.630573769151013</v>
      </c>
      <c r="B758">
        <v>0.17610046008223404</v>
      </c>
      <c r="C758">
        <v>0.2154104673038639</v>
      </c>
      <c r="D758">
        <v>90.031323408071316</v>
      </c>
      <c r="E758">
        <v>89.881780362390955</v>
      </c>
      <c r="F758">
        <v>89.697357491415502</v>
      </c>
      <c r="G758">
        <v>89.469464124524762</v>
      </c>
      <c r="H758">
        <v>89.187484675695558</v>
      </c>
      <c r="I758">
        <v>88.838284154925049</v>
      </c>
      <c r="J758">
        <v>88.405596322356601</v>
      </c>
      <c r="K758">
        <v>87.869265984486844</v>
      </c>
      <c r="L758">
        <v>87.204310137570715</v>
      </c>
      <c r="M758">
        <v>86.379754224994883</v>
      </c>
      <c r="N758">
        <v>85.357189299889569</v>
      </c>
      <c r="O758">
        <v>84.088982883631743</v>
      </c>
      <c r="P758">
        <v>82.516060179571411</v>
      </c>
      <c r="Q758">
        <v>80.565152287869211</v>
      </c>
      <c r="R758">
        <v>78.145383239512711</v>
      </c>
      <c r="S758">
        <v>75.144036868869094</v>
      </c>
      <c r="T758">
        <v>71.421306339883131</v>
      </c>
      <c r="U758">
        <v>66.803781751640287</v>
      </c>
      <c r="V758">
        <v>61.076372467017208</v>
      </c>
      <c r="W758">
        <v>53.972287895394963</v>
      </c>
      <c r="X758">
        <v>45.160610020531941</v>
      </c>
    </row>
    <row r="759" spans="1:24">
      <c r="A759">
        <v>93.958720916271261</v>
      </c>
      <c r="B759">
        <v>1.3150641575809325</v>
      </c>
      <c r="C759">
        <v>0.13913956207379133</v>
      </c>
      <c r="D759">
        <v>91.846486491686548</v>
      </c>
      <c r="E759">
        <v>91.478687948224888</v>
      </c>
      <c r="F759">
        <v>91.062798908300977</v>
      </c>
      <c r="G759">
        <v>90.590754837829664</v>
      </c>
      <c r="H759">
        <v>90.05340229651658</v>
      </c>
      <c r="I759">
        <v>89.440321442843512</v>
      </c>
      <c r="J759">
        <v>88.739623982177093</v>
      </c>
      <c r="K759">
        <v>87.937722639998199</v>
      </c>
      <c r="L759">
        <v>87.019067690091106</v>
      </c>
      <c r="M759">
        <v>85.965845428691466</v>
      </c>
      <c r="N759">
        <v>84.75763274768407</v>
      </c>
      <c r="O759">
        <v>83.37100110865417</v>
      </c>
      <c r="P759">
        <v>81.779062238425411</v>
      </c>
      <c r="Q759">
        <v>79.950946736633696</v>
      </c>
      <c r="R759">
        <v>77.851205484979261</v>
      </c>
      <c r="S759">
        <v>75.439122250841294</v>
      </c>
      <c r="T759">
        <v>72.667924155902227</v>
      </c>
      <c r="U759">
        <v>69.483874699922808</v>
      </c>
      <c r="V759">
        <v>65.825231752426802</v>
      </c>
      <c r="W759">
        <v>61.621050306638047</v>
      </c>
      <c r="X759">
        <v>56.789806779785515</v>
      </c>
    </row>
    <row r="760" spans="1:24">
      <c r="A760">
        <v>98.098433728942865</v>
      </c>
      <c r="B760">
        <v>4.9117921068324044</v>
      </c>
      <c r="C760">
        <v>9.8547344403198497E-2</v>
      </c>
      <c r="D760">
        <v>93.147996161363579</v>
      </c>
      <c r="E760">
        <v>92.435585600270954</v>
      </c>
      <c r="F760">
        <v>91.668135319780248</v>
      </c>
      <c r="G760">
        <v>90.838186132018109</v>
      </c>
      <c r="H760">
        <v>89.937671394656974</v>
      </c>
      <c r="I760">
        <v>88.957838607659426</v>
      </c>
      <c r="J760">
        <v>87.889164343868671</v>
      </c>
      <c r="K760">
        <v>86.72126168661832</v>
      </c>
      <c r="L760">
        <v>85.442779274706595</v>
      </c>
      <c r="M760">
        <v>84.041290973508637</v>
      </c>
      <c r="N760">
        <v>82.503175099891706</v>
      </c>
      <c r="O760">
        <v>80.813482027066925</v>
      </c>
      <c r="P760">
        <v>78.955788882570886</v>
      </c>
      <c r="Q760">
        <v>76.912039927122237</v>
      </c>
      <c r="R760">
        <v>74.662371062925729</v>
      </c>
      <c r="S760">
        <v>72.184916765741463</v>
      </c>
      <c r="T760">
        <v>69.455597564208034</v>
      </c>
      <c r="U760">
        <v>66.447886000836405</v>
      </c>
      <c r="V760">
        <v>63.132548799946775</v>
      </c>
      <c r="W760">
        <v>59.477362736564558</v>
      </c>
      <c r="X760">
        <v>55.446801444680119</v>
      </c>
    </row>
    <row r="761" spans="1:24">
      <c r="A761">
        <v>98.538080543767208</v>
      </c>
      <c r="B761">
        <v>4.4020285506371444</v>
      </c>
      <c r="C761">
        <v>0.10052686147922586</v>
      </c>
      <c r="D761">
        <v>93.989360406934097</v>
      </c>
      <c r="E761">
        <v>93.328951329559871</v>
      </c>
      <c r="F761">
        <v>92.615856269741897</v>
      </c>
      <c r="G761">
        <v>91.842862867744543</v>
      </c>
      <c r="H761">
        <v>91.002152942230396</v>
      </c>
      <c r="I761">
        <v>90.085223415899108</v>
      </c>
      <c r="J761">
        <v>89.08280031397679</v>
      </c>
      <c r="K761">
        <v>87.984744965722655</v>
      </c>
      <c r="L761">
        <v>86.779951460259582</v>
      </c>
      <c r="M761">
        <v>85.456234319580233</v>
      </c>
      <c r="N761">
        <v>84.000205252635098</v>
      </c>
      <c r="O761">
        <v>82.397137743973303</v>
      </c>
      <c r="P761">
        <v>80.630818107363538</v>
      </c>
      <c r="Q761">
        <v>78.683381497927186</v>
      </c>
      <c r="R761">
        <v>76.535131224183615</v>
      </c>
      <c r="S761">
        <v>74.164339532500122</v>
      </c>
      <c r="T761">
        <v>71.547027849048078</v>
      </c>
      <c r="U761">
        <v>68.656724256596434</v>
      </c>
      <c r="V761">
        <v>65.464195753223606</v>
      </c>
      <c r="W761">
        <v>61.937152584968182</v>
      </c>
      <c r="X761">
        <v>58.039921661991208</v>
      </c>
    </row>
    <row r="762" spans="1:24">
      <c r="A762">
        <v>100</v>
      </c>
      <c r="B762">
        <v>8.7963826128396398</v>
      </c>
      <c r="C762">
        <v>7.696180965447072E-2</v>
      </c>
      <c r="D762">
        <v>93.408109856367389</v>
      </c>
      <c r="E762">
        <v>92.541759788063615</v>
      </c>
      <c r="F762">
        <v>91.631211857600817</v>
      </c>
      <c r="G762">
        <v>90.671070117573663</v>
      </c>
      <c r="H762">
        <v>89.655644725462622</v>
      </c>
      <c r="I762">
        <v>88.578918225374906</v>
      </c>
      <c r="J762">
        <v>87.434509888333992</v>
      </c>
      <c r="K762">
        <v>86.21563789979696</v>
      </c>
      <c r="L762">
        <v>84.915079170320695</v>
      </c>
      <c r="M762">
        <v>83.525126531213715</v>
      </c>
      <c r="N762">
        <v>82.037543061512736</v>
      </c>
      <c r="O762">
        <v>80.443513275623886</v>
      </c>
      <c r="P762">
        <v>78.733590882364268</v>
      </c>
      <c r="Q762">
        <v>76.897642805821562</v>
      </c>
      <c r="R762">
        <v>74.92478913629688</v>
      </c>
      <c r="S762">
        <v>72.803338655477646</v>
      </c>
      <c r="T762">
        <v>70.520719553759434</v>
      </c>
      <c r="U762">
        <v>68.063404929144951</v>
      </c>
      <c r="V762">
        <v>65.416832626222998</v>
      </c>
      <c r="W762">
        <v>62.565318940189968</v>
      </c>
      <c r="X762">
        <v>59.491965674519797</v>
      </c>
    </row>
    <row r="763" spans="1:24">
      <c r="A763">
        <v>100</v>
      </c>
      <c r="B763">
        <v>7.1939557128576261</v>
      </c>
      <c r="C763">
        <v>8.3332657417123826E-2</v>
      </c>
      <c r="D763">
        <v>94.084346507111007</v>
      </c>
      <c r="E763">
        <v>93.28674731337172</v>
      </c>
      <c r="F763">
        <v>92.442502081144383</v>
      </c>
      <c r="G763">
        <v>91.545744697914827</v>
      </c>
      <c r="H763">
        <v>90.590244178292636</v>
      </c>
      <c r="I763">
        <v>89.569361368935276</v>
      </c>
      <c r="J763">
        <v>88.476002817377903</v>
      </c>
      <c r="K763">
        <v>87.302571484233241</v>
      </c>
      <c r="L763">
        <v>86.040913956292499</v>
      </c>
      <c r="M763">
        <v>84.682263793745634</v>
      </c>
      <c r="N763">
        <v>83.217180617877233</v>
      </c>
      <c r="O763">
        <v>81.635484515998201</v>
      </c>
      <c r="P763">
        <v>79.926185307835482</v>
      </c>
      <c r="Q763">
        <v>78.077406181897913</v>
      </c>
      <c r="R763">
        <v>76.076301171216883</v>
      </c>
      <c r="S763">
        <v>73.908965895054152</v>
      </c>
      <c r="T763">
        <v>71.560340946378972</v>
      </c>
      <c r="U763">
        <v>69.014107253816547</v>
      </c>
      <c r="V763">
        <v>66.252572691006236</v>
      </c>
      <c r="W763">
        <v>63.256549145491107</v>
      </c>
      <c r="X763">
        <v>60.005219192970472</v>
      </c>
    </row>
    <row r="764" spans="1:24">
      <c r="A764">
        <v>100</v>
      </c>
      <c r="B764">
        <v>10.578962486891848</v>
      </c>
      <c r="C764">
        <v>6.888765241540383E-2</v>
      </c>
      <c r="D764">
        <v>93.01282308843561</v>
      </c>
      <c r="E764">
        <v>92.122179844601405</v>
      </c>
      <c r="F764">
        <v>91.19413755075044</v>
      </c>
      <c r="G764">
        <v>90.224290432254634</v>
      </c>
      <c r="H764">
        <v>89.208034250863065</v>
      </c>
      <c r="I764">
        <v>88.140544446607635</v>
      </c>
      <c r="J764">
        <v>87.016753233756461</v>
      </c>
      <c r="K764">
        <v>85.831325542080904</v>
      </c>
      <c r="L764">
        <v>84.578633689219885</v>
      </c>
      <c r="M764">
        <v>83.252730663901673</v>
      </c>
      <c r="N764">
        <v>81.847321893188223</v>
      </c>
      <c r="O764">
        <v>80.355735359710081</v>
      </c>
      <c r="P764">
        <v>78.770889927027326</v>
      </c>
      <c r="Q764">
        <v>77.085261722744207</v>
      </c>
      <c r="R764">
        <v>75.290848419785689</v>
      </c>
      <c r="S764">
        <v>73.379131246265146</v>
      </c>
      <c r="T764">
        <v>71.341034543589174</v>
      </c>
      <c r="U764">
        <v>69.166882680806737</v>
      </c>
      <c r="V764">
        <v>66.846354120658006</v>
      </c>
      <c r="W764">
        <v>64.368432419256919</v>
      </c>
      <c r="X764">
        <v>61.721353926784083</v>
      </c>
    </row>
    <row r="765" spans="1:24">
      <c r="A765">
        <v>100</v>
      </c>
      <c r="B765">
        <v>6.6337842351429197</v>
      </c>
      <c r="C765">
        <v>8.8642630918071535E-2</v>
      </c>
      <c r="D765">
        <v>94.128145853856608</v>
      </c>
      <c r="E765">
        <v>93.318728326967573</v>
      </c>
      <c r="F765">
        <v>92.456778216441748</v>
      </c>
      <c r="G765">
        <v>91.535518299545487</v>
      </c>
      <c r="H765">
        <v>90.547705020560073</v>
      </c>
      <c r="I765">
        <v>89.485571537148388</v>
      </c>
      <c r="J765">
        <v>88.340766652295656</v>
      </c>
      <c r="K765">
        <v>87.104289151666563</v>
      </c>
      <c r="L765">
        <v>85.766417030095695</v>
      </c>
      <c r="M765">
        <v>84.316631050742927</v>
      </c>
      <c r="N765">
        <v>82.74353203588538</v>
      </c>
      <c r="O765">
        <v>81.034751239031181</v>
      </c>
      <c r="P765">
        <v>79.176853093641427</v>
      </c>
      <c r="Q765">
        <v>77.155229573806082</v>
      </c>
      <c r="R765">
        <v>74.953985336267905</v>
      </c>
      <c r="S765">
        <v>72.55581274070444</v>
      </c>
      <c r="T765">
        <v>69.941855765595022</v>
      </c>
      <c r="U765">
        <v>67.09156174968922</v>
      </c>
      <c r="V765">
        <v>63.982519793369782</v>
      </c>
      <c r="W765">
        <v>60.590284549314596</v>
      </c>
      <c r="X765">
        <v>56.888184016983161</v>
      </c>
    </row>
    <row r="766" spans="1:24">
      <c r="A766">
        <v>100</v>
      </c>
      <c r="B766">
        <v>11.185835516185413</v>
      </c>
      <c r="C766">
        <v>6.436024638941254E-2</v>
      </c>
      <c r="D766">
        <v>93.152240078033799</v>
      </c>
      <c r="E766">
        <v>92.293356904924806</v>
      </c>
      <c r="F766">
        <v>91.40253993554353</v>
      </c>
      <c r="G766">
        <v>90.476097917127234</v>
      </c>
      <c r="H766">
        <v>89.510191978417822</v>
      </c>
      <c r="I766">
        <v>88.500819722640912</v>
      </c>
      <c r="J766">
        <v>87.443798642888993</v>
      </c>
      <c r="K766">
        <v>86.334748791187337</v>
      </c>
      <c r="L766">
        <v>85.169074629429005</v>
      </c>
      <c r="M766">
        <v>83.941945986975199</v>
      </c>
      <c r="N766">
        <v>82.648278046015548</v>
      </c>
      <c r="O766">
        <v>81.282710271754169</v>
      </c>
      <c r="P766">
        <v>79.839584200115169</v>
      </c>
      <c r="Q766">
        <v>78.312919990927099</v>
      </c>
      <c r="R766">
        <v>76.696391649430524</v>
      </c>
      <c r="S766">
        <v>74.983300813434653</v>
      </c>
      <c r="T766">
        <v>73.16654899750587</v>
      </c>
      <c r="U766">
        <v>71.238608179176893</v>
      </c>
      <c r="V766">
        <v>69.191489605295644</v>
      </c>
      <c r="W766">
        <v>67.016710689257707</v>
      </c>
      <c r="X766">
        <v>64.705259861955042</v>
      </c>
    </row>
    <row r="767" spans="1:24">
      <c r="A767">
        <v>93.659813499992467</v>
      </c>
      <c r="B767">
        <v>1.7434270258780986</v>
      </c>
      <c r="C767">
        <v>0.12870183363496776</v>
      </c>
      <c r="D767">
        <v>91.157513510817608</v>
      </c>
      <c r="E767">
        <v>90.743166288657036</v>
      </c>
      <c r="F767">
        <v>90.280440525751729</v>
      </c>
      <c r="G767">
        <v>89.761660971873511</v>
      </c>
      <c r="H767">
        <v>89.17822261038296</v>
      </c>
      <c r="I767">
        <v>88.52044792648374</v>
      </c>
      <c r="J767">
        <v>87.7774263859082</v>
      </c>
      <c r="K767">
        <v>86.936833461461163</v>
      </c>
      <c r="L767">
        <v>85.984726205607842</v>
      </c>
      <c r="M767">
        <v>84.905311978260784</v>
      </c>
      <c r="N767">
        <v>83.680686493644458</v>
      </c>
      <c r="O767">
        <v>82.290536841210681</v>
      </c>
      <c r="P767">
        <v>80.711804554601144</v>
      </c>
      <c r="Q767">
        <v>78.91830313996914</v>
      </c>
      <c r="R767">
        <v>76.880283719587396</v>
      </c>
      <c r="S767">
        <v>74.563941586056188</v>
      </c>
      <c r="T767">
        <v>71.930855482306669</v>
      </c>
      <c r="U767">
        <v>68.937350306715487</v>
      </c>
      <c r="V767">
        <v>65.533772672495203</v>
      </c>
      <c r="W767">
        <v>61.663667305036327</v>
      </c>
      <c r="X767">
        <v>57.262840616071365</v>
      </c>
    </row>
    <row r="768" spans="1:24">
      <c r="A768">
        <v>95.374679137161493</v>
      </c>
      <c r="B768">
        <v>3.2787773361258399</v>
      </c>
      <c r="C768">
        <v>0.10739642725404772</v>
      </c>
      <c r="D768">
        <v>91.68848125691828</v>
      </c>
      <c r="E768">
        <v>91.136353895945248</v>
      </c>
      <c r="F768">
        <v>90.535294718569077</v>
      </c>
      <c r="G768">
        <v>89.878364446739837</v>
      </c>
      <c r="H768">
        <v>89.157978765988645</v>
      </c>
      <c r="I768">
        <v>88.365820763888124</v>
      </c>
      <c r="J768">
        <v>87.49274491060865</v>
      </c>
      <c r="K768">
        <v>86.528671473018107</v>
      </c>
      <c r="L768">
        <v>85.462470143326868</v>
      </c>
      <c r="M768">
        <v>84.281831538761267</v>
      </c>
      <c r="N768">
        <v>82.97312508871876</v>
      </c>
      <c r="O768">
        <v>81.521241668699801</v>
      </c>
      <c r="P768">
        <v>79.909419164212494</v>
      </c>
      <c r="Q768">
        <v>78.11904895077069</v>
      </c>
      <c r="R768">
        <v>76.129461055780979</v>
      </c>
      <c r="S768">
        <v>73.917685521994969</v>
      </c>
      <c r="T768">
        <v>71.458187217447886</v>
      </c>
      <c r="U768">
        <v>68.722571030242278</v>
      </c>
      <c r="V768">
        <v>65.679254044626433</v>
      </c>
      <c r="W768">
        <v>62.29310091361269</v>
      </c>
      <c r="X768">
        <v>58.5250182184826</v>
      </c>
    </row>
    <row r="769" spans="1:24">
      <c r="A769">
        <v>97.319626494488361</v>
      </c>
      <c r="B769">
        <v>5.3543423047331267</v>
      </c>
      <c r="C769">
        <v>8.791992861661295E-2</v>
      </c>
      <c r="D769">
        <v>92.626672294534757</v>
      </c>
      <c r="E769">
        <v>91.981735751227859</v>
      </c>
      <c r="F769">
        <v>91.295511186551209</v>
      </c>
      <c r="G769">
        <v>90.562690725942844</v>
      </c>
      <c r="H769">
        <v>89.777606080504938</v>
      </c>
      <c r="I769">
        <v>88.934184703387629</v>
      </c>
      <c r="J769">
        <v>88.025902819280205</v>
      </c>
      <c r="K769">
        <v>87.045734963697839</v>
      </c>
      <c r="L769">
        <v>85.986099641755416</v>
      </c>
      <c r="M769">
        <v>84.838800686105074</v>
      </c>
      <c r="N769">
        <v>83.594963860446967</v>
      </c>
      <c r="O769">
        <v>82.244968218248403</v>
      </c>
      <c r="P769">
        <v>80.778371685738108</v>
      </c>
      <c r="Q769">
        <v>79.183830293567979</v>
      </c>
      <c r="R769">
        <v>77.449010432407789</v>
      </c>
      <c r="S769">
        <v>75.560493453779088</v>
      </c>
      <c r="T769">
        <v>73.503671878225802</v>
      </c>
      <c r="U769">
        <v>71.262636408002905</v>
      </c>
      <c r="V769">
        <v>68.820052870337776</v>
      </c>
      <c r="W769">
        <v>66.157028139433905</v>
      </c>
      <c r="X769">
        <v>63.252964000137403</v>
      </c>
    </row>
    <row r="770" spans="1:24">
      <c r="A770">
        <v>96.943406621135381</v>
      </c>
      <c r="B770">
        <v>4.554573917715258</v>
      </c>
      <c r="C770">
        <v>9.234004166688875E-2</v>
      </c>
      <c r="D770">
        <v>92.707277917206341</v>
      </c>
      <c r="E770">
        <v>92.114029446311349</v>
      </c>
      <c r="F770">
        <v>91.479573137698267</v>
      </c>
      <c r="G770">
        <v>90.798495338289655</v>
      </c>
      <c r="H770">
        <v>90.064984585775704</v>
      </c>
      <c r="I770">
        <v>89.27278202089569</v>
      </c>
      <c r="J770">
        <v>88.41512798219604</v>
      </c>
      <c r="K770">
        <v>87.484704327571563</v>
      </c>
      <c r="L770">
        <v>86.47357199043438</v>
      </c>
      <c r="M770">
        <v>85.373103237693471</v>
      </c>
      <c r="N770">
        <v>84.173908051519376</v>
      </c>
      <c r="O770">
        <v>82.865754006728622</v>
      </c>
      <c r="P770">
        <v>81.437478960122064</v>
      </c>
      <c r="Q770">
        <v>79.876895806777739</v>
      </c>
      <c r="R770">
        <v>78.170688490607944</v>
      </c>
      <c r="S770">
        <v>76.304298381865422</v>
      </c>
      <c r="T770">
        <v>74.261800052086897</v>
      </c>
      <c r="U770">
        <v>72.025765386493589</v>
      </c>
      <c r="V770">
        <v>69.577114874354322</v>
      </c>
      <c r="W770">
        <v>66.894954808410432</v>
      </c>
      <c r="X770">
        <v>63.956399004226483</v>
      </c>
    </row>
    <row r="771" spans="1:24">
      <c r="A771">
        <v>100</v>
      </c>
      <c r="B771">
        <v>8.6098387954186162</v>
      </c>
      <c r="C771">
        <v>7.5814347192599607E-2</v>
      </c>
      <c r="D771">
        <v>93.658672462005896</v>
      </c>
      <c r="E771">
        <v>92.82897433644672</v>
      </c>
      <c r="F771">
        <v>91.958038733849122</v>
      </c>
      <c r="G771">
        <v>91.040857279037894</v>
      </c>
      <c r="H771">
        <v>90.072155656879147</v>
      </c>
      <c r="I771">
        <v>89.0463632819678</v>
      </c>
      <c r="J771">
        <v>87.957581264592491</v>
      </c>
      <c r="K771">
        <v>86.799548488763975</v>
      </c>
      <c r="L771">
        <v>85.565605607236336</v>
      </c>
      <c r="M771">
        <v>84.248656746471937</v>
      </c>
      <c r="N771">
        <v>82.841128701331854</v>
      </c>
      <c r="O771">
        <v>81.334927384838082</v>
      </c>
      <c r="P771">
        <v>79.721391282568788</v>
      </c>
      <c r="Q771">
        <v>77.991241644023006</v>
      </c>
      <c r="R771">
        <v>76.134529124526807</v>
      </c>
      <c r="S771">
        <v>74.140576570841262</v>
      </c>
      <c r="T771">
        <v>71.997917621457475</v>
      </c>
      <c r="U771">
        <v>69.694230768494663</v>
      </c>
      <c r="V771">
        <v>67.216268502020512</v>
      </c>
      <c r="W771">
        <v>64.5497811293328</v>
      </c>
      <c r="X771">
        <v>61.679434831119778</v>
      </c>
    </row>
    <row r="772" spans="1:24">
      <c r="A772">
        <v>93.795108619118849</v>
      </c>
      <c r="B772">
        <v>1.3589698058600708</v>
      </c>
      <c r="C772">
        <v>0.13906119919951784</v>
      </c>
      <c r="D772">
        <v>91.614166521558232</v>
      </c>
      <c r="E772">
        <v>91.234547942656647</v>
      </c>
      <c r="F772">
        <v>90.805333350723231</v>
      </c>
      <c r="G772">
        <v>90.318209202286596</v>
      </c>
      <c r="H772">
        <v>89.763740292066842</v>
      </c>
      <c r="I772">
        <v>89.131187000593229</v>
      </c>
      <c r="J772">
        <v>88.408297276361694</v>
      </c>
      <c r="K772">
        <v>87.581069323393322</v>
      </c>
      <c r="L772">
        <v>86.633480397641094</v>
      </c>
      <c r="M772">
        <v>85.547176459248675</v>
      </c>
      <c r="N772">
        <v>84.301116669473089</v>
      </c>
      <c r="O772">
        <v>82.871165846461295</v>
      </c>
      <c r="P772">
        <v>81.229626986074791</v>
      </c>
      <c r="Q772">
        <v>79.344704793064182</v>
      </c>
      <c r="R772">
        <v>77.17988983162202</v>
      </c>
      <c r="S772">
        <v>74.693251366801789</v>
      </c>
      <c r="T772">
        <v>71.836625199707356</v>
      </c>
      <c r="U772">
        <v>68.554680765469683</v>
      </c>
      <c r="V772">
        <v>64.783849424444156</v>
      </c>
      <c r="W772">
        <v>60.451093188486418</v>
      </c>
      <c r="X772">
        <v>55.472490033518852</v>
      </c>
    </row>
    <row r="773" spans="1:24">
      <c r="A773">
        <v>99.983675281287645</v>
      </c>
      <c r="B773">
        <v>8.5705699459172617</v>
      </c>
      <c r="C773">
        <v>7.5577356721385103E-2</v>
      </c>
      <c r="D773">
        <v>93.69395911598383</v>
      </c>
      <c r="E773">
        <v>92.871769887228368</v>
      </c>
      <c r="F773">
        <v>92.008938564086719</v>
      </c>
      <c r="G773">
        <v>91.100534362172525</v>
      </c>
      <c r="H773">
        <v>90.141366063764295</v>
      </c>
      <c r="I773">
        <v>89.125952351780882</v>
      </c>
      <c r="J773">
        <v>88.048490485938657</v>
      </c>
      <c r="K773">
        <v>86.90282314208568</v>
      </c>
      <c r="L773">
        <v>85.682403225210976</v>
      </c>
      <c r="M773">
        <v>84.380256455047288</v>
      </c>
      <c r="N773">
        <v>82.988941510456982</v>
      </c>
      <c r="O773">
        <v>81.500507504839945</v>
      </c>
      <c r="P773">
        <v>79.906448549550021</v>
      </c>
      <c r="Q773">
        <v>78.19765514566555</v>
      </c>
      <c r="R773">
        <v>76.364362126334754</v>
      </c>
      <c r="S773">
        <v>74.39609285220422</v>
      </c>
      <c r="T773">
        <v>72.281599341026677</v>
      </c>
      <c r="U773">
        <v>70.008797989309301</v>
      </c>
      <c r="V773">
        <v>67.564700518673902</v>
      </c>
      <c r="W773">
        <v>64.935339752311066</v>
      </c>
      <c r="X773">
        <v>62.105689797366388</v>
      </c>
    </row>
    <row r="774" spans="1:24">
      <c r="A774">
        <v>100</v>
      </c>
      <c r="B774">
        <v>6.0020776078272409</v>
      </c>
      <c r="C774">
        <v>9.1703049239253015E-2</v>
      </c>
      <c r="D774">
        <v>94.464474223213173</v>
      </c>
      <c r="E774">
        <v>93.691378641711879</v>
      </c>
      <c r="F774">
        <v>92.865193840505043</v>
      </c>
      <c r="G774">
        <v>91.978967190176888</v>
      </c>
      <c r="H774">
        <v>91.025240788489171</v>
      </c>
      <c r="I774">
        <v>89.995988699567391</v>
      </c>
      <c r="J774">
        <v>88.882549412888437</v>
      </c>
      <c r="K774">
        <v>87.67555295368885</v>
      </c>
      <c r="L774">
        <v>86.364842031402759</v>
      </c>
      <c r="M774">
        <v>84.939386562566327</v>
      </c>
      <c r="N774">
        <v>83.387190848869636</v>
      </c>
      <c r="O774">
        <v>81.69519262922735</v>
      </c>
      <c r="P774">
        <v>79.849153156356593</v>
      </c>
      <c r="Q774">
        <v>77.83353737281864</v>
      </c>
      <c r="R774">
        <v>75.631383178164427</v>
      </c>
      <c r="S774">
        <v>73.224158687022239</v>
      </c>
      <c r="T774">
        <v>70.591606276904884</v>
      </c>
      <c r="U774">
        <v>67.711572113345284</v>
      </c>
      <c r="V774">
        <v>64.559819717755616</v>
      </c>
      <c r="W774">
        <v>61.109826009119608</v>
      </c>
      <c r="X774">
        <v>57.332558103138425</v>
      </c>
    </row>
    <row r="775" spans="1:24">
      <c r="A775">
        <v>99.921137818512207</v>
      </c>
      <c r="B775">
        <v>9.1700489018596762</v>
      </c>
      <c r="C775">
        <v>6.960945191759646E-2</v>
      </c>
      <c r="D775">
        <v>93.792998765902794</v>
      </c>
      <c r="E775">
        <v>93.009787172224478</v>
      </c>
      <c r="F775">
        <v>92.193073271662115</v>
      </c>
      <c r="G775">
        <v>91.338898098575925</v>
      </c>
      <c r="H775">
        <v>90.443121096330017</v>
      </c>
      <c r="I775">
        <v>89.501400046222884</v>
      </c>
      <c r="J775">
        <v>88.50917001887467</v>
      </c>
      <c r="K775">
        <v>87.461621246039329</v>
      </c>
      <c r="L775">
        <v>86.353675805576913</v>
      </c>
      <c r="M775">
        <v>85.179963006568002</v>
      </c>
      <c r="N775">
        <v>83.934793355251017</v>
      </c>
      <c r="O775">
        <v>82.612130975584321</v>
      </c>
      <c r="P775">
        <v>81.2055643507436</v>
      </c>
      <c r="Q775">
        <v>79.70827524372568</v>
      </c>
      <c r="R775">
        <v>78.113005646403849</v>
      </c>
      <c r="S775">
        <v>76.412022596822098</v>
      </c>
      <c r="T775">
        <v>74.597080694182793</v>
      </c>
      <c r="U775">
        <v>72.659382129821495</v>
      </c>
      <c r="V775">
        <v>70.589534040421839</v>
      </c>
      <c r="W775">
        <v>68.377502976743102</v>
      </c>
      <c r="X775">
        <v>66.012566267150575</v>
      </c>
    </row>
    <row r="776" spans="1:24">
      <c r="A776">
        <v>100</v>
      </c>
      <c r="B776">
        <v>6.0919531586897762</v>
      </c>
      <c r="C776">
        <v>9.0300261234340068E-2</v>
      </c>
      <c r="D776">
        <v>94.485767130196081</v>
      </c>
      <c r="E776">
        <v>93.720266269294257</v>
      </c>
      <c r="F776">
        <v>92.903524793712478</v>
      </c>
      <c r="G776">
        <v>92.028878354763663</v>
      </c>
      <c r="H776">
        <v>91.089190117817338</v>
      </c>
      <c r="I776">
        <v>90.076792528016341</v>
      </c>
      <c r="J776">
        <v>88.983424745486474</v>
      </c>
      <c r="K776">
        <v>87.800165239530656</v>
      </c>
      <c r="L776">
        <v>86.517358991797593</v>
      </c>
      <c r="M776">
        <v>85.124538714426393</v>
      </c>
      <c r="N776">
        <v>83.610339440332169</v>
      </c>
      <c r="O776">
        <v>81.962405788717007</v>
      </c>
      <c r="P776">
        <v>80.167291149122278</v>
      </c>
      <c r="Q776">
        <v>78.210347961396835</v>
      </c>
      <c r="R776">
        <v>76.075608196300436</v>
      </c>
      <c r="S776">
        <v>73.745653061502679</v>
      </c>
      <c r="T776">
        <v>71.201470869820085</v>
      </c>
      <c r="U776">
        <v>68.422301909941638</v>
      </c>
      <c r="V776">
        <v>65.385469053837625</v>
      </c>
      <c r="W776">
        <v>62.066192718662641</v>
      </c>
      <c r="X776">
        <v>58.437388673301079</v>
      </c>
    </row>
    <row r="777" spans="1:24">
      <c r="A777">
        <v>95.327713713096614</v>
      </c>
      <c r="B777">
        <v>2.0962641582854253</v>
      </c>
      <c r="C777">
        <v>0.12359730102213465</v>
      </c>
      <c r="D777">
        <v>92.484342305102217</v>
      </c>
      <c r="E777">
        <v>92.024867354289412</v>
      </c>
      <c r="F777">
        <v>91.514872891882248</v>
      </c>
      <c r="G777">
        <v>90.94655817017474</v>
      </c>
      <c r="H777">
        <v>90.311230389365306</v>
      </c>
      <c r="I777">
        <v>89.599171734665717</v>
      </c>
      <c r="J777">
        <v>88.799490735037367</v>
      </c>
      <c r="K777">
        <v>87.899955669975043</v>
      </c>
      <c r="L777">
        <v>86.886807476170304</v>
      </c>
      <c r="M777">
        <v>85.744549292321295</v>
      </c>
      <c r="N777">
        <v>84.455709423019357</v>
      </c>
      <c r="O777">
        <v>83.000574096067098</v>
      </c>
      <c r="P777">
        <v>81.356885925550898</v>
      </c>
      <c r="Q777">
        <v>79.499503468434398</v>
      </c>
      <c r="R777">
        <v>77.40001666733562</v>
      </c>
      <c r="S777">
        <v>75.026312297397027</v>
      </c>
      <c r="T777">
        <v>72.342082770432157</v>
      </c>
      <c r="U777">
        <v>69.306270783140235</v>
      </c>
      <c r="V777">
        <v>65.872441314866592</v>
      </c>
      <c r="W777">
        <v>61.988071369144031</v>
      </c>
      <c r="X777">
        <v>57.593746595078926</v>
      </c>
    </row>
    <row r="778" spans="1:24">
      <c r="A778">
        <v>95.287750082364482</v>
      </c>
      <c r="B778">
        <v>2.0470386423418847</v>
      </c>
      <c r="C778">
        <v>0.12574406349498396</v>
      </c>
      <c r="D778">
        <v>92.443976070385958</v>
      </c>
      <c r="E778">
        <v>91.979705695493422</v>
      </c>
      <c r="F778">
        <v>91.463060991349508</v>
      </c>
      <c r="G778">
        <v>90.885862224952959</v>
      </c>
      <c r="H778">
        <v>90.238970946301521</v>
      </c>
      <c r="I778">
        <v>89.512145304665339</v>
      </c>
      <c r="J778">
        <v>88.693877895363158</v>
      </c>
      <c r="K778">
        <v>87.771213569763759</v>
      </c>
      <c r="L778">
        <v>86.729544324005644</v>
      </c>
      <c r="M778">
        <v>85.552378019027771</v>
      </c>
      <c r="N778">
        <v>84.221077270191273</v>
      </c>
      <c r="O778">
        <v>82.714564372484418</v>
      </c>
      <c r="P778">
        <v>81.008987589564384</v>
      </c>
      <c r="Q778">
        <v>79.07734352318576</v>
      </c>
      <c r="R778">
        <v>76.889049584212046</v>
      </c>
      <c r="S778">
        <v>74.409459796394103</v>
      </c>
      <c r="T778">
        <v>71.599316266920368</v>
      </c>
      <c r="U778">
        <v>68.414127639193481</v>
      </c>
      <c r="V778">
        <v>64.803464687239739</v>
      </c>
      <c r="W778">
        <v>60.710161899310968</v>
      </c>
      <c r="X778">
        <v>56.069412409818604</v>
      </c>
    </row>
    <row r="779" spans="1:24">
      <c r="A779">
        <v>99.984601574868776</v>
      </c>
      <c r="B779">
        <v>7.0139415163529186</v>
      </c>
      <c r="C779">
        <v>8.1954163014450951E-2</v>
      </c>
      <c r="D779">
        <v>94.329194817829645</v>
      </c>
      <c r="E779">
        <v>93.570963091854452</v>
      </c>
      <c r="F779">
        <v>92.769630144309218</v>
      </c>
      <c r="G779">
        <v>91.919810821507014</v>
      </c>
      <c r="H779">
        <v>91.015794129442853</v>
      </c>
      <c r="I779">
        <v>90.051504854515144</v>
      </c>
      <c r="J779">
        <v>89.020462736602241</v>
      </c>
      <c r="K779">
        <v>87.915738920127055</v>
      </c>
      <c r="L779">
        <v>86.729909390450558</v>
      </c>
      <c r="M779">
        <v>85.45500508267483</v>
      </c>
      <c r="N779">
        <v>84.082458327575026</v>
      </c>
      <c r="O779">
        <v>82.603045274763687</v>
      </c>
      <c r="P779">
        <v>81.00682390615674</v>
      </c>
      <c r="Q779">
        <v>79.283067223176772</v>
      </c>
      <c r="R779">
        <v>77.420191158695175</v>
      </c>
      <c r="S779">
        <v>75.40567672926359</v>
      </c>
      <c r="T779">
        <v>73.225985904478677</v>
      </c>
      <c r="U779">
        <v>70.866470628101837</v>
      </c>
      <c r="V779">
        <v>68.311274379533344</v>
      </c>
      <c r="W779">
        <v>65.543225614110085</v>
      </c>
      <c r="X779">
        <v>62.543722366119241</v>
      </c>
    </row>
    <row r="780" spans="1:24">
      <c r="A780">
        <v>99.94739636425841</v>
      </c>
      <c r="B780">
        <v>6.5831455870575288</v>
      </c>
      <c r="C780">
        <v>8.8314236220196171E-2</v>
      </c>
      <c r="D780">
        <v>94.146323311877012</v>
      </c>
      <c r="E780">
        <v>93.347773220152746</v>
      </c>
      <c r="F780">
        <v>92.497716535495826</v>
      </c>
      <c r="G780">
        <v>91.589519011878792</v>
      </c>
      <c r="H780">
        <v>90.616092644558051</v>
      </c>
      <c r="I780">
        <v>89.569840351918998</v>
      </c>
      <c r="J780">
        <v>88.442596684243469</v>
      </c>
      <c r="K780">
        <v>87.225564096662779</v>
      </c>
      <c r="L780">
        <v>85.909244288939817</v>
      </c>
      <c r="M780">
        <v>84.483364076223708</v>
      </c>
      <c r="N780">
        <v>82.936795212236831</v>
      </c>
      <c r="O780">
        <v>81.257467539156494</v>
      </c>
      <c r="P780">
        <v>79.432274786371565</v>
      </c>
      <c r="Q780">
        <v>77.446972282923042</v>
      </c>
      <c r="R780">
        <v>75.286065785327523</v>
      </c>
      <c r="S780">
        <v>72.932690553143516</v>
      </c>
      <c r="T780">
        <v>70.368479728528484</v>
      </c>
      <c r="U780">
        <v>67.573420992558596</v>
      </c>
      <c r="V780">
        <v>64.525700379588713</v>
      </c>
      <c r="W780">
        <v>61.201532030705778</v>
      </c>
      <c r="X780">
        <v>57.574972557590982</v>
      </c>
    </row>
    <row r="781" spans="1:24">
      <c r="A781">
        <v>93.944850088763687</v>
      </c>
      <c r="B781">
        <v>2.6475720646231165</v>
      </c>
      <c r="C781">
        <v>0.11065726888320419</v>
      </c>
      <c r="D781">
        <v>90.850081542821016</v>
      </c>
      <c r="E781">
        <v>90.379515561686617</v>
      </c>
      <c r="F781">
        <v>89.865247380907604</v>
      </c>
      <c r="G781">
        <v>89.300973342149376</v>
      </c>
      <c r="H781">
        <v>88.6797768387068</v>
      </c>
      <c r="I781">
        <v>87.994043534980818</v>
      </c>
      <c r="J781">
        <v>87.235368033521439</v>
      </c>
      <c r="K781">
        <v>86.394450845605064</v>
      </c>
      <c r="L781">
        <v>85.460984402460326</v>
      </c>
      <c r="M781">
        <v>84.423526709920893</v>
      </c>
      <c r="N781">
        <v>83.269361097823563</v>
      </c>
      <c r="O781">
        <v>81.984340345025515</v>
      </c>
      <c r="P781">
        <v>80.552713269397898</v>
      </c>
      <c r="Q781">
        <v>78.956931657217538</v>
      </c>
      <c r="R781">
        <v>77.177435165387607</v>
      </c>
      <c r="S781">
        <v>75.192411559919321</v>
      </c>
      <c r="T781">
        <v>72.97752935179065</v>
      </c>
      <c r="U781">
        <v>70.50563955295749</v>
      </c>
      <c r="V781">
        <v>67.746442896782241</v>
      </c>
      <c r="W781">
        <v>64.66611844382399</v>
      </c>
      <c r="X781">
        <v>61.226909020613917</v>
      </c>
    </row>
    <row r="782" spans="1:24">
      <c r="A782">
        <v>89.072291102422241</v>
      </c>
      <c r="B782">
        <v>0.40153362172079982</v>
      </c>
      <c r="C782">
        <v>0.17682702920055637</v>
      </c>
      <c r="D782">
        <v>88.127241584249305</v>
      </c>
      <c r="E782">
        <v>87.929912006399235</v>
      </c>
      <c r="F782">
        <v>87.696769579405881</v>
      </c>
      <c r="G782">
        <v>87.420505438290974</v>
      </c>
      <c r="H782">
        <v>87.092458880102342</v>
      </c>
      <c r="I782">
        <v>86.702345856452453</v>
      </c>
      <c r="J782">
        <v>86.237936575222889</v>
      </c>
      <c r="K782">
        <v>85.684672104455487</v>
      </c>
      <c r="L782">
        <v>85.025207959209212</v>
      </c>
      <c r="M782">
        <v>84.238870363124406</v>
      </c>
      <c r="N782">
        <v>83.301008138844693</v>
      </c>
      <c r="O782">
        <v>82.182219909478448</v>
      </c>
      <c r="P782">
        <v>80.847432384363131</v>
      </c>
      <c r="Q782">
        <v>79.254800833984987</v>
      </c>
      <c r="R782">
        <v>77.354397284650219</v>
      </c>
      <c r="S782">
        <v>75.086645308655804</v>
      </c>
      <c r="T782">
        <v>72.380452341638971</v>
      </c>
      <c r="U782">
        <v>69.15098097645722</v>
      </c>
      <c r="V782">
        <v>65.29698936509665</v>
      </c>
      <c r="W782">
        <v>60.697657351920945</v>
      </c>
      <c r="X782">
        <v>55.20879883958186</v>
      </c>
    </row>
    <row r="783" spans="1:24">
      <c r="A783">
        <v>95.332606580496957</v>
      </c>
      <c r="B783">
        <v>2.0575628209443391</v>
      </c>
      <c r="C783">
        <v>0.12737470116744284</v>
      </c>
      <c r="D783">
        <v>92.422215649340174</v>
      </c>
      <c r="E783">
        <v>91.94334914841086</v>
      </c>
      <c r="F783">
        <v>91.409419883042929</v>
      </c>
      <c r="G783">
        <v>90.811753498468448</v>
      </c>
      <c r="H783">
        <v>90.140640149977742</v>
      </c>
      <c r="I783">
        <v>89.385176754237634</v>
      </c>
      <c r="J783">
        <v>88.533089854942403</v>
      </c>
      <c r="K783">
        <v>87.570536225026146</v>
      </c>
      <c r="L783">
        <v>86.481877965968152</v>
      </c>
      <c r="M783">
        <v>85.249428450395357</v>
      </c>
      <c r="N783">
        <v>83.853164980499074</v>
      </c>
      <c r="O783">
        <v>82.270403494039243</v>
      </c>
      <c r="P783">
        <v>80.475430033124553</v>
      </c>
      <c r="Q783">
        <v>78.439082988513931</v>
      </c>
      <c r="R783">
        <v>76.12827933247064</v>
      </c>
      <c r="S783">
        <v>73.505477143223885</v>
      </c>
      <c r="T783">
        <v>70.528065689069308</v>
      </c>
      <c r="U783">
        <v>67.147673163255121</v>
      </c>
      <c r="V783">
        <v>63.309380822933186</v>
      </c>
      <c r="W783">
        <v>58.950830764870517</v>
      </c>
      <c r="X783">
        <v>54.001212842611764</v>
      </c>
    </row>
    <row r="784" spans="1:24">
      <c r="A784">
        <v>95.066442866061379</v>
      </c>
      <c r="B784">
        <v>2.9437533184564391</v>
      </c>
      <c r="C784">
        <v>0.1134244403300954</v>
      </c>
      <c r="D784">
        <v>91.511610181410177</v>
      </c>
      <c r="E784">
        <v>90.964089236408626</v>
      </c>
      <c r="F784">
        <v>90.363734480406904</v>
      </c>
      <c r="G784">
        <v>89.702814003244356</v>
      </c>
      <c r="H784">
        <v>88.972815874763597</v>
      </c>
      <c r="I784">
        <v>88.164338520494837</v>
      </c>
      <c r="J784">
        <v>87.266969639698161</v>
      </c>
      <c r="K784">
        <v>86.269152106361133</v>
      </c>
      <c r="L784">
        <v>85.158035126103712</v>
      </c>
      <c r="M784">
        <v>83.919308732054745</v>
      </c>
      <c r="N784">
        <v>82.537019488188861</v>
      </c>
      <c r="O784">
        <v>80.993365026584854</v>
      </c>
      <c r="P784">
        <v>79.26846477247112</v>
      </c>
      <c r="Q784">
        <v>77.340103904248309</v>
      </c>
      <c r="R784">
        <v>75.183447250975718</v>
      </c>
      <c r="S784">
        <v>72.770719442634601</v>
      </c>
      <c r="T784">
        <v>70.070847193855457</v>
      </c>
      <c r="U784">
        <v>67.049059114116162</v>
      </c>
      <c r="V784">
        <v>63.666437890405582</v>
      </c>
      <c r="W784">
        <v>59.879419074957184</v>
      </c>
      <c r="X784">
        <v>55.639230022988968</v>
      </c>
    </row>
    <row r="785" spans="1:24">
      <c r="A785">
        <v>93.132266617401399</v>
      </c>
      <c r="B785">
        <v>2.3581122821173071</v>
      </c>
      <c r="C785">
        <v>0.11645136980388983</v>
      </c>
      <c r="D785">
        <v>90.182854357517741</v>
      </c>
      <c r="E785">
        <v>89.722094533840078</v>
      </c>
      <c r="F785">
        <v>89.215037350019855</v>
      </c>
      <c r="G785">
        <v>88.654798869271161</v>
      </c>
      <c r="H785">
        <v>88.033773152048042</v>
      </c>
      <c r="I785">
        <v>87.343528995882238</v>
      </c>
      <c r="J785">
        <v>86.574695471242549</v>
      </c>
      <c r="K785">
        <v>85.716834699421469</v>
      </c>
      <c r="L785">
        <v>84.758300145249521</v>
      </c>
      <c r="M785">
        <v>83.686078500783225</v>
      </c>
      <c r="N785">
        <v>82.485613013339687</v>
      </c>
      <c r="O785">
        <v>81.140605859334343</v>
      </c>
      <c r="P785">
        <v>79.632796880899051</v>
      </c>
      <c r="Q785">
        <v>77.941715681352861</v>
      </c>
      <c r="R785">
        <v>76.044403713910668</v>
      </c>
      <c r="S785">
        <v>73.915102590635684</v>
      </c>
      <c r="T785">
        <v>71.524904380039231</v>
      </c>
      <c r="U785">
        <v>68.84135914567922</v>
      </c>
      <c r="V785">
        <v>65.828034397602153</v>
      </c>
      <c r="W785">
        <v>62.444020475629657</v>
      </c>
      <c r="X785">
        <v>58.643375149447827</v>
      </c>
    </row>
    <row r="786" spans="1:24">
      <c r="A786">
        <v>100</v>
      </c>
      <c r="B786">
        <v>6.7226842037933343</v>
      </c>
      <c r="C786">
        <v>8.5981054930281103E-2</v>
      </c>
      <c r="D786">
        <v>94.262829131907466</v>
      </c>
      <c r="E786">
        <v>93.480775227225692</v>
      </c>
      <c r="F786">
        <v>92.650496678634198</v>
      </c>
      <c r="G786">
        <v>91.765851668854495</v>
      </c>
      <c r="H786">
        <v>90.820296215730721</v>
      </c>
      <c r="I786">
        <v>89.806835764447982</v>
      </c>
      <c r="J786">
        <v>88.717973446730795</v>
      </c>
      <c r="K786">
        <v>87.545654624279535</v>
      </c>
      <c r="L786">
        <v>86.281207306216189</v>
      </c>
      <c r="M786">
        <v>84.915277999789438</v>
      </c>
      <c r="N786">
        <v>83.437762519807919</v>
      </c>
      <c r="O786">
        <v>81.837731244978187</v>
      </c>
      <c r="P786">
        <v>80.103348268246492</v>
      </c>
      <c r="Q786">
        <v>78.221783843075286</v>
      </c>
      <c r="R786">
        <v>76.179119477993638</v>
      </c>
      <c r="S786">
        <v>73.960244977377556</v>
      </c>
      <c r="T786">
        <v>71.548746666840614</v>
      </c>
      <c r="U786">
        <v>68.92678597640429</v>
      </c>
      <c r="V786">
        <v>66.074967483292298</v>
      </c>
      <c r="W786">
        <v>62.972195438221746</v>
      </c>
      <c r="X786">
        <v>59.595517713873519</v>
      </c>
    </row>
    <row r="787" spans="1:24">
      <c r="A787">
        <v>99.850830110002363</v>
      </c>
      <c r="B787">
        <v>8.6339430862266813</v>
      </c>
      <c r="C787">
        <v>7.6213568256134734E-2</v>
      </c>
      <c r="D787">
        <v>93.453180471998493</v>
      </c>
      <c r="E787">
        <v>92.614812746684905</v>
      </c>
      <c r="F787">
        <v>91.734394208263666</v>
      </c>
      <c r="G787">
        <v>90.806808462790883</v>
      </c>
      <c r="H787">
        <v>89.826665012584471</v>
      </c>
      <c r="I787">
        <v>88.788267930316792</v>
      </c>
      <c r="J787">
        <v>87.685582758157565</v>
      </c>
      <c r="K787">
        <v>86.512201439607907</v>
      </c>
      <c r="L787">
        <v>85.261305080232802</v>
      </c>
      <c r="M787">
        <v>83.925624320882875</v>
      </c>
      <c r="N787">
        <v>82.497397093121478</v>
      </c>
      <c r="O787">
        <v>80.968323511360381</v>
      </c>
      <c r="P787">
        <v>79.329517639567939</v>
      </c>
      <c r="Q787">
        <v>77.571455852250367</v>
      </c>
      <c r="R787">
        <v>75.683921489615685</v>
      </c>
      <c r="S787">
        <v>73.655945485293216</v>
      </c>
      <c r="T787">
        <v>71.475742621577865</v>
      </c>
      <c r="U787">
        <v>69.130643041757622</v>
      </c>
      <c r="V787">
        <v>66.607018621520666</v>
      </c>
      <c r="W787">
        <v>63.890203771562653</v>
      </c>
      <c r="X787">
        <v>60.964410211152988</v>
      </c>
    </row>
    <row r="788" spans="1:24">
      <c r="A788">
        <v>96.174020845177623</v>
      </c>
      <c r="B788">
        <v>2.7038532613292166</v>
      </c>
      <c r="C788">
        <v>0.1160143364764723</v>
      </c>
      <c r="D788">
        <v>92.809177105096325</v>
      </c>
      <c r="E788">
        <v>92.284596347461417</v>
      </c>
      <c r="F788">
        <v>91.707607814941539</v>
      </c>
      <c r="G788">
        <v>91.07043691642653</v>
      </c>
      <c r="H788">
        <v>90.364498137778682</v>
      </c>
      <c r="I788">
        <v>89.580279356930703</v>
      </c>
      <c r="J788">
        <v>88.707213673470577</v>
      </c>
      <c r="K788">
        <v>87.733537025690623</v>
      </c>
      <c r="L788">
        <v>86.646129676571235</v>
      </c>
      <c r="M788">
        <v>85.43033943281381</v>
      </c>
      <c r="N788">
        <v>84.069784214899983</v>
      </c>
      <c r="O788">
        <v>82.546131317921649</v>
      </c>
      <c r="P788">
        <v>80.838850388847234</v>
      </c>
      <c r="Q788">
        <v>78.924936791734126</v>
      </c>
      <c r="R788">
        <v>76.778601633391105</v>
      </c>
      <c r="S788">
        <v>74.370924272763915</v>
      </c>
      <c r="T788">
        <v>71.669462631805885</v>
      </c>
      <c r="U788">
        <v>68.637816056995462</v>
      </c>
      <c r="V788">
        <v>65.235134841308664</v>
      </c>
      <c r="W788">
        <v>61.415569797735522</v>
      </c>
      <c r="X788">
        <v>57.127654467657329</v>
      </c>
    </row>
    <row r="789" spans="1:24">
      <c r="A789">
        <v>98.560038769553159</v>
      </c>
      <c r="B789">
        <v>8.3212938776610326</v>
      </c>
      <c r="C789">
        <v>7.6639663223131857E-2</v>
      </c>
      <c r="D789">
        <v>92.354296246706895</v>
      </c>
      <c r="E789">
        <v>91.539723677890208</v>
      </c>
      <c r="F789">
        <v>90.683896132589467</v>
      </c>
      <c r="G789">
        <v>89.78178432867206</v>
      </c>
      <c r="H789">
        <v>88.828086993934292</v>
      </c>
      <c r="I789">
        <v>87.817199713103648</v>
      </c>
      <c r="J789">
        <v>86.743181993416755</v>
      </c>
      <c r="K789">
        <v>85.599722355233368</v>
      </c>
      <c r="L789">
        <v>84.380101242541002</v>
      </c>
      <c r="M789">
        <v>83.077151535393227</v>
      </c>
      <c r="N789">
        <v>81.683216432232513</v>
      </c>
      <c r="O789">
        <v>80.190104454592387</v>
      </c>
      <c r="P789">
        <v>78.589041309763573</v>
      </c>
      <c r="Q789">
        <v>76.870618328544325</v>
      </c>
      <c r="R789">
        <v>75.024737175068779</v>
      </c>
      <c r="S789">
        <v>73.040550503799778</v>
      </c>
      <c r="T789">
        <v>70.906398214956255</v>
      </c>
      <c r="U789">
        <v>68.609738933779425</v>
      </c>
      <c r="V789">
        <v>66.137076310974379</v>
      </c>
      <c r="W789">
        <v>63.473879711231419</v>
      </c>
      <c r="X789">
        <v>60.604498823750973</v>
      </c>
    </row>
    <row r="790" spans="1:24">
      <c r="A790">
        <v>96.326220610555907</v>
      </c>
      <c r="B790">
        <v>5.0575685385599858</v>
      </c>
      <c r="C790">
        <v>9.0029350134435776E-2</v>
      </c>
      <c r="D790">
        <v>91.764897458189708</v>
      </c>
      <c r="E790">
        <v>91.132414412697955</v>
      </c>
      <c r="F790">
        <v>90.457805651646126</v>
      </c>
      <c r="G790">
        <v>89.735599585279047</v>
      </c>
      <c r="H790">
        <v>88.959938573521484</v>
      </c>
      <c r="I790">
        <v>88.124531416065324</v>
      </c>
      <c r="J790">
        <v>87.222602325953702</v>
      </c>
      <c r="K790">
        <v>86.246835972799218</v>
      </c>
      <c r="L790">
        <v>85.189318149894859</v>
      </c>
      <c r="M790">
        <v>84.041471583982755</v>
      </c>
      <c r="N790">
        <v>82.793986367049342</v>
      </c>
      <c r="O790">
        <v>81.436744445895897</v>
      </c>
      <c r="P790">
        <v>79.958737557037267</v>
      </c>
      <c r="Q790">
        <v>78.347977941318788</v>
      </c>
      <c r="R790">
        <v>76.59140111407882</v>
      </c>
      <c r="S790">
        <v>74.674759902249122</v>
      </c>
      <c r="T790">
        <v>72.582508888953413</v>
      </c>
      <c r="U790">
        <v>70.297678328362011</v>
      </c>
      <c r="V790">
        <v>67.801736508156054</v>
      </c>
      <c r="W790">
        <v>65.07443944325658</v>
      </c>
      <c r="X790">
        <v>62.093666681719995</v>
      </c>
    </row>
    <row r="791" spans="1:24">
      <c r="A791">
        <v>99.624042729022776</v>
      </c>
      <c r="B791">
        <v>6.1372516989284964</v>
      </c>
      <c r="C791">
        <v>9.035383033184323E-2</v>
      </c>
      <c r="D791">
        <v>94.064815444895345</v>
      </c>
      <c r="E791">
        <v>93.29289158127014</v>
      </c>
      <c r="F791">
        <v>92.469246200402878</v>
      </c>
      <c r="G791">
        <v>91.587150638299661</v>
      </c>
      <c r="H791">
        <v>90.639398729800348</v>
      </c>
      <c r="I791">
        <v>89.618247938747984</v>
      </c>
      <c r="J791">
        <v>88.515356106344967</v>
      </c>
      <c r="K791">
        <v>87.321713300969947</v>
      </c>
      <c r="L791">
        <v>86.027568212711301</v>
      </c>
      <c r="M791">
        <v>84.622348491306965</v>
      </c>
      <c r="N791">
        <v>83.094574376701715</v>
      </c>
      <c r="O791">
        <v>81.431764916638002</v>
      </c>
      <c r="P791">
        <v>79.620336005137005</v>
      </c>
      <c r="Q791">
        <v>77.645489408908702</v>
      </c>
      <c r="R791">
        <v>75.491091875106378</v>
      </c>
      <c r="S791">
        <v>73.139543332812437</v>
      </c>
      <c r="T791">
        <v>70.571633111544116</v>
      </c>
      <c r="U791">
        <v>67.766383002175502</v>
      </c>
      <c r="V791">
        <v>64.700875878181904</v>
      </c>
      <c r="W791">
        <v>61.35006847715038</v>
      </c>
      <c r="X791">
        <v>57.686586813099105</v>
      </c>
    </row>
    <row r="792" spans="1:24">
      <c r="A792">
        <v>91.441234859877341</v>
      </c>
      <c r="B792">
        <v>0.4773173246697609</v>
      </c>
      <c r="C792">
        <v>0.17352503944758663</v>
      </c>
      <c r="D792">
        <v>90.353604051917429</v>
      </c>
      <c r="E792">
        <v>90.130046218237936</v>
      </c>
      <c r="F792">
        <v>89.866908095646764</v>
      </c>
      <c r="G792">
        <v>89.556246446546254</v>
      </c>
      <c r="H792">
        <v>89.188683461035779</v>
      </c>
      <c r="I792">
        <v>88.753123672988096</v>
      </c>
      <c r="J792">
        <v>88.236419025974243</v>
      </c>
      <c r="K792">
        <v>87.622971978525882</v>
      </c>
      <c r="L792">
        <v>86.894264667843572</v>
      </c>
      <c r="M792">
        <v>86.028299919018295</v>
      </c>
      <c r="N792">
        <v>84.998937225751121</v>
      </c>
      <c r="O792">
        <v>83.775103658106133</v>
      </c>
      <c r="P792">
        <v>82.31985587730739</v>
      </c>
      <c r="Q792">
        <v>80.589264943023252</v>
      </c>
      <c r="R792">
        <v>78.531090249293868</v>
      </c>
      <c r="S792">
        <v>76.083202559774776</v>
      </c>
      <c r="T792">
        <v>73.171708539138237</v>
      </c>
      <c r="U792">
        <v>69.708720166666396</v>
      </c>
      <c r="V792">
        <v>65.589701698281289</v>
      </c>
      <c r="W792">
        <v>60.690314090893423</v>
      </c>
      <c r="X792">
        <v>54.862661633060036</v>
      </c>
    </row>
    <row r="793" spans="1:24">
      <c r="A793">
        <v>90.866048228300784</v>
      </c>
      <c r="B793">
        <v>0.6365466657111597</v>
      </c>
      <c r="C793">
        <v>0.15922942854474356</v>
      </c>
      <c r="D793">
        <v>89.607929862288188</v>
      </c>
      <c r="E793">
        <v>89.366486183000646</v>
      </c>
      <c r="F793">
        <v>89.086942193556212</v>
      </c>
      <c r="G793">
        <v>88.762195345091556</v>
      </c>
      <c r="H793">
        <v>88.383994591451071</v>
      </c>
      <c r="I793">
        <v>87.942730749700019</v>
      </c>
      <c r="J793">
        <v>87.42719235360768</v>
      </c>
      <c r="K793">
        <v>86.82428079691735</v>
      </c>
      <c r="L793">
        <v>86.118677528870094</v>
      </c>
      <c r="M793">
        <v>85.292454846211101</v>
      </c>
      <c r="N793">
        <v>84.324620392827725</v>
      </c>
      <c r="O793">
        <v>83.190583793836822</v>
      </c>
      <c r="P793">
        <v>81.861531872560434</v>
      </c>
      <c r="Q793">
        <v>80.30369657613673</v>
      </c>
      <c r="R793">
        <v>78.477497009494982</v>
      </c>
      <c r="S793">
        <v>76.336533778815152</v>
      </c>
      <c r="T793">
        <v>73.826410093128132</v>
      </c>
      <c r="U793">
        <v>70.883349671047895</v>
      </c>
      <c r="V793">
        <v>67.432576336928278</v>
      </c>
      <c r="W793">
        <v>63.386414135830798</v>
      </c>
      <c r="X793">
        <v>58.642059695737579</v>
      </c>
    </row>
    <row r="794" spans="1:24">
      <c r="A794">
        <v>98.953519321784853</v>
      </c>
      <c r="B794">
        <v>4.2912197462323016</v>
      </c>
      <c r="C794">
        <v>0.10344664339826816</v>
      </c>
      <c r="D794">
        <v>94.355598351920932</v>
      </c>
      <c r="E794">
        <v>93.679205542238506</v>
      </c>
      <c r="F794">
        <v>92.94632085291434</v>
      </c>
      <c r="G794">
        <v>92.149094536020812</v>
      </c>
      <c r="H794">
        <v>91.278987696258241</v>
      </c>
      <c r="I794">
        <v>90.326680832944305</v>
      </c>
      <c r="J794">
        <v>89.28197402113085</v>
      </c>
      <c r="K794">
        <v>88.133677662712685</v>
      </c>
      <c r="L794">
        <v>86.869492637390124</v>
      </c>
      <c r="M794">
        <v>85.475878569811897</v>
      </c>
      <c r="N794">
        <v>83.937908801939969</v>
      </c>
      <c r="O794">
        <v>82.23911051728092</v>
      </c>
      <c r="P794">
        <v>80.361288304593771</v>
      </c>
      <c r="Q794">
        <v>78.284329271308707</v>
      </c>
      <c r="R794">
        <v>75.985987619273885</v>
      </c>
      <c r="S794">
        <v>73.441646375474562</v>
      </c>
      <c r="T794">
        <v>70.624053725680497</v>
      </c>
      <c r="U794">
        <v>67.503031126956117</v>
      </c>
      <c r="V794">
        <v>64.045150072698377</v>
      </c>
      <c r="W794">
        <v>60.213374048111675</v>
      </c>
      <c r="X794">
        <v>55.966661841193329</v>
      </c>
    </row>
    <row r="795" spans="1:24">
      <c r="A795">
        <v>100</v>
      </c>
      <c r="B795">
        <v>11.031192252462473</v>
      </c>
      <c r="C795">
        <v>6.7647877259498418E-2</v>
      </c>
      <c r="D795">
        <v>92.861194134286876</v>
      </c>
      <c r="E795">
        <v>91.955307620537354</v>
      </c>
      <c r="F795">
        <v>91.01259266013821</v>
      </c>
      <c r="G795">
        <v>90.028733522171805</v>
      </c>
      <c r="H795">
        <v>88.99922611846867</v>
      </c>
      <c r="I795">
        <v>87.919357383978678</v>
      </c>
      <c r="J795">
        <v>86.7841837004501</v>
      </c>
      <c r="K795">
        <v>85.588508264640481</v>
      </c>
      <c r="L795">
        <v>84.326857297451667</v>
      </c>
      <c r="M795">
        <v>82.993454985074507</v>
      </c>
      <c r="N795">
        <v>81.582197037424621</v>
      </c>
      <c r="O795">
        <v>80.08662274282004</v>
      </c>
      <c r="P795">
        <v>78.499885390967634</v>
      </c>
      <c r="Q795">
        <v>76.814720928855422</v>
      </c>
      <c r="R795">
        <v>75.023414706057807</v>
      </c>
      <c r="S795">
        <v>73.11776615721476</v>
      </c>
      <c r="T795">
        <v>71.089051260001526</v>
      </c>
      <c r="U795">
        <v>68.927982596722671</v>
      </c>
      <c r="V795">
        <v>66.624666836692882</v>
      </c>
      <c r="W795">
        <v>64.168559444759723</v>
      </c>
      <c r="X795">
        <v>61.548416408625087</v>
      </c>
    </row>
    <row r="796" spans="1:24">
      <c r="A796">
        <v>93.958965983642543</v>
      </c>
      <c r="B796">
        <v>1.6728494273673007</v>
      </c>
      <c r="C796">
        <v>0.13170300057245518</v>
      </c>
      <c r="D796">
        <v>91.478038014730856</v>
      </c>
      <c r="E796">
        <v>91.061264520168038</v>
      </c>
      <c r="F796">
        <v>90.594155726967031</v>
      </c>
      <c r="G796">
        <v>90.068597596846558</v>
      </c>
      <c r="H796">
        <v>89.475460781678507</v>
      </c>
      <c r="I796">
        <v>88.804442039703488</v>
      </c>
      <c r="J796">
        <v>88.04388526031282</v>
      </c>
      <c r="K796">
        <v>87.18057898846034</v>
      </c>
      <c r="L796">
        <v>86.199526931547339</v>
      </c>
      <c r="M796">
        <v>85.083687462309314</v>
      </c>
      <c r="N796">
        <v>83.813677592669563</v>
      </c>
      <c r="O796">
        <v>82.367436276358291</v>
      </c>
      <c r="P796">
        <v>80.719841191605255</v>
      </c>
      <c r="Q796">
        <v>78.842272347127306</v>
      </c>
      <c r="R796">
        <v>76.702114930911577</v>
      </c>
      <c r="S796">
        <v>74.26219276589643</v>
      </c>
      <c r="T796">
        <v>71.48012253124007</v>
      </c>
      <c r="U796">
        <v>68.307577531505132</v>
      </c>
      <c r="V796">
        <v>64.689448224864151</v>
      </c>
      <c r="W796">
        <v>60.562884928057144</v>
      </c>
      <c r="X796">
        <v>55.856206069151149</v>
      </c>
    </row>
    <row r="797" spans="1:24">
      <c r="A797">
        <v>100</v>
      </c>
      <c r="B797">
        <v>15.312169369427396</v>
      </c>
      <c r="C797">
        <v>5.3174251340560197E-2</v>
      </c>
      <c r="D797">
        <v>92.389145160874875</v>
      </c>
      <c r="E797">
        <v>91.468709297819629</v>
      </c>
      <c r="F797">
        <v>90.524145517385762</v>
      </c>
      <c r="G797">
        <v>89.552782435177988</v>
      </c>
      <c r="H797">
        <v>88.551872873892194</v>
      </c>
      <c r="I797">
        <v>87.518586093838266</v>
      </c>
      <c r="J797">
        <v>86.449999787134828</v>
      </c>
      <c r="K797">
        <v>85.343091812933537</v>
      </c>
      <c r="L797">
        <v>84.194731650299204</v>
      </c>
      <c r="M797">
        <v>83.001671544572872</v>
      </c>
      <c r="N797">
        <v>81.76053732217828</v>
      </c>
      <c r="O797">
        <v>80.467818847894506</v>
      </c>
      <c r="P797">
        <v>79.119860097606278</v>
      </c>
      <c r="Q797">
        <v>77.712848818456209</v>
      </c>
      <c r="R797">
        <v>76.242805747155856</v>
      </c>
      <c r="S797">
        <v>74.705573355963466</v>
      </c>
      <c r="T797">
        <v>73.096804094499916</v>
      </c>
      <c r="U797">
        <v>71.411948094148997</v>
      </c>
      <c r="V797">
        <v>69.646240300267664</v>
      </c>
      <c r="W797">
        <v>67.79468699581443</v>
      </c>
      <c r="X797">
        <v>65.85205167828201</v>
      </c>
    </row>
    <row r="798" spans="1:24">
      <c r="A798">
        <v>100</v>
      </c>
      <c r="B798">
        <v>6.9116912593374629</v>
      </c>
      <c r="C798">
        <v>8.5648587920173033E-2</v>
      </c>
      <c r="D798">
        <v>94.128691721492274</v>
      </c>
      <c r="E798">
        <v>93.329460776258585</v>
      </c>
      <c r="F798">
        <v>92.481266965411379</v>
      </c>
      <c r="G798">
        <v>91.577884405527797</v>
      </c>
      <c r="H798">
        <v>90.612682118602351</v>
      </c>
      <c r="I798">
        <v>89.578575359567324</v>
      </c>
      <c r="J798">
        <v>88.467973613087381</v>
      </c>
      <c r="K798">
        <v>87.272724877916588</v>
      </c>
      <c r="L798">
        <v>85.984055829855507</v>
      </c>
      <c r="M798">
        <v>84.592507424094705</v>
      </c>
      <c r="N798">
        <v>83.08786546425506</v>
      </c>
      <c r="O798">
        <v>81.459085628490143</v>
      </c>
      <c r="P798">
        <v>79.694212402329924</v>
      </c>
      <c r="Q798">
        <v>77.780291323219103</v>
      </c>
      <c r="R798">
        <v>75.703273892610866</v>
      </c>
      <c r="S798">
        <v>73.447914457654548</v>
      </c>
      <c r="T798">
        <v>70.997658305572088</v>
      </c>
      <c r="U798">
        <v>68.334520149317086</v>
      </c>
      <c r="V798">
        <v>65.438952112581319</v>
      </c>
      <c r="W798">
        <v>62.289700245136473</v>
      </c>
      <c r="X798">
        <v>58.863648515310011</v>
      </c>
    </row>
    <row r="799" spans="1:24">
      <c r="A799">
        <v>91.0638092229146</v>
      </c>
      <c r="B799">
        <v>0.94373089136300681</v>
      </c>
      <c r="C799">
        <v>0.14908023369137194</v>
      </c>
      <c r="D799">
        <v>89.38197185505976</v>
      </c>
      <c r="E799">
        <v>89.074676909548145</v>
      </c>
      <c r="F799">
        <v>88.723091727479698</v>
      </c>
      <c r="G799">
        <v>88.319387874929205</v>
      </c>
      <c r="H799">
        <v>87.854576437982686</v>
      </c>
      <c r="I799">
        <v>87.318307874601985</v>
      </c>
      <c r="J799">
        <v>86.698641570595399</v>
      </c>
      <c r="K799">
        <v>85.981779968602694</v>
      </c>
      <c r="L799">
        <v>85.151761350181417</v>
      </c>
      <c r="M799">
        <v>84.190104430446993</v>
      </c>
      <c r="N799">
        <v>83.07539685177224</v>
      </c>
      <c r="O799">
        <v>81.782818413902305</v>
      </c>
      <c r="P799">
        <v>80.283588424674633</v>
      </c>
      <c r="Q799">
        <v>78.54432486599535</v>
      </c>
      <c r="R799">
        <v>76.52630110619144</v>
      </c>
      <c r="S799">
        <v>74.184583608615583</v>
      </c>
      <c r="T799">
        <v>71.467031436629256</v>
      </c>
      <c r="U799">
        <v>68.313135277833254</v>
      </c>
      <c r="V799">
        <v>64.652670137132944</v>
      </c>
      <c r="W799">
        <v>60.404131699355204</v>
      </c>
      <c r="X799">
        <v>55.472921545297119</v>
      </c>
    </row>
    <row r="800" spans="1:24">
      <c r="A800">
        <v>99.972669541926919</v>
      </c>
      <c r="B800">
        <v>6.8099312282743965</v>
      </c>
      <c r="C800">
        <v>8.7328564399166753E-2</v>
      </c>
      <c r="D800">
        <v>94.052037408217984</v>
      </c>
      <c r="E800">
        <v>93.240408955919634</v>
      </c>
      <c r="F800">
        <v>92.377405774361407</v>
      </c>
      <c r="G800">
        <v>91.456442177467068</v>
      </c>
      <c r="H800">
        <v>90.470490175923928</v>
      </c>
      <c r="I800">
        <v>89.412025845710417</v>
      </c>
      <c r="J800">
        <v>88.272971912083335</v>
      </c>
      <c r="K800">
        <v>87.044636110876027</v>
      </c>
      <c r="L800">
        <v>85.717644856734637</v>
      </c>
      <c r="M800">
        <v>84.281871712106621</v>
      </c>
      <c r="N800">
        <v>82.726360111119121</v>
      </c>
      <c r="O800">
        <v>81.039239748643482</v>
      </c>
      <c r="P800">
        <v>79.207635996500443</v>
      </c>
      <c r="Q800">
        <v>77.217571655549278</v>
      </c>
      <c r="R800">
        <v>75.053860293919158</v>
      </c>
      <c r="S800">
        <v>72.699990357432995</v>
      </c>
      <c r="T800">
        <v>70.137999167855867</v>
      </c>
      <c r="U800">
        <v>67.348335847432963</v>
      </c>
      <c r="V800">
        <v>64.309712123676604</v>
      </c>
      <c r="W800">
        <v>60.998939875875159</v>
      </c>
      <c r="X800">
        <v>57.39075418362053</v>
      </c>
    </row>
    <row r="801" spans="1:24">
      <c r="A801">
        <v>97.082307368137648</v>
      </c>
      <c r="B801">
        <v>5.0837140021245792</v>
      </c>
      <c r="C801">
        <v>9.2914314350223542E-2</v>
      </c>
      <c r="D801">
        <v>92.318088623351969</v>
      </c>
      <c r="E801">
        <v>91.649224104261265</v>
      </c>
      <c r="F801">
        <v>90.933421644424826</v>
      </c>
      <c r="G801">
        <v>90.164497224232889</v>
      </c>
      <c r="H801">
        <v>89.335807888457254</v>
      </c>
      <c r="I801">
        <v>88.440194355885012</v>
      </c>
      <c r="J801">
        <v>87.469919168266188</v>
      </c>
      <c r="K801">
        <v>86.416599844226653</v>
      </c>
      <c r="L801">
        <v>85.271136460644158</v>
      </c>
      <c r="M801">
        <v>84.023633035842408</v>
      </c>
      <c r="N801">
        <v>82.663312035410598</v>
      </c>
      <c r="O801">
        <v>81.178421262039663</v>
      </c>
      <c r="P801">
        <v>79.556132324970775</v>
      </c>
      <c r="Q801">
        <v>77.782429811904464</v>
      </c>
      <c r="R801">
        <v>75.841990205895499</v>
      </c>
      <c r="S801">
        <v>73.718049501162312</v>
      </c>
      <c r="T801">
        <v>71.392258374106405</v>
      </c>
      <c r="U801">
        <v>68.844523658323666</v>
      </c>
      <c r="V801">
        <v>66.052834754064889</v>
      </c>
      <c r="W801">
        <v>62.993073472448287</v>
      </c>
      <c r="X801">
        <v>59.638805671614236</v>
      </c>
    </row>
    <row r="802" spans="1:24">
      <c r="A802">
        <v>100</v>
      </c>
      <c r="B802">
        <v>8.2123336401222584</v>
      </c>
      <c r="C802">
        <v>7.8034701241043988E-2</v>
      </c>
      <c r="D802">
        <v>93.746405875561777</v>
      </c>
      <c r="E802">
        <v>92.921040553810187</v>
      </c>
      <c r="F802">
        <v>92.0525466340723</v>
      </c>
      <c r="G802">
        <v>91.13563281253397</v>
      </c>
      <c r="H802">
        <v>90.164712786872371</v>
      </c>
      <c r="I802">
        <v>89.13387122167957</v>
      </c>
      <c r="J802">
        <v>88.036827709250062</v>
      </c>
      <c r="K802">
        <v>86.866898506163537</v>
      </c>
      <c r="L802">
        <v>85.616955812542642</v>
      </c>
      <c r="M802">
        <v>84.2793843458944</v>
      </c>
      <c r="N802">
        <v>82.846034944961218</v>
      </c>
      <c r="O802">
        <v>81.308174920912663</v>
      </c>
      <c r="P802">
        <v>79.656434853392483</v>
      </c>
      <c r="Q802">
        <v>77.880751507275278</v>
      </c>
      <c r="R802">
        <v>75.970306522353212</v>
      </c>
      <c r="S802">
        <v>73.913460502418999</v>
      </c>
      <c r="T802">
        <v>71.697682102182711</v>
      </c>
      <c r="U802">
        <v>69.309471679984171</v>
      </c>
      <c r="V802">
        <v>66.734279051154488</v>
      </c>
      <c r="W802">
        <v>63.956414840938763</v>
      </c>
      <c r="X802">
        <v>60.95895489689714</v>
      </c>
    </row>
    <row r="803" spans="1:24">
      <c r="A803">
        <v>100</v>
      </c>
      <c r="B803">
        <v>7.0862096314460139</v>
      </c>
      <c r="C803">
        <v>8.2651089575840012E-2</v>
      </c>
      <c r="D803">
        <v>94.229114337648653</v>
      </c>
      <c r="E803">
        <v>93.453200829804004</v>
      </c>
      <c r="F803">
        <v>92.632539345550683</v>
      </c>
      <c r="G803">
        <v>91.761520587920458</v>
      </c>
      <c r="H803">
        <v>90.834191063335069</v>
      </c>
      <c r="I803">
        <v>89.844212388928241</v>
      </c>
      <c r="J803">
        <v>88.784817969114002</v>
      </c>
      <c r="K803">
        <v>87.648766745281421</v>
      </c>
      <c r="L803">
        <v>86.42829370249089</v>
      </c>
      <c r="M803">
        <v>85.115056794880559</v>
      </c>
      <c r="N803">
        <v>83.700079927013064</v>
      </c>
      <c r="O803">
        <v>82.173691601435067</v>
      </c>
      <c r="P803">
        <v>80.525458813099704</v>
      </c>
      <c r="Q803">
        <v>78.744115738814443</v>
      </c>
      <c r="R803">
        <v>76.817486734300033</v>
      </c>
      <c r="S803">
        <v>74.732403112538464</v>
      </c>
      <c r="T803">
        <v>72.474613134581986</v>
      </c>
      <c r="U803">
        <v>70.028684597602535</v>
      </c>
      <c r="V803">
        <v>67.377899354361261</v>
      </c>
      <c r="W803">
        <v>64.504139043129811</v>
      </c>
      <c r="X803">
        <v>61.387761247015803</v>
      </c>
    </row>
    <row r="804" spans="1:24">
      <c r="A804">
        <v>99.948170421422503</v>
      </c>
      <c r="B804">
        <v>11.480756168135295</v>
      </c>
      <c r="C804">
        <v>6.6310328417063649E-2</v>
      </c>
      <c r="D804">
        <v>92.682516358847096</v>
      </c>
      <c r="E804">
        <v>91.764940077372671</v>
      </c>
      <c r="F804">
        <v>90.811368457335007</v>
      </c>
      <c r="G804">
        <v>89.817607050837026</v>
      </c>
      <c r="H804">
        <v>88.779284628330771</v>
      </c>
      <c r="I804">
        <v>87.691833951016292</v>
      </c>
      <c r="J804">
        <v>86.550471681060628</v>
      </c>
      <c r="K804">
        <v>85.350177341267965</v>
      </c>
      <c r="L804">
        <v>84.085671231651858</v>
      </c>
      <c r="M804">
        <v>82.751391205771711</v>
      </c>
      <c r="N804">
        <v>81.341468204680055</v>
      </c>
      <c r="O804">
        <v>79.849700440862833</v>
      </c>
      <c r="P804">
        <v>78.269526118616071</v>
      </c>
      <c r="Q804">
        <v>76.593994570864908</v>
      </c>
      <c r="R804">
        <v>74.815735685465484</v>
      </c>
      <c r="S804">
        <v>72.926927486505846</v>
      </c>
      <c r="T804">
        <v>70.919261728006845</v>
      </c>
      <c r="U804">
        <v>68.783907348680842</v>
      </c>
      <c r="V804">
        <v>66.511471626997974</v>
      </c>
      <c r="W804">
        <v>64.091958865693684</v>
      </c>
      <c r="X804">
        <v>61.514726423984378</v>
      </c>
    </row>
    <row r="805" spans="1:24">
      <c r="A805">
        <v>99.885307986996423</v>
      </c>
      <c r="B805">
        <v>9.1839741895744051</v>
      </c>
      <c r="C805">
        <v>7.4457498468036634E-2</v>
      </c>
      <c r="D805">
        <v>93.25990420434951</v>
      </c>
      <c r="E805">
        <v>92.397566793814818</v>
      </c>
      <c r="F805">
        <v>91.493698770481544</v>
      </c>
      <c r="G805">
        <v>90.543286847708259</v>
      </c>
      <c r="H805">
        <v>89.541059584008764</v>
      </c>
      <c r="I805">
        <v>88.481458145103005</v>
      </c>
      <c r="J805">
        <v>87.358605471949417</v>
      </c>
      <c r="K805">
        <v>86.166273683749864</v>
      </c>
      <c r="L805">
        <v>84.897849535128245</v>
      </c>
      <c r="M805">
        <v>83.546297735892011</v>
      </c>
      <c r="N805">
        <v>82.10412192993013</v>
      </c>
      <c r="O805">
        <v>80.563323116817841</v>
      </c>
      <c r="P805">
        <v>78.915355285514281</v>
      </c>
      <c r="Q805">
        <v>77.151078014076347</v>
      </c>
      <c r="R805">
        <v>75.26070577248386</v>
      </c>
      <c r="S805">
        <v>73.233753647385043</v>
      </c>
      <c r="T805">
        <v>71.05897918772601</v>
      </c>
      <c r="U805">
        <v>68.724320048711661</v>
      </c>
      <c r="V805">
        <v>66.216827088241971</v>
      </c>
      <c r="W805">
        <v>63.522592544743702</v>
      </c>
      <c r="X805">
        <v>60.626672898038024</v>
      </c>
    </row>
    <row r="806" spans="1:24">
      <c r="A806">
        <v>100</v>
      </c>
      <c r="B806">
        <v>6.8435587998788856</v>
      </c>
      <c r="C806">
        <v>8.7444158957145829E-2</v>
      </c>
      <c r="D806">
        <v>94.040694167170955</v>
      </c>
      <c r="E806">
        <v>93.223366941151369</v>
      </c>
      <c r="F806">
        <v>92.354189292828053</v>
      </c>
      <c r="G806">
        <v>91.426510835831962</v>
      </c>
      <c r="H806">
        <v>90.433233573364433</v>
      </c>
      <c r="I806">
        <v>89.366757588907021</v>
      </c>
      <c r="J806">
        <v>88.218922896565402</v>
      </c>
      <c r="K806">
        <v>86.980947006124183</v>
      </c>
      <c r="L806">
        <v>85.643357725100202</v>
      </c>
      <c r="M806">
        <v>84.195920683639301</v>
      </c>
      <c r="N806">
        <v>82.627561027723871</v>
      </c>
      <c r="O806">
        <v>80.926278681537894</v>
      </c>
      <c r="P806">
        <v>79.079056530632116</v>
      </c>
      <c r="Q806">
        <v>77.071760823365949</v>
      </c>
      <c r="R806">
        <v>74.889033028562267</v>
      </c>
      <c r="S806">
        <v>72.514172321939753</v>
      </c>
      <c r="T806">
        <v>69.929007802184785</v>
      </c>
      <c r="U806">
        <v>67.113759458942724</v>
      </c>
      <c r="V806">
        <v>64.046886828945205</v>
      </c>
      <c r="W806">
        <v>60.704924182288309</v>
      </c>
      <c r="X806">
        <v>57.062300977812754</v>
      </c>
    </row>
    <row r="807" spans="1:24">
      <c r="A807">
        <v>99.920891764222574</v>
      </c>
      <c r="B807">
        <v>5.9388302420630179</v>
      </c>
      <c r="C807">
        <v>9.2573762162662762E-2</v>
      </c>
      <c r="D807">
        <v>94.380218218587601</v>
      </c>
      <c r="E807">
        <v>93.60349050812664</v>
      </c>
      <c r="F807">
        <v>92.772584616305409</v>
      </c>
      <c r="G807">
        <v>91.880374674704981</v>
      </c>
      <c r="H807">
        <v>90.919209069937551</v>
      </c>
      <c r="I807">
        <v>89.880844823230461</v>
      </c>
      <c r="J807">
        <v>88.756376898446902</v>
      </c>
      <c r="K807">
        <v>87.536161832287178</v>
      </c>
      <c r="L807">
        <v>86.209735031721181</v>
      </c>
      <c r="M807">
        <v>84.765721029393106</v>
      </c>
      <c r="N807">
        <v>83.191735927346599</v>
      </c>
      <c r="O807">
        <v>81.474281192425366</v>
      </c>
      <c r="P807">
        <v>79.598627892536172</v>
      </c>
      <c r="Q807">
        <v>77.548690380981782</v>
      </c>
      <c r="R807">
        <v>75.306888345577477</v>
      </c>
      <c r="S807">
        <v>72.853996039481444</v>
      </c>
      <c r="T807">
        <v>70.168977400738797</v>
      </c>
      <c r="U807">
        <v>67.228805646520954</v>
      </c>
      <c r="V807">
        <v>64.008265794895749</v>
      </c>
      <c r="W807">
        <v>60.479738420551115</v>
      </c>
      <c r="X807">
        <v>56.612962789955603</v>
      </c>
    </row>
    <row r="808" spans="1:24">
      <c r="A808">
        <v>100</v>
      </c>
      <c r="B808">
        <v>8.9146508454609563</v>
      </c>
      <c r="C808">
        <v>7.590992856294794E-2</v>
      </c>
      <c r="D808">
        <v>93.424645361086291</v>
      </c>
      <c r="E808">
        <v>92.564007755607378</v>
      </c>
      <c r="F808">
        <v>91.660501024185763</v>
      </c>
      <c r="G808">
        <v>90.708916373887476</v>
      </c>
      <c r="H808">
        <v>89.703767838498749</v>
      </c>
      <c r="I808">
        <v>88.639260651465406</v>
      </c>
      <c r="J808">
        <v>87.509257838572324</v>
      </c>
      <c r="K808">
        <v>86.307244837766518</v>
      </c>
      <c r="L808">
        <v>85.026291942154444</v>
      </c>
      <c r="M808">
        <v>83.659014349654001</v>
      </c>
      <c r="N808">
        <v>82.19752958898431</v>
      </c>
      <c r="O808">
        <v>80.633412076550144</v>
      </c>
      <c r="P808">
        <v>78.957644542237958</v>
      </c>
      <c r="Q808">
        <v>77.160566044088981</v>
      </c>
      <c r="R808">
        <v>75.231816272149374</v>
      </c>
      <c r="S808">
        <v>73.160275820404763</v>
      </c>
      <c r="T808">
        <v>70.934002082461433</v>
      </c>
      <c r="U808">
        <v>68.540160401407718</v>
      </c>
      <c r="V808">
        <v>65.964950076928261</v>
      </c>
      <c r="W808">
        <v>63.193524803096345</v>
      </c>
      <c r="X808">
        <v>60.209907078160995</v>
      </c>
    </row>
    <row r="809" spans="1:24">
      <c r="A809">
        <v>99.914092632872055</v>
      </c>
      <c r="B809">
        <v>9.8064874943909253</v>
      </c>
      <c r="C809">
        <v>7.2813501842271047E-2</v>
      </c>
      <c r="D809">
        <v>93.017746486752898</v>
      </c>
      <c r="E809">
        <v>92.125752576321602</v>
      </c>
      <c r="F809">
        <v>91.192448150597201</v>
      </c>
      <c r="G809">
        <v>90.212882823942692</v>
      </c>
      <c r="H809">
        <v>89.181860836014607</v>
      </c>
      <c r="I809">
        <v>88.093913492676506</v>
      </c>
      <c r="J809">
        <v>86.943270159231048</v>
      </c>
      <c r="K809">
        <v>85.723827652114309</v>
      </c>
      <c r="L809">
        <v>84.429117866701517</v>
      </c>
      <c r="M809">
        <v>83.052273469516948</v>
      </c>
      <c r="N809">
        <v>81.585991472874809</v>
      </c>
      <c r="O809">
        <v>80.022494498745004</v>
      </c>
      <c r="P809">
        <v>78.353489526382276</v>
      </c>
      <c r="Q809">
        <v>76.570123904909195</v>
      </c>
      <c r="R809">
        <v>74.662938397537943</v>
      </c>
      <c r="S809">
        <v>72.621817008369902</v>
      </c>
      <c r="T809">
        <v>70.435933325647255</v>
      </c>
      <c r="U809">
        <v>68.093693096852959</v>
      </c>
      <c r="V809">
        <v>65.582672731069152</v>
      </c>
      <c r="W809">
        <v>62.889553402401162</v>
      </c>
      <c r="X809">
        <v>60.000050404941724</v>
      </c>
    </row>
    <row r="810" spans="1:24">
      <c r="A810">
        <v>98.480605082368399</v>
      </c>
      <c r="B810">
        <v>8.2470986313660397</v>
      </c>
      <c r="C810">
        <v>7.2692239664671768E-2</v>
      </c>
      <c r="D810">
        <v>92.691888515737574</v>
      </c>
      <c r="E810">
        <v>91.943502146032145</v>
      </c>
      <c r="F810">
        <v>91.160557453685442</v>
      </c>
      <c r="G810">
        <v>90.338915410208571</v>
      </c>
      <c r="H810">
        <v>89.474232413992283</v>
      </c>
      <c r="I810">
        <v>88.561937327904928</v>
      </c>
      <c r="J810">
        <v>87.597207314026406</v>
      </c>
      <c r="K810">
        <v>86.57494233776859</v>
      </c>
      <c r="L810">
        <v>85.489738206598744</v>
      </c>
      <c r="M810">
        <v>84.335858000835174</v>
      </c>
      <c r="N810">
        <v>83.107201745484616</v>
      </c>
      <c r="O810">
        <v>81.797274162791609</v>
      </c>
      <c r="P810">
        <v>80.399150335024174</v>
      </c>
      <c r="Q810">
        <v>78.905439095972625</v>
      </c>
      <c r="R810">
        <v>77.308243957630765</v>
      </c>
      <c r="S810">
        <v>75.599121365499059</v>
      </c>
      <c r="T810">
        <v>73.769036061826895</v>
      </c>
      <c r="U810">
        <v>71.80831332082191</v>
      </c>
      <c r="V810">
        <v>69.706587803318769</v>
      </c>
      <c r="W810">
        <v>67.452748760527925</v>
      </c>
      <c r="X810">
        <v>65.034881297184455</v>
      </c>
    </row>
    <row r="811" spans="1:24">
      <c r="A811">
        <v>96.706382620906467</v>
      </c>
      <c r="B811">
        <v>3.8990892588640449</v>
      </c>
      <c r="C811">
        <v>0.10057521885668352</v>
      </c>
      <c r="D811">
        <v>92.674920999122676</v>
      </c>
      <c r="E811">
        <v>92.089483601055619</v>
      </c>
      <c r="F811">
        <v>91.457305159345893</v>
      </c>
      <c r="G811">
        <v>90.771985559976102</v>
      </c>
      <c r="H811">
        <v>90.026586692936547</v>
      </c>
      <c r="I811">
        <v>89.213562211463838</v>
      </c>
      <c r="J811">
        <v>88.324681133548665</v>
      </c>
      <c r="K811">
        <v>87.350944512262075</v>
      </c>
      <c r="L811">
        <v>86.282494331278343</v>
      </c>
      <c r="M811">
        <v>85.108513703261465</v>
      </c>
      <c r="N811">
        <v>83.817117360733448</v>
      </c>
      <c r="O811">
        <v>82.395231330764304</v>
      </c>
      <c r="P811">
        <v>80.828460575321813</v>
      </c>
      <c r="Q811">
        <v>79.100943257284712</v>
      </c>
      <c r="R811">
        <v>77.195190156722319</v>
      </c>
      <c r="S811">
        <v>75.091907611706475</v>
      </c>
      <c r="T811">
        <v>72.769802191125365</v>
      </c>
      <c r="U811">
        <v>70.205365122025626</v>
      </c>
      <c r="V811">
        <v>67.372634289045777</v>
      </c>
      <c r="W811">
        <v>64.242931396445982</v>
      </c>
      <c r="X811">
        <v>60.784571631787742</v>
      </c>
    </row>
    <row r="812" spans="1:24">
      <c r="A812">
        <v>100</v>
      </c>
      <c r="B812">
        <v>11.575386140386836</v>
      </c>
      <c r="C812">
        <v>6.3590526375884637E-2</v>
      </c>
      <c r="D812">
        <v>93.007616232488985</v>
      </c>
      <c r="E812">
        <v>92.132932381186208</v>
      </c>
      <c r="F812">
        <v>91.226425313906063</v>
      </c>
      <c r="G812">
        <v>90.284428102692033</v>
      </c>
      <c r="H812">
        <v>89.303130257771457</v>
      </c>
      <c r="I812">
        <v>88.278562313675081</v>
      </c>
      <c r="J812">
        <v>87.206579772281344</v>
      </c>
      <c r="K812">
        <v>86.082846337832805</v>
      </c>
      <c r="L812">
        <v>84.902816376108689</v>
      </c>
      <c r="M812">
        <v>83.661716526798472</v>
      </c>
      <c r="N812">
        <v>82.354526394696762</v>
      </c>
      <c r="O812">
        <v>80.975958241612773</v>
      </c>
      <c r="P812">
        <v>79.520435596846028</v>
      </c>
      <c r="Q812">
        <v>77.982070699704906</v>
      </c>
      <c r="R812">
        <v>76.354640682820531</v>
      </c>
      <c r="S812">
        <v>74.631562399914685</v>
      </c>
      <c r="T812">
        <v>72.805865796196983</v>
      </c>
      <c r="U812">
        <v>70.870165713671526</v>
      </c>
      <c r="V812">
        <v>68.816632017302197</v>
      </c>
      <c r="W812">
        <v>66.636957921193314</v>
      </c>
      <c r="X812">
        <v>64.322326386661373</v>
      </c>
    </row>
    <row r="813" spans="1:24">
      <c r="A813">
        <v>94.149214927437399</v>
      </c>
      <c r="B813">
        <v>1.7648710243476147</v>
      </c>
      <c r="C813">
        <v>0.12881345538292571</v>
      </c>
      <c r="D813">
        <v>91.613034129412085</v>
      </c>
      <c r="E813">
        <v>91.192851819261534</v>
      </c>
      <c r="F813">
        <v>90.723546985634499</v>
      </c>
      <c r="G813">
        <v>90.197321723854174</v>
      </c>
      <c r="H813">
        <v>89.605432347225189</v>
      </c>
      <c r="I813">
        <v>88.938044103135951</v>
      </c>
      <c r="J813">
        <v>88.18406776015965</v>
      </c>
      <c r="K813">
        <v>87.330975350907522</v>
      </c>
      <c r="L813">
        <v>86.364592009042866</v>
      </c>
      <c r="M813">
        <v>85.268860441648357</v>
      </c>
      <c r="N813">
        <v>84.025574123451605</v>
      </c>
      <c r="O813">
        <v>82.614074779701212</v>
      </c>
      <c r="P813">
        <v>81.010909131109983</v>
      </c>
      <c r="Q813">
        <v>79.189439197386562</v>
      </c>
      <c r="R813">
        <v>77.119399684212539</v>
      </c>
      <c r="S813">
        <v>74.76639509926764</v>
      </c>
      <c r="T813">
        <v>72.091328241452103</v>
      </c>
      <c r="U813">
        <v>69.049750567161539</v>
      </c>
      <c r="V813">
        <v>65.591123639389394</v>
      </c>
      <c r="W813">
        <v>61.657979387997052</v>
      </c>
      <c r="X813">
        <v>57.184965228151086</v>
      </c>
    </row>
    <row r="814" spans="1:24">
      <c r="A814">
        <v>99.94411330623484</v>
      </c>
      <c r="B814">
        <v>8.8044978897672301</v>
      </c>
      <c r="C814">
        <v>7.426543870393934E-2</v>
      </c>
      <c r="D814">
        <v>93.611223542479166</v>
      </c>
      <c r="E814">
        <v>92.787565705334302</v>
      </c>
      <c r="F814">
        <v>91.924418820160625</v>
      </c>
      <c r="G814">
        <v>91.017020136718045</v>
      </c>
      <c r="H814">
        <v>90.060362728176742</v>
      </c>
      <c r="I814">
        <v>89.049167863441809</v>
      </c>
      <c r="J814">
        <v>87.977855879691631</v>
      </c>
      <c r="K814">
        <v>86.840515394407802</v>
      </c>
      <c r="L814">
        <v>85.630870687011992</v>
      </c>
      <c r="M814">
        <v>84.342247070125367</v>
      </c>
      <c r="N814">
        <v>82.967534059372454</v>
      </c>
      <c r="O814">
        <v>81.499146138505083</v>
      </c>
      <c r="P814">
        <v>79.928980903352183</v>
      </c>
      <c r="Q814">
        <v>78.248374353638482</v>
      </c>
      <c r="R814">
        <v>76.448053085977335</v>
      </c>
      <c r="S814">
        <v>74.518083124243532</v>
      </c>
      <c r="T814">
        <v>72.447815104978162</v>
      </c>
      <c r="U814">
        <v>70.225825515364136</v>
      </c>
      <c r="V814">
        <v>67.839853659530007</v>
      </c>
      <c r="W814">
        <v>65.276734005369434</v>
      </c>
      <c r="X814">
        <v>62.522323538572834</v>
      </c>
    </row>
    <row r="815" spans="1:24">
      <c r="A815">
        <v>91.872647121470081</v>
      </c>
      <c r="B815">
        <v>1.0646899627521731</v>
      </c>
      <c r="C815">
        <v>0.14772579068557332</v>
      </c>
      <c r="D815">
        <v>90.001628228120893</v>
      </c>
      <c r="E815">
        <v>89.662002836046867</v>
      </c>
      <c r="F815">
        <v>89.274046957553239</v>
      </c>
      <c r="G815">
        <v>88.829278858857464</v>
      </c>
      <c r="H815">
        <v>88.317974741926676</v>
      </c>
      <c r="I815">
        <v>87.728956156730504</v>
      </c>
      <c r="J815">
        <v>87.049345610982883</v>
      </c>
      <c r="K815">
        <v>86.264285034360867</v>
      </c>
      <c r="L815">
        <v>85.356610942088921</v>
      </c>
      <c r="M815">
        <v>84.306479196112264</v>
      </c>
      <c r="N815">
        <v>83.090931160153502</v>
      </c>
      <c r="O815">
        <v>81.683391763663465</v>
      </c>
      <c r="P815">
        <v>80.053088501026622</v>
      </c>
      <c r="Q815">
        <v>78.164378663818923</v>
      </c>
      <c r="R815">
        <v>75.975970097649139</v>
      </c>
      <c r="S815">
        <v>73.440018447283322</v>
      </c>
      <c r="T815">
        <v>70.501081153460802</v>
      </c>
      <c r="U815">
        <v>67.09490533302727</v>
      </c>
      <c r="V815">
        <v>63.147023042262532</v>
      </c>
      <c r="W815">
        <v>58.571123212172814</v>
      </c>
      <c r="X815">
        <v>53.267164661979344</v>
      </c>
    </row>
    <row r="816" spans="1:24">
      <c r="A816">
        <v>98.688152935088596</v>
      </c>
      <c r="B816">
        <v>6.8481378012495213</v>
      </c>
      <c r="C816">
        <v>8.4772501648633841E-2</v>
      </c>
      <c r="D816">
        <v>92.941499850115832</v>
      </c>
      <c r="E816">
        <v>92.162076743950578</v>
      </c>
      <c r="F816">
        <v>91.335726700918215</v>
      </c>
      <c r="G816">
        <v>90.456507700857827</v>
      </c>
      <c r="H816">
        <v>89.51809755976484</v>
      </c>
      <c r="I816">
        <v>88.513748468978022</v>
      </c>
      <c r="J816">
        <v>87.436238473834933</v>
      </c>
      <c r="K816">
        <v>86.27781954289452</v>
      </c>
      <c r="L816">
        <v>85.030161854308886</v>
      </c>
      <c r="M816">
        <v>83.684293898725542</v>
      </c>
      <c r="N816">
        <v>82.230537968018879</v>
      </c>
      <c r="O816">
        <v>80.658440565971233</v>
      </c>
      <c r="P816">
        <v>78.956697240508447</v>
      </c>
      <c r="Q816">
        <v>77.113071296982923</v>
      </c>
      <c r="R816">
        <v>75.114305807996885</v>
      </c>
      <c r="S816">
        <v>72.946028287056635</v>
      </c>
      <c r="T816">
        <v>70.592647340596542</v>
      </c>
      <c r="U816">
        <v>68.037240555229999</v>
      </c>
      <c r="V816">
        <v>65.261432814060669</v>
      </c>
      <c r="W816">
        <v>62.245264167064988</v>
      </c>
      <c r="X816">
        <v>58.967046305444136</v>
      </c>
    </row>
    <row r="817" spans="1:24">
      <c r="A817">
        <v>92.363976537473391</v>
      </c>
      <c r="B817">
        <v>2.2185022340372043</v>
      </c>
      <c r="C817">
        <v>0.11715081636897408</v>
      </c>
      <c r="D817">
        <v>89.566762689915308</v>
      </c>
      <c r="E817">
        <v>89.12833940682043</v>
      </c>
      <c r="F817">
        <v>88.645458413387914</v>
      </c>
      <c r="G817">
        <v>88.111484916386374</v>
      </c>
      <c r="H817">
        <v>87.519082110698605</v>
      </c>
      <c r="I817">
        <v>86.860110371491828</v>
      </c>
      <c r="J817">
        <v>86.125515415631256</v>
      </c>
      <c r="K817">
        <v>85.305203895672648</v>
      </c>
      <c r="L817">
        <v>84.387904717093264</v>
      </c>
      <c r="M817">
        <v>83.361014173257388</v>
      </c>
      <c r="N817">
        <v>82.210422770268536</v>
      </c>
      <c r="O817">
        <v>80.920321362278244</v>
      </c>
      <c r="P817">
        <v>79.472983933547852</v>
      </c>
      <c r="Q817">
        <v>77.848524042684474</v>
      </c>
      <c r="R817">
        <v>76.024621582591138</v>
      </c>
      <c r="S817">
        <v>73.976216101807807</v>
      </c>
      <c r="T817">
        <v>71.675162473473392</v>
      </c>
      <c r="U817">
        <v>69.089844180794088</v>
      </c>
      <c r="V817">
        <v>66.184738905553914</v>
      </c>
      <c r="W817">
        <v>62.919930450845769</v>
      </c>
      <c r="X817">
        <v>59.250560291833139</v>
      </c>
    </row>
    <row r="818" spans="1:24">
      <c r="A818">
        <v>90.941618442162095</v>
      </c>
      <c r="B818">
        <v>0.37811604837650381</v>
      </c>
      <c r="C818">
        <v>0.18814376570158109</v>
      </c>
      <c r="D818">
        <v>89.948411833234516</v>
      </c>
      <c r="E818">
        <v>89.729650173485538</v>
      </c>
      <c r="F818">
        <v>89.467860466647906</v>
      </c>
      <c r="G818">
        <v>89.153748492629987</v>
      </c>
      <c r="H818">
        <v>88.776162453848897</v>
      </c>
      <c r="I818">
        <v>88.321697057215232</v>
      </c>
      <c r="J818">
        <v>87.77421759112643</v>
      </c>
      <c r="K818">
        <v>87.114287100956062</v>
      </c>
      <c r="L818">
        <v>86.318476326268708</v>
      </c>
      <c r="M818">
        <v>85.358531900724742</v>
      </c>
      <c r="N818">
        <v>84.200373283593592</v>
      </c>
      <c r="O818">
        <v>82.802882811317531</v>
      </c>
      <c r="P818">
        <v>81.116445912788436</v>
      </c>
      <c r="Q818">
        <v>79.081189662157172</v>
      </c>
      <c r="R818">
        <v>76.624857133188158</v>
      </c>
      <c r="S818">
        <v>73.660242089172442</v>
      </c>
      <c r="T818">
        <v>70.082092933174266</v>
      </c>
      <c r="U818">
        <v>65.763376000737537</v>
      </c>
      <c r="V818">
        <v>60.550765532158586</v>
      </c>
      <c r="W818">
        <v>54.259200206531922</v>
      </c>
      <c r="X818">
        <v>46.665312980273065</v>
      </c>
    </row>
    <row r="819" spans="1:24">
      <c r="A819">
        <v>93.572858147854461</v>
      </c>
      <c r="B819">
        <v>1.0346438393817734</v>
      </c>
      <c r="C819">
        <v>0.15164114749138277</v>
      </c>
      <c r="D819">
        <v>91.67977834150156</v>
      </c>
      <c r="E819">
        <v>91.329569808063866</v>
      </c>
      <c r="F819">
        <v>90.927677850118712</v>
      </c>
      <c r="G819">
        <v>90.46484322430436</v>
      </c>
      <c r="H819">
        <v>89.930402620863248</v>
      </c>
      <c r="I819">
        <v>89.312042990201306</v>
      </c>
      <c r="J819">
        <v>88.595517860867233</v>
      </c>
      <c r="K819">
        <v>87.764319113163396</v>
      </c>
      <c r="L819">
        <v>86.799296646335605</v>
      </c>
      <c r="M819">
        <v>85.678217176802946</v>
      </c>
      <c r="N819">
        <v>84.375252002519971</v>
      </c>
      <c r="O819">
        <v>82.860381932004941</v>
      </c>
      <c r="P819">
        <v>81.098705668113254</v>
      </c>
      <c r="Q819">
        <v>79.049635712315848</v>
      </c>
      <c r="R819">
        <v>76.665963263812358</v>
      </c>
      <c r="S819">
        <v>73.892770569562487</v>
      </c>
      <c r="T819">
        <v>70.666165666720616</v>
      </c>
      <c r="U819">
        <v>66.911810367032658</v>
      </c>
      <c r="V819">
        <v>62.543207569228187</v>
      </c>
      <c r="W819">
        <v>57.459708440565301</v>
      </c>
      <c r="X819">
        <v>51.54419355471353</v>
      </c>
    </row>
    <row r="820" spans="1:24">
      <c r="A820">
        <v>95.021782204680832</v>
      </c>
      <c r="B820">
        <v>2.9813619761846812</v>
      </c>
      <c r="C820">
        <v>0.11101183387604822</v>
      </c>
      <c r="D820">
        <v>91.522191161704981</v>
      </c>
      <c r="E820">
        <v>90.989195671547705</v>
      </c>
      <c r="F820">
        <v>90.406453030746349</v>
      </c>
      <c r="G820">
        <v>89.766774357995999</v>
      </c>
      <c r="H820">
        <v>89.062268392678746</v>
      </c>
      <c r="I820">
        <v>88.284244145996624</v>
      </c>
      <c r="J820">
        <v>87.423103686426956</v>
      </c>
      <c r="K820">
        <v>86.468223736870527</v>
      </c>
      <c r="L820">
        <v>85.40782462284119</v>
      </c>
      <c r="M820">
        <v>84.228824955003574</v>
      </c>
      <c r="N820">
        <v>82.91668025338106</v>
      </c>
      <c r="O820">
        <v>81.455203522455477</v>
      </c>
      <c r="P820">
        <v>79.82636556372141</v>
      </c>
      <c r="Q820">
        <v>78.010072562293018</v>
      </c>
      <c r="R820">
        <v>75.98391820380769</v>
      </c>
      <c r="S820">
        <v>73.722907263669128</v>
      </c>
      <c r="T820">
        <v>71.199147258747018</v>
      </c>
      <c r="U820">
        <v>68.38150435765975</v>
      </c>
      <c r="V820">
        <v>65.235219304850148</v>
      </c>
      <c r="W820">
        <v>61.721478620382911</v>
      </c>
      <c r="X820">
        <v>57.796935785660551</v>
      </c>
    </row>
    <row r="821" spans="1:24">
      <c r="A821">
        <v>91.554638763472894</v>
      </c>
      <c r="B821">
        <v>1.3646072782202943</v>
      </c>
      <c r="C821">
        <v>0.13540281530568041</v>
      </c>
      <c r="D821">
        <v>89.448436747726817</v>
      </c>
      <c r="E821">
        <v>89.088249570058849</v>
      </c>
      <c r="F821">
        <v>88.682774675920456</v>
      </c>
      <c r="G821">
        <v>88.224566755345634</v>
      </c>
      <c r="H821">
        <v>87.705212217143341</v>
      </c>
      <c r="I821">
        <v>87.115174698951691</v>
      </c>
      <c r="J821">
        <v>86.443619961023742</v>
      </c>
      <c r="K821">
        <v>85.678216948452601</v>
      </c>
      <c r="L821">
        <v>84.804911368950812</v>
      </c>
      <c r="M821">
        <v>83.807667628629858</v>
      </c>
      <c r="N821">
        <v>82.668174387217817</v>
      </c>
      <c r="O821">
        <v>81.365508326134304</v>
      </c>
      <c r="P821">
        <v>79.875749955548784</v>
      </c>
      <c r="Q821">
        <v>78.171544405890472</v>
      </c>
      <c r="R821">
        <v>76.221599139085342</v>
      </c>
      <c r="S821">
        <v>73.990109356518559</v>
      </c>
      <c r="T821">
        <v>71.436100553091975</v>
      </c>
      <c r="U821">
        <v>68.512676145386592</v>
      </c>
      <c r="V821">
        <v>65.1661563589157</v>
      </c>
      <c r="W821">
        <v>61.33509256275876</v>
      </c>
      <c r="X821">
        <v>56.949138952837558</v>
      </c>
    </row>
    <row r="822" spans="1:24">
      <c r="A822">
        <v>100</v>
      </c>
      <c r="B822">
        <v>8.9585771848315954</v>
      </c>
      <c r="C822">
        <v>7.2821318156799292E-2</v>
      </c>
      <c r="D822">
        <v>93.699170600677263</v>
      </c>
      <c r="E822">
        <v>92.884178481208423</v>
      </c>
      <c r="F822">
        <v>92.031434877608419</v>
      </c>
      <c r="G822">
        <v>91.136415739276174</v>
      </c>
      <c r="H822">
        <v>90.194372731713898</v>
      </c>
      <c r="I822">
        <v>89.200308045243958</v>
      </c>
      <c r="J822">
        <v>88.148947880188061</v>
      </c>
      <c r="K822">
        <v>87.034714467839876</v>
      </c>
      <c r="L822">
        <v>85.851696478794452</v>
      </c>
      <c r="M822">
        <v>84.593617661641801</v>
      </c>
      <c r="N822">
        <v>83.253803545644274</v>
      </c>
      <c r="O822">
        <v>81.825146030745529</v>
      </c>
      <c r="P822">
        <v>80.300065677050924</v>
      </c>
      <c r="Q822">
        <v>78.670471493714345</v>
      </c>
      <c r="R822">
        <v>76.92771801389965</v>
      </c>
      <c r="S822">
        <v>75.062559428087312</v>
      </c>
      <c r="T822">
        <v>73.065100532389991</v>
      </c>
      <c r="U822">
        <v>70.924744231643842</v>
      </c>
      <c r="V822">
        <v>68.630135318764289</v>
      </c>
      <c r="W822">
        <v>66.169100232099623</v>
      </c>
      <c r="X822">
        <v>63.528582471177579</v>
      </c>
    </row>
    <row r="823" spans="1:24">
      <c r="A823">
        <v>100</v>
      </c>
      <c r="B823">
        <v>7.2896968140573994</v>
      </c>
      <c r="C823">
        <v>8.482453138791668E-2</v>
      </c>
      <c r="D823">
        <v>93.878353363640713</v>
      </c>
      <c r="E823">
        <v>93.047890735202074</v>
      </c>
      <c r="F823">
        <v>92.167376282073917</v>
      </c>
      <c r="G823">
        <v>91.230470726007596</v>
      </c>
      <c r="H823">
        <v>90.230428800083857</v>
      </c>
      <c r="I823">
        <v>89.160050686053012</v>
      </c>
      <c r="J823">
        <v>88.011630179125362</v>
      </c>
      <c r="K823">
        <v>86.776899207023376</v>
      </c>
      <c r="L823">
        <v>85.44696830385972</v>
      </c>
      <c r="M823">
        <v>84.012262610281809</v>
      </c>
      <c r="N823">
        <v>82.462452939114812</v>
      </c>
      <c r="O823">
        <v>80.786381410209145</v>
      </c>
      <c r="P823">
        <v>78.97198111909934</v>
      </c>
      <c r="Q823">
        <v>77.006189261127375</v>
      </c>
      <c r="R823">
        <v>74.874853085566272</v>
      </c>
      <c r="S823">
        <v>72.562628002659125</v>
      </c>
      <c r="T823">
        <v>70.052867109993414</v>
      </c>
      <c r="U823">
        <v>67.327501342853992</v>
      </c>
      <c r="V823">
        <v>64.366909385695294</v>
      </c>
      <c r="W823">
        <v>61.149776408158282</v>
      </c>
      <c r="X823">
        <v>57.65294060859955</v>
      </c>
    </row>
    <row r="824" spans="1:24">
      <c r="A824">
        <v>99.806861140158617</v>
      </c>
      <c r="B824">
        <v>9.3281430748191401</v>
      </c>
      <c r="C824">
        <v>7.2421512160942489E-2</v>
      </c>
      <c r="D824">
        <v>93.287098377880127</v>
      </c>
      <c r="E824">
        <v>92.445061153770482</v>
      </c>
      <c r="F824">
        <v>91.564395326747373</v>
      </c>
      <c r="G824">
        <v>90.640479895072858</v>
      </c>
      <c r="H824">
        <v>89.668466919058005</v>
      </c>
      <c r="I824">
        <v>88.643256083107929</v>
      </c>
      <c r="J824">
        <v>87.559467933507804</v>
      </c>
      <c r="K824">
        <v>86.411415651524351</v>
      </c>
      <c r="L824">
        <v>85.193075213711325</v>
      </c>
      <c r="M824">
        <v>83.898053782845111</v>
      </c>
      <c r="N824">
        <v>82.519556163632473</v>
      </c>
      <c r="O824">
        <v>81.050349147177712</v>
      </c>
      <c r="P824">
        <v>79.482723557118931</v>
      </c>
      <c r="Q824">
        <v>77.808453798282727</v>
      </c>
      <c r="R824">
        <v>76.018754695602752</v>
      </c>
      <c r="S824">
        <v>74.104235396828173</v>
      </c>
      <c r="T824">
        <v>72.054850097142364</v>
      </c>
      <c r="U824">
        <v>69.859845327135048</v>
      </c>
      <c r="V824">
        <v>67.507703527539363</v>
      </c>
      <c r="W824">
        <v>64.986082614661029</v>
      </c>
      <c r="X824">
        <v>62.281751219388958</v>
      </c>
    </row>
    <row r="825" spans="1:24">
      <c r="A825">
        <v>91.490249998814733</v>
      </c>
      <c r="B825">
        <v>1.249378751393865</v>
      </c>
      <c r="C825">
        <v>0.13783375322183999</v>
      </c>
      <c r="D825">
        <v>89.51116140531866</v>
      </c>
      <c r="E825">
        <v>89.168715729150222</v>
      </c>
      <c r="F825">
        <v>88.782095341647576</v>
      </c>
      <c r="G825">
        <v>88.343943537274654</v>
      </c>
      <c r="H825">
        <v>87.845923058325781</v>
      </c>
      <c r="I825">
        <v>87.278557451584831</v>
      </c>
      <c r="J825">
        <v>86.631050748098772</v>
      </c>
      <c r="K825">
        <v>85.891082034888967</v>
      </c>
      <c r="L825">
        <v>85.044571009661553</v>
      </c>
      <c r="M825">
        <v>84.075410057435704</v>
      </c>
      <c r="N825">
        <v>82.965157750979245</v>
      </c>
      <c r="O825">
        <v>81.692687942904783</v>
      </c>
      <c r="P825">
        <v>80.23378777226614</v>
      </c>
      <c r="Q825">
        <v>78.560696936428329</v>
      </c>
      <c r="R825">
        <v>76.641579461365538</v>
      </c>
      <c r="S825">
        <v>74.439917919105653</v>
      </c>
      <c r="T825">
        <v>71.913818565345238</v>
      </c>
      <c r="U825">
        <v>69.015214175227015</v>
      </c>
      <c r="V825">
        <v>65.688949408647403</v>
      </c>
      <c r="W825">
        <v>61.871731301205706</v>
      </c>
      <c r="X825">
        <v>57.490924910485042</v>
      </c>
    </row>
    <row r="826" spans="1:24">
      <c r="A826">
        <v>99.771900632257243</v>
      </c>
      <c r="B826">
        <v>10.585553175466732</v>
      </c>
      <c r="C826">
        <v>6.8646222057308179E-2</v>
      </c>
      <c r="D826">
        <v>92.807919370513858</v>
      </c>
      <c r="E826">
        <v>91.921014012652819</v>
      </c>
      <c r="F826">
        <v>90.997098361697638</v>
      </c>
      <c r="G826">
        <v>90.031816936453268</v>
      </c>
      <c r="H826">
        <v>89.020619251070428</v>
      </c>
      <c r="I826">
        <v>87.958738363351969</v>
      </c>
      <c r="J826">
        <v>86.841168402650439</v>
      </c>
      <c r="K826">
        <v>85.662640971420075</v>
      </c>
      <c r="L826">
        <v>84.417600309176393</v>
      </c>
      <c r="M826">
        <v>83.100177101782492</v>
      </c>
      <c r="N826">
        <v>81.704160812594893</v>
      </c>
      <c r="O826">
        <v>80.222970405033863</v>
      </c>
      <c r="P826">
        <v>78.649623318559648</v>
      </c>
      <c r="Q826">
        <v>76.976702551802774</v>
      </c>
      <c r="R826">
        <v>75.196321697673085</v>
      </c>
      <c r="S826">
        <v>73.300087765617604</v>
      </c>
      <c r="T826">
        <v>71.279061615765812</v>
      </c>
      <c r="U826">
        <v>69.123715818442406</v>
      </c>
      <c r="V826">
        <v>66.823889740391138</v>
      </c>
      <c r="W826">
        <v>64.368741645979043</v>
      </c>
      <c r="X826">
        <v>61.746697587578716</v>
      </c>
    </row>
    <row r="827" spans="1:24">
      <c r="A827">
        <v>99.868908951071759</v>
      </c>
      <c r="B827">
        <v>9.1797432656288311</v>
      </c>
      <c r="C827">
        <v>7.1996260556710406E-2</v>
      </c>
      <c r="D827">
        <v>93.495685288193727</v>
      </c>
      <c r="E827">
        <v>92.673890760845012</v>
      </c>
      <c r="F827">
        <v>91.814785020876286</v>
      </c>
      <c r="G827">
        <v>90.913913002840971</v>
      </c>
      <c r="H827">
        <v>89.966603053864844</v>
      </c>
      <c r="I827">
        <v>88.967942707851407</v>
      </c>
      <c r="J827">
        <v>87.912753210901741</v>
      </c>
      <c r="K827">
        <v>86.795562665845608</v>
      </c>
      <c r="L827">
        <v>85.610577656619043</v>
      </c>
      <c r="M827">
        <v>84.351653205341293</v>
      </c>
      <c r="N827">
        <v>83.012260906297115</v>
      </c>
      <c r="O827">
        <v>81.585455071577201</v>
      </c>
      <c r="P827">
        <v>80.063836712817789</v>
      </c>
      <c r="Q827">
        <v>78.439515172259661</v>
      </c>
      <c r="R827">
        <v>76.704067204156871</v>
      </c>
      <c r="S827">
        <v>74.848493294343257</v>
      </c>
      <c r="T827">
        <v>72.863170991443312</v>
      </c>
      <c r="U827">
        <v>70.737805007717071</v>
      </c>
      <c r="V827">
        <v>68.461373830776751</v>
      </c>
      <c r="W827">
        <v>66.022072569319448</v>
      </c>
      <c r="X827">
        <v>63.407251736491389</v>
      </c>
    </row>
    <row r="828" spans="1:24">
      <c r="A828">
        <v>100</v>
      </c>
      <c r="B828">
        <v>4.9269527049319812</v>
      </c>
      <c r="C828">
        <v>9.6561154404884178E-2</v>
      </c>
      <c r="D828">
        <v>95.158540480016171</v>
      </c>
      <c r="E828">
        <v>94.467911480533857</v>
      </c>
      <c r="F828">
        <v>93.725660883379703</v>
      </c>
      <c r="G828">
        <v>92.924862522863634</v>
      </c>
      <c r="H828">
        <v>92.058043906338924</v>
      </c>
      <c r="I828">
        <v>91.117116486104393</v>
      </c>
      <c r="J828">
        <v>90.093300182709982</v>
      </c>
      <c r="K828">
        <v>88.977041455369474</v>
      </c>
      <c r="L828">
        <v>87.757924154970709</v>
      </c>
      <c r="M828">
        <v>86.424572327825572</v>
      </c>
      <c r="N828">
        <v>84.964544063192079</v>
      </c>
      <c r="O828">
        <v>83.364215394027568</v>
      </c>
      <c r="P828">
        <v>81.608653167615529</v>
      </c>
      <c r="Q828">
        <v>79.681475699783562</v>
      </c>
      <c r="R828">
        <v>77.564699912434364</v>
      </c>
      <c r="S828">
        <v>75.238573527983903</v>
      </c>
      <c r="T828">
        <v>72.681390754861894</v>
      </c>
      <c r="U828">
        <v>69.869289744180136</v>
      </c>
      <c r="V828">
        <v>66.776029927575507</v>
      </c>
      <c r="W828">
        <v>63.372747158499159</v>
      </c>
      <c r="X828">
        <v>59.627684372101008</v>
      </c>
    </row>
    <row r="829" spans="1:24">
      <c r="A829">
        <v>100</v>
      </c>
      <c r="B829">
        <v>7.7551444322213587</v>
      </c>
      <c r="C829">
        <v>8.1849871817832903E-2</v>
      </c>
      <c r="D829">
        <v>93.756302240660801</v>
      </c>
      <c r="E829">
        <v>92.91955169218086</v>
      </c>
      <c r="F829">
        <v>92.035339889609503</v>
      </c>
      <c r="G829">
        <v>91.097739835218874</v>
      </c>
      <c r="H829">
        <v>90.10046666222047</v>
      </c>
      <c r="I829">
        <v>89.036835506407328</v>
      </c>
      <c r="J829">
        <v>87.899716696556524</v>
      </c>
      <c r="K829">
        <v>86.6814879632269</v>
      </c>
      <c r="L829">
        <v>85.373983345600649</v>
      </c>
      <c r="M829">
        <v>83.968438453884218</v>
      </c>
      <c r="N829">
        <v>82.455431720354426</v>
      </c>
      <c r="O829">
        <v>80.82482124524725</v>
      </c>
      <c r="P829">
        <v>79.065676814158365</v>
      </c>
      <c r="Q829">
        <v>77.166206631258248</v>
      </c>
      <c r="R829">
        <v>75.113678277204173</v>
      </c>
      <c r="S829">
        <v>72.894333361918726</v>
      </c>
      <c r="T829">
        <v>70.49329530014046</v>
      </c>
      <c r="U829">
        <v>67.894469591552522</v>
      </c>
      <c r="V829">
        <v>65.080435937053522</v>
      </c>
      <c r="W829">
        <v>62.032331468009708</v>
      </c>
      <c r="X829">
        <v>58.729724305758495</v>
      </c>
    </row>
    <row r="830" spans="1:24">
      <c r="A830">
        <v>99.858367219111997</v>
      </c>
      <c r="B830">
        <v>8.5427114784580009</v>
      </c>
      <c r="C830">
        <v>7.7103722076758183E-2</v>
      </c>
      <c r="D830">
        <v>93.442935017527887</v>
      </c>
      <c r="E830">
        <v>92.599307060506121</v>
      </c>
      <c r="F830">
        <v>91.712502723406786</v>
      </c>
      <c r="G830">
        <v>90.77724735630602</v>
      </c>
      <c r="H830">
        <v>89.787978125955789</v>
      </c>
      <c r="I830">
        <v>88.738810928442462</v>
      </c>
      <c r="J830">
        <v>87.623505390949873</v>
      </c>
      <c r="K830">
        <v>86.435427754460008</v>
      </c>
      <c r="L830">
        <v>85.167511416620229</v>
      </c>
      <c r="M830">
        <v>83.812214900088691</v>
      </c>
      <c r="N830">
        <v>82.361476996356743</v>
      </c>
      <c r="O830">
        <v>80.806668818246706</v>
      </c>
      <c r="P830">
        <v>79.138542475896941</v>
      </c>
      <c r="Q830">
        <v>77.347176070962348</v>
      </c>
      <c r="R830">
        <v>75.421914681859732</v>
      </c>
      <c r="S830">
        <v>73.351306989042428</v>
      </c>
      <c r="T830">
        <v>71.123037163355832</v>
      </c>
      <c r="U830">
        <v>68.72385161235033</v>
      </c>
      <c r="V830">
        <v>66.139480148844171</v>
      </c>
      <c r="W830">
        <v>63.354551112852207</v>
      </c>
      <c r="X830">
        <v>60.352499942031677</v>
      </c>
    </row>
    <row r="831" spans="1:24">
      <c r="A831">
        <v>100</v>
      </c>
      <c r="B831">
        <v>5.1037457733052634</v>
      </c>
      <c r="C831">
        <v>9.7860965382201723E-2</v>
      </c>
      <c r="D831">
        <v>94.900763615013716</v>
      </c>
      <c r="E831">
        <v>94.169171987285054</v>
      </c>
      <c r="F831">
        <v>93.381695290733703</v>
      </c>
      <c r="G831">
        <v>92.530786022794501</v>
      </c>
      <c r="H831">
        <v>91.608288716885838</v>
      </c>
      <c r="I831">
        <v>90.605361777042802</v>
      </c>
      <c r="J831">
        <v>89.512392736402177</v>
      </c>
      <c r="K831">
        <v>88.318906127341862</v>
      </c>
      <c r="L831">
        <v>87.01346308026379</v>
      </c>
      <c r="M831">
        <v>85.583551688733536</v>
      </c>
      <c r="N831">
        <v>84.015467090191009</v>
      </c>
      <c r="O831">
        <v>82.294180112875637</v>
      </c>
      <c r="P831">
        <v>80.403193230024314</v>
      </c>
      <c r="Q831">
        <v>78.3243824407472</v>
      </c>
      <c r="R831">
        <v>76.037823562102375</v>
      </c>
      <c r="S831">
        <v>73.521601267480747</v>
      </c>
      <c r="T831">
        <v>70.751599041045893</v>
      </c>
      <c r="U831">
        <v>67.701268035065397</v>
      </c>
      <c r="V831">
        <v>64.341372614766755</v>
      </c>
      <c r="W831">
        <v>60.639710151914123</v>
      </c>
      <c r="X831">
        <v>56.560802381492024</v>
      </c>
    </row>
    <row r="832" spans="1:24">
      <c r="A832">
        <v>97.698922836603046</v>
      </c>
      <c r="B832">
        <v>7.736439199460059</v>
      </c>
      <c r="C832">
        <v>7.6475374669902701E-2</v>
      </c>
      <c r="D832">
        <v>91.943608901392139</v>
      </c>
      <c r="E832">
        <v>91.188644621017289</v>
      </c>
      <c r="F832">
        <v>90.395586529133823</v>
      </c>
      <c r="G832">
        <v>89.559794178057757</v>
      </c>
      <c r="H832">
        <v>88.67637706768636</v>
      </c>
      <c r="I832">
        <v>87.740166029549158</v>
      </c>
      <c r="J832">
        <v>86.745682980277351</v>
      </c>
      <c r="K832">
        <v>85.687108867508954</v>
      </c>
      <c r="L832">
        <v>84.558249620670608</v>
      </c>
      <c r="M832">
        <v>83.352499907402489</v>
      </c>
      <c r="N832">
        <v>82.062804483553293</v>
      </c>
      <c r="O832">
        <v>80.681616910591103</v>
      </c>
      <c r="P832">
        <v>79.200855398871894</v>
      </c>
      <c r="Q832">
        <v>77.611855518389973</v>
      </c>
      <c r="R832">
        <v>75.90531950030504</v>
      </c>
      <c r="S832">
        <v>74.071261832592484</v>
      </c>
      <c r="T832">
        <v>72.09895083147839</v>
      </c>
      <c r="U832">
        <v>69.976845846774722</v>
      </c>
      <c r="V832">
        <v>67.692529733681852</v>
      </c>
      <c r="W832">
        <v>65.232636195928492</v>
      </c>
      <c r="X832">
        <v>62.582771575109334</v>
      </c>
    </row>
    <row r="833" spans="1:24">
      <c r="A833">
        <v>96.47257500056989</v>
      </c>
      <c r="B833">
        <v>4.4812416337909458</v>
      </c>
      <c r="C833">
        <v>9.5291258508773125E-2</v>
      </c>
      <c r="D833">
        <v>92.140611722796407</v>
      </c>
      <c r="E833">
        <v>91.526100963914985</v>
      </c>
      <c r="F833">
        <v>90.866640125354493</v>
      </c>
      <c r="G833">
        <v>90.156236490481021</v>
      </c>
      <c r="H833">
        <v>89.388434410330234</v>
      </c>
      <c r="I833">
        <v>88.556256639206538</v>
      </c>
      <c r="J833">
        <v>87.652140930377854</v>
      </c>
      <c r="K833">
        <v>86.667871315691926</v>
      </c>
      <c r="L833">
        <v>85.594503444632011</v>
      </c>
      <c r="M833">
        <v>84.422283304345413</v>
      </c>
      <c r="N833">
        <v>83.14055858202974</v>
      </c>
      <c r="O833">
        <v>81.737681864200596</v>
      </c>
      <c r="P833">
        <v>80.200904793183582</v>
      </c>
      <c r="Q833">
        <v>78.516262218999302</v>
      </c>
      <c r="R833">
        <v>76.668445293894905</v>
      </c>
      <c r="S833">
        <v>74.640662356294882</v>
      </c>
      <c r="T833">
        <v>72.414486339981607</v>
      </c>
      <c r="U833">
        <v>69.969687321868165</v>
      </c>
      <c r="V833">
        <v>67.284048686674836</v>
      </c>
      <c r="W833">
        <v>64.333165237943149</v>
      </c>
      <c r="X833">
        <v>61.09022142076244</v>
      </c>
    </row>
    <row r="834" spans="1:24">
      <c r="A834">
        <v>100</v>
      </c>
      <c r="B834">
        <v>7.2784704443974251</v>
      </c>
      <c r="C834">
        <v>8.461695913357685E-2</v>
      </c>
      <c r="D834">
        <v>93.905526060787182</v>
      </c>
      <c r="E834">
        <v>93.079459458270151</v>
      </c>
      <c r="F834">
        <v>92.203812006653877</v>
      </c>
      <c r="G834">
        <v>91.272310302307432</v>
      </c>
      <c r="H834">
        <v>90.278280784811557</v>
      </c>
      <c r="I834">
        <v>89.214601925550141</v>
      </c>
      <c r="J834">
        <v>88.07365320692152</v>
      </c>
      <c r="K834">
        <v>86.847260526641776</v>
      </c>
      <c r="L834">
        <v>85.526637635999421</v>
      </c>
      <c r="M834">
        <v>84.102323192507853</v>
      </c>
      <c r="N834">
        <v>82.56411297598126</v>
      </c>
      <c r="O834">
        <v>80.900986782409746</v>
      </c>
      <c r="P834">
        <v>79.101029471879173</v>
      </c>
      <c r="Q834">
        <v>77.151345604898836</v>
      </c>
      <c r="R834">
        <v>75.037967055566313</v>
      </c>
      <c r="S834">
        <v>72.745752939681552</v>
      </c>
      <c r="T834">
        <v>70.258281140865435</v>
      </c>
      <c r="U834">
        <v>67.55773065754272</v>
      </c>
      <c r="V834">
        <v>64.624753927887639</v>
      </c>
      <c r="W834">
        <v>61.438338218029578</v>
      </c>
      <c r="X834">
        <v>57.975655080461401</v>
      </c>
    </row>
    <row r="835" spans="1:24">
      <c r="A835">
        <v>95.33498457421787</v>
      </c>
      <c r="B835">
        <v>2.3791472618413603</v>
      </c>
      <c r="C835">
        <v>0.1219044400431732</v>
      </c>
      <c r="D835">
        <v>92.168622931930869</v>
      </c>
      <c r="E835">
        <v>91.661057717034836</v>
      </c>
      <c r="F835">
        <v>91.098827758781084</v>
      </c>
      <c r="G835">
        <v>90.47356757860382</v>
      </c>
      <c r="H835">
        <v>89.77597386464906</v>
      </c>
      <c r="I835">
        <v>88.995667046820898</v>
      </c>
      <c r="J835">
        <v>88.121036858068578</v>
      </c>
      <c r="K835">
        <v>87.139069584004304</v>
      </c>
      <c r="L835">
        <v>86.035154430480787</v>
      </c>
      <c r="M835">
        <v>84.792866128051529</v>
      </c>
      <c r="N835">
        <v>83.393720538662478</v>
      </c>
      <c r="O835">
        <v>81.816899628221705</v>
      </c>
      <c r="P835">
        <v>80.03894171288492</v>
      </c>
      <c r="Q835">
        <v>78.033392370198754</v>
      </c>
      <c r="R835">
        <v>75.770410820972131</v>
      </c>
      <c r="S835">
        <v>73.216325925190461</v>
      </c>
      <c r="T835">
        <v>70.333135185588773</v>
      </c>
      <c r="U835">
        <v>67.077939304505875</v>
      </c>
      <c r="V835">
        <v>63.402303880731381</v>
      </c>
      <c r="W835">
        <v>59.251538748965856</v>
      </c>
      <c r="X835">
        <v>54.563884239110685</v>
      </c>
    </row>
    <row r="836" spans="1:24">
      <c r="A836">
        <v>96.655579101997574</v>
      </c>
      <c r="B836">
        <v>3.9882399516888563</v>
      </c>
      <c r="C836">
        <v>9.9403190899956084E-2</v>
      </c>
      <c r="D836">
        <v>92.592224696433149</v>
      </c>
      <c r="E836">
        <v>92.005240178684005</v>
      </c>
      <c r="F836">
        <v>91.372267839840603</v>
      </c>
      <c r="G836">
        <v>90.687048132124488</v>
      </c>
      <c r="H836">
        <v>89.942804826566501</v>
      </c>
      <c r="I836">
        <v>89.132178001975717</v>
      </c>
      <c r="J836">
        <v>88.247151261698406</v>
      </c>
      <c r="K836">
        <v>87.278972458403672</v>
      </c>
      <c r="L836">
        <v>86.218067142932568</v>
      </c>
      <c r="M836">
        <v>85.053943881294913</v>
      </c>
      <c r="N836">
        <v>83.775090503480996</v>
      </c>
      <c r="O836">
        <v>82.368860258078854</v>
      </c>
      <c r="P836">
        <v>80.821346746864734</v>
      </c>
      <c r="Q836">
        <v>79.117246402578644</v>
      </c>
      <c r="R836">
        <v>77.239707149909094</v>
      </c>
      <c r="S836">
        <v>75.170161753075377</v>
      </c>
      <c r="T836">
        <v>72.888144201959648</v>
      </c>
      <c r="U836">
        <v>70.37108732100647</v>
      </c>
      <c r="V836">
        <v>67.594099599417518</v>
      </c>
      <c r="W836">
        <v>64.529719035685559</v>
      </c>
      <c r="X836">
        <v>61.147641562203113</v>
      </c>
    </row>
    <row r="837" spans="1:24">
      <c r="A837">
        <v>94.759840200233626</v>
      </c>
      <c r="B837">
        <v>3.4434000554902076</v>
      </c>
      <c r="C837">
        <v>0.10170525341740523</v>
      </c>
      <c r="D837">
        <v>91.148979119022172</v>
      </c>
      <c r="E837">
        <v>90.62195188879339</v>
      </c>
      <c r="F837">
        <v>90.052085605267351</v>
      </c>
      <c r="G837">
        <v>89.433480512275011</v>
      </c>
      <c r="H837">
        <v>88.759732266693959</v>
      </c>
      <c r="I837">
        <v>88.023865635064752</v>
      </c>
      <c r="J837">
        <v>87.218262279849185</v>
      </c>
      <c r="K837">
        <v>86.334581887710328</v>
      </c>
      <c r="L837">
        <v>85.363675823265297</v>
      </c>
      <c r="M837">
        <v>84.295492414378216</v>
      </c>
      <c r="N837">
        <v>83.118972888423926</v>
      </c>
      <c r="O837">
        <v>81.821936882162987</v>
      </c>
      <c r="P837">
        <v>80.390956339925765</v>
      </c>
      <c r="Q837">
        <v>78.811216494588976</v>
      </c>
      <c r="R837">
        <v>77.06636249209744</v>
      </c>
      <c r="S837">
        <v>75.138330071653698</v>
      </c>
      <c r="T837">
        <v>73.007158548627899</v>
      </c>
      <c r="U837">
        <v>70.650784164022951</v>
      </c>
      <c r="V837">
        <v>68.044811661067101</v>
      </c>
      <c r="W837">
        <v>65.162261724094293</v>
      </c>
      <c r="X837">
        <v>61.973291664977694</v>
      </c>
    </row>
    <row r="838" spans="1:24">
      <c r="A838">
        <v>95.307105933433093</v>
      </c>
      <c r="B838">
        <v>3.0060030802286186</v>
      </c>
      <c r="C838">
        <v>0.1125116252070172</v>
      </c>
      <c r="D838">
        <v>91.715698718640695</v>
      </c>
      <c r="E838">
        <v>91.164893473338424</v>
      </c>
      <c r="F838">
        <v>90.561597178295074</v>
      </c>
      <c r="G838">
        <v>89.898164726907154</v>
      </c>
      <c r="H838">
        <v>89.166188953646312</v>
      </c>
      <c r="I838">
        <v>88.356394096563193</v>
      </c>
      <c r="J838">
        <v>87.458518252741726</v>
      </c>
      <c r="K838">
        <v>86.46118333715286</v>
      </c>
      <c r="L838">
        <v>85.351750896997032</v>
      </c>
      <c r="M838">
        <v>84.116161954382193</v>
      </c>
      <c r="N838">
        <v>82.738758847787835</v>
      </c>
      <c r="O838">
        <v>81.202086814649647</v>
      </c>
      <c r="P838">
        <v>79.486672800674981</v>
      </c>
      <c r="Q838">
        <v>77.570778692910537</v>
      </c>
      <c r="R838">
        <v>75.430125849476369</v>
      </c>
      <c r="S838">
        <v>73.037587435144772</v>
      </c>
      <c r="T838">
        <v>70.362844663971302</v>
      </c>
      <c r="U838">
        <v>67.372002592806894</v>
      </c>
      <c r="V838">
        <v>64.027160596940064</v>
      </c>
      <c r="W838">
        <v>60.285932084839729</v>
      </c>
      <c r="X838">
        <v>56.100907365715429</v>
      </c>
    </row>
    <row r="839" spans="1:24">
      <c r="A839">
        <v>99.92031896280605</v>
      </c>
      <c r="B839">
        <v>10.862598001088825</v>
      </c>
      <c r="C839">
        <v>6.6612954467296953E-2</v>
      </c>
      <c r="D839">
        <v>93.010831206295606</v>
      </c>
      <c r="E839">
        <v>92.137293617179594</v>
      </c>
      <c r="F839">
        <v>91.229207748757432</v>
      </c>
      <c r="G839">
        <v>90.282542674387741</v>
      </c>
      <c r="H839">
        <v>89.293096217160326</v>
      </c>
      <c r="I839">
        <v>88.256476296740814</v>
      </c>
      <c r="J839">
        <v>87.168081433247679</v>
      </c>
      <c r="K839">
        <v>86.023080321620313</v>
      </c>
      <c r="L839">
        <v>84.816390385809711</v>
      </c>
      <c r="M839">
        <v>83.542655217595822</v>
      </c>
      <c r="N839">
        <v>82.196220799883832</v>
      </c>
      <c r="O839">
        <v>80.771110408936522</v>
      </c>
      <c r="P839">
        <v>79.26099808413548</v>
      </c>
      <c r="Q839">
        <v>77.659180547505358</v>
      </c>
      <c r="R839">
        <v>75.958547448354054</v>
      </c>
      <c r="S839">
        <v>74.151549800946881</v>
      </c>
      <c r="T839">
        <v>72.230166475111986</v>
      </c>
      <c r="U839">
        <v>70.18586859103111</v>
      </c>
      <c r="V839">
        <v>68.009581660167015</v>
      </c>
      <c r="W839">
        <v>65.691645304273578</v>
      </c>
      <c r="X839">
        <v>63.221770373684528</v>
      </c>
    </row>
    <row r="840" spans="1:24">
      <c r="A840">
        <v>100</v>
      </c>
      <c r="B840">
        <v>8.3744898162520442</v>
      </c>
      <c r="C840">
        <v>7.5587336504506483E-2</v>
      </c>
      <c r="D840">
        <v>93.85324886878702</v>
      </c>
      <c r="E840">
        <v>93.04971690049716</v>
      </c>
      <c r="F840">
        <v>92.206455958552354</v>
      </c>
      <c r="G840">
        <v>91.318645823219512</v>
      </c>
      <c r="H840">
        <v>90.381211624170007</v>
      </c>
      <c r="I840">
        <v>89.388794831677188</v>
      </c>
      <c r="J840">
        <v>88.335722626369645</v>
      </c>
      <c r="K840">
        <v>87.215975472452584</v>
      </c>
      <c r="L840">
        <v>86.023152709040488</v>
      </c>
      <c r="M840">
        <v>84.750435962915461</v>
      </c>
      <c r="N840">
        <v>83.390550173572294</v>
      </c>
      <c r="O840">
        <v>81.935722007763275</v>
      </c>
      <c r="P840">
        <v>80.377635425832949</v>
      </c>
      <c r="Q840">
        <v>78.707384145853055</v>
      </c>
      <c r="R840">
        <v>76.915420733834267</v>
      </c>
      <c r="S840">
        <v>74.991502029006369</v>
      </c>
      <c r="T840">
        <v>72.924630592208388</v>
      </c>
      <c r="U840">
        <v>70.702991842698069</v>
      </c>
      <c r="V840">
        <v>68.313886524044165</v>
      </c>
      <c r="W840">
        <v>65.743658113065578</v>
      </c>
      <c r="X840">
        <v>62.977614756874452</v>
      </c>
    </row>
    <row r="841" spans="1:24">
      <c r="A841">
        <v>99.757347682352687</v>
      </c>
      <c r="B841">
        <v>10.908041286049997</v>
      </c>
      <c r="C841">
        <v>6.7308964584985101E-2</v>
      </c>
      <c r="D841">
        <v>92.737837086677843</v>
      </c>
      <c r="E841">
        <v>91.848174887725364</v>
      </c>
      <c r="F841">
        <v>90.922666677132213</v>
      </c>
      <c r="G841">
        <v>89.957117859717371</v>
      </c>
      <c r="H841">
        <v>88.94715236796435</v>
      </c>
      <c r="I841">
        <v>87.888192828775601</v>
      </c>
      <c r="J841">
        <v>86.775439817868161</v>
      </c>
      <c r="K841">
        <v>85.603850107787281</v>
      </c>
      <c r="L841">
        <v>84.368113810953545</v>
      </c>
      <c r="M841">
        <v>83.062630314150979</v>
      </c>
      <c r="N841">
        <v>81.681482895386239</v>
      </c>
      <c r="O841">
        <v>80.2184119080773</v>
      </c>
      <c r="P841">
        <v>78.666786411036767</v>
      </c>
      <c r="Q841">
        <v>77.019574115670991</v>
      </c>
      <c r="R841">
        <v>75.269309514189501</v>
      </c>
      <c r="S841">
        <v>73.408060044375262</v>
      </c>
      <c r="T841">
        <v>71.427390137567215</v>
      </c>
      <c r="U841">
        <v>69.318322986913458</v>
      </c>
      <c r="V841">
        <v>67.071299862620563</v>
      </c>
      <c r="W841">
        <v>64.676136789807515</v>
      </c>
      <c r="X841">
        <v>62.121978392619091</v>
      </c>
    </row>
    <row r="842" spans="1:24">
      <c r="A842">
        <v>99.999999997105391</v>
      </c>
      <c r="B842">
        <v>6.1231317411014059</v>
      </c>
      <c r="C842">
        <v>9.035613818036356E-2</v>
      </c>
      <c r="D842">
        <v>94.453391209658022</v>
      </c>
      <c r="E842">
        <v>93.683211881712637</v>
      </c>
      <c r="F842">
        <v>92.861425735442808</v>
      </c>
      <c r="G842">
        <v>91.98131895243678</v>
      </c>
      <c r="H842">
        <v>91.035701247057787</v>
      </c>
      <c r="I842">
        <v>90.016847123336277</v>
      </c>
      <c r="J842">
        <v>88.91643275930744</v>
      </c>
      <c r="K842">
        <v>87.725468003152258</v>
      </c>
      <c r="L842">
        <v>86.43422292556501</v>
      </c>
      <c r="M842">
        <v>85.032148328295904</v>
      </c>
      <c r="N842">
        <v>83.50778955944007</v>
      </c>
      <c r="O842">
        <v>81.848692931362478</v>
      </c>
      <c r="P842">
        <v>80.041303976713024</v>
      </c>
      <c r="Q842">
        <v>78.0708567113047</v>
      </c>
      <c r="R842">
        <v>75.921252999156678</v>
      </c>
      <c r="S842">
        <v>73.574931034139652</v>
      </c>
      <c r="T842">
        <v>71.012721863746833</v>
      </c>
      <c r="U842">
        <v>68.213692782820146</v>
      </c>
      <c r="V842">
        <v>65.154976317791437</v>
      </c>
      <c r="W842">
        <v>61.811583404276533</v>
      </c>
      <c r="X842">
        <v>58.156199231722475</v>
      </c>
    </row>
    <row r="843" spans="1:24">
      <c r="A843">
        <v>96.623941927089888</v>
      </c>
      <c r="B843">
        <v>3.0712713526356716</v>
      </c>
      <c r="C843">
        <v>0.11288749381316117</v>
      </c>
      <c r="D843">
        <v>92.93834765095643</v>
      </c>
      <c r="E843">
        <v>92.372106483172587</v>
      </c>
      <c r="F843">
        <v>91.751624118051353</v>
      </c>
      <c r="G843">
        <v>91.068984984340062</v>
      </c>
      <c r="H843">
        <v>90.315480569103471</v>
      </c>
      <c r="I843">
        <v>89.481498322133433</v>
      </c>
      <c r="J843">
        <v>88.556399027441813</v>
      </c>
      <c r="K843">
        <v>87.528381077449524</v>
      </c>
      <c r="L843">
        <v>86.384329918400311</v>
      </c>
      <c r="M843">
        <v>85.10965074635584</v>
      </c>
      <c r="N843">
        <v>83.688082319453699</v>
      </c>
      <c r="O843">
        <v>82.101489511208086</v>
      </c>
      <c r="P843">
        <v>80.329631958429687</v>
      </c>
      <c r="Q843">
        <v>78.349905852377134</v>
      </c>
      <c r="R843">
        <v>76.137055579137623</v>
      </c>
      <c r="S843">
        <v>73.662851530596697</v>
      </c>
      <c r="T843">
        <v>70.895729975791554</v>
      </c>
      <c r="U843">
        <v>67.80039039844155</v>
      </c>
      <c r="V843">
        <v>64.337345163840212</v>
      </c>
      <c r="W843">
        <v>60.462415770153214</v>
      </c>
      <c r="X843">
        <v>56.126169257736727</v>
      </c>
    </row>
    <row r="844" spans="1:24">
      <c r="A844">
        <v>100</v>
      </c>
      <c r="B844">
        <v>7.7400994089285762</v>
      </c>
      <c r="C844">
        <v>8.1697618645478115E-2</v>
      </c>
      <c r="D844">
        <v>93.782025510574783</v>
      </c>
      <c r="E844">
        <v>92.94923699564977</v>
      </c>
      <c r="F844">
        <v>92.069361975588393</v>
      </c>
      <c r="G844">
        <v>91.136524456597385</v>
      </c>
      <c r="H844">
        <v>90.144494749974626</v>
      </c>
      <c r="I844">
        <v>89.086647868914099</v>
      </c>
      <c r="J844">
        <v>87.95591928542531</v>
      </c>
      <c r="K844">
        <v>86.744757751902654</v>
      </c>
      <c r="L844">
        <v>85.445074872276933</v>
      </c>
      <c r="M844">
        <v>84.048191085974452</v>
      </c>
      <c r="N844">
        <v>82.544777703952889</v>
      </c>
      <c r="O844">
        <v>80.924794609718333</v>
      </c>
      <c r="P844">
        <v>79.177423209277421</v>
      </c>
      <c r="Q844">
        <v>77.29099418225006</v>
      </c>
      <c r="R844">
        <v>75.252909551649097</v>
      </c>
      <c r="S844">
        <v>73.049558551892432</v>
      </c>
      <c r="T844">
        <v>70.666226733195984</v>
      </c>
      <c r="U844">
        <v>68.086997695327085</v>
      </c>
      <c r="V844">
        <v>65.294646794475639</v>
      </c>
      <c r="W844">
        <v>62.270526113394318</v>
      </c>
      <c r="X844">
        <v>58.994439926614163</v>
      </c>
    </row>
    <row r="845" spans="1:24">
      <c r="A845">
        <v>93.699802866884454</v>
      </c>
      <c r="B845">
        <v>1.6909458584625208</v>
      </c>
      <c r="C845">
        <v>0.12932827362801291</v>
      </c>
      <c r="D845">
        <v>91.256112368229168</v>
      </c>
      <c r="E845">
        <v>90.850252181745802</v>
      </c>
      <c r="F845">
        <v>90.396664505905576</v>
      </c>
      <c r="G845">
        <v>89.887752142636529</v>
      </c>
      <c r="H845">
        <v>89.314991253591742</v>
      </c>
      <c r="I845">
        <v>88.668788593289207</v>
      </c>
      <c r="J845">
        <v>87.938320830614728</v>
      </c>
      <c r="K845">
        <v>87.11135326746296</v>
      </c>
      <c r="L845">
        <v>86.174034918211959</v>
      </c>
      <c r="M845">
        <v>85.110666517791216</v>
      </c>
      <c r="N845">
        <v>83.903437572680403</v>
      </c>
      <c r="O845">
        <v>82.532128050672497</v>
      </c>
      <c r="P845">
        <v>80.973769712964796</v>
      </c>
      <c r="Q845">
        <v>79.20226141618582</v>
      </c>
      <c r="R845">
        <v>77.18793194100229</v>
      </c>
      <c r="S845">
        <v>74.897043025066552</v>
      </c>
      <c r="T845">
        <v>72.291224276539921</v>
      </c>
      <c r="U845">
        <v>69.326830503485667</v>
      </c>
      <c r="V845">
        <v>65.954210694959869</v>
      </c>
      <c r="W845">
        <v>62.116876409870592</v>
      </c>
      <c r="X845">
        <v>57.750555644843509</v>
      </c>
    </row>
    <row r="846" spans="1:24">
      <c r="A846">
        <v>98.286443044134757</v>
      </c>
      <c r="B846">
        <v>5.1390680406970555</v>
      </c>
      <c r="C846">
        <v>9.3542653328127556E-2</v>
      </c>
      <c r="D846">
        <v>93.430442968096358</v>
      </c>
      <c r="E846">
        <v>92.74683164517441</v>
      </c>
      <c r="F846">
        <v>92.014712103498582</v>
      </c>
      <c r="G846">
        <v>91.227673457480719</v>
      </c>
      <c r="H846">
        <v>90.378823916332777</v>
      </c>
      <c r="I846">
        <v>89.460730435339926</v>
      </c>
      <c r="J846">
        <v>88.465353627584022</v>
      </c>
      <c r="K846">
        <v>87.383977366164487</v>
      </c>
      <c r="L846">
        <v>86.207132460470945</v>
      </c>
      <c r="M846">
        <v>84.92451373817029</v>
      </c>
      <c r="N846">
        <v>83.524889806827517</v>
      </c>
      <c r="O846">
        <v>81.996004704977977</v>
      </c>
      <c r="P846">
        <v>80.324470581447855</v>
      </c>
      <c r="Q846">
        <v>78.495650463157432</v>
      </c>
      <c r="R846">
        <v>76.49353008485042</v>
      </c>
      <c r="S846">
        <v>74.300577658412493</v>
      </c>
      <c r="T846">
        <v>71.897590353833152</v>
      </c>
      <c r="U846">
        <v>69.263526147504834</v>
      </c>
      <c r="V846">
        <v>66.375319565420483</v>
      </c>
      <c r="W846">
        <v>63.207679707803877</v>
      </c>
      <c r="X846">
        <v>59.732868786553901</v>
      </c>
    </row>
    <row r="847" spans="1:24">
      <c r="A847">
        <v>100</v>
      </c>
      <c r="B847">
        <v>9.0235763769368607</v>
      </c>
      <c r="C847">
        <v>7.4589731196862935E-2</v>
      </c>
      <c r="D847">
        <v>93.477062372832037</v>
      </c>
      <c r="E847">
        <v>92.627630213569844</v>
      </c>
      <c r="F847">
        <v>91.737161910809064</v>
      </c>
      <c r="G847">
        <v>90.800700932781567</v>
      </c>
      <c r="H847">
        <v>89.813034742923335</v>
      </c>
      <c r="I847">
        <v>88.768665785811919</v>
      </c>
      <c r="J847">
        <v>87.661780886629572</v>
      </c>
      <c r="K847">
        <v>86.486218893823278</v>
      </c>
      <c r="L847">
        <v>85.235436384853756</v>
      </c>
      <c r="M847">
        <v>83.90247124414482</v>
      </c>
      <c r="N847">
        <v>82.479903910500113</v>
      </c>
      <c r="O847">
        <v>80.959816078282344</v>
      </c>
      <c r="P847">
        <v>79.333746622477406</v>
      </c>
      <c r="Q847">
        <v>77.592644502312794</v>
      </c>
      <c r="R847">
        <v>75.726818381282257</v>
      </c>
      <c r="S847">
        <v>73.725882683151269</v>
      </c>
      <c r="T847">
        <v>71.578699783679795</v>
      </c>
      <c r="U847">
        <v>69.273318016289394</v>
      </c>
      <c r="V847">
        <v>66.796905146601404</v>
      </c>
      <c r="W847">
        <v>64.135676945551637</v>
      </c>
      <c r="X847">
        <v>61.274820463504525</v>
      </c>
    </row>
    <row r="848" spans="1:24">
      <c r="A848">
        <v>100</v>
      </c>
      <c r="B848">
        <v>5.8963720470828047</v>
      </c>
      <c r="C848">
        <v>9.3815315502798952E-2</v>
      </c>
      <c r="D848">
        <v>94.408485300813823</v>
      </c>
      <c r="E848">
        <v>93.620396791190757</v>
      </c>
      <c r="F848">
        <v>92.776118200133197</v>
      </c>
      <c r="G848">
        <v>91.868213315508171</v>
      </c>
      <c r="H848">
        <v>90.888685519386314</v>
      </c>
      <c r="I848">
        <v>89.828907355665748</v>
      </c>
      <c r="J848">
        <v>88.679544541418053</v>
      </c>
      <c r="K848">
        <v>87.430473752665804</v>
      </c>
      <c r="L848">
        <v>86.07069346046741</v>
      </c>
      <c r="M848">
        <v>84.588227031974299</v>
      </c>
      <c r="N848">
        <v>82.970017242996406</v>
      </c>
      <c r="O848">
        <v>81.20181127296722</v>
      </c>
      <c r="P848">
        <v>79.268035169370137</v>
      </c>
      <c r="Q848">
        <v>77.151656675937673</v>
      </c>
      <c r="R848">
        <v>74.834035216445926</v>
      </c>
      <c r="S848">
        <v>72.2947577127957</v>
      </c>
      <c r="T848">
        <v>69.51145879130388</v>
      </c>
      <c r="U848">
        <v>66.45962379362328</v>
      </c>
      <c r="V848">
        <v>63.112372857255863</v>
      </c>
      <c r="W848">
        <v>59.440224163890996</v>
      </c>
      <c r="X848">
        <v>55.410834270313494</v>
      </c>
    </row>
    <row r="849" spans="1:24">
      <c r="A849">
        <v>93.480245704605736</v>
      </c>
      <c r="B849">
        <v>1.1003774254736263</v>
      </c>
      <c r="C849">
        <v>0.14606439990116435</v>
      </c>
      <c r="D849">
        <v>91.579564761368431</v>
      </c>
      <c r="E849">
        <v>91.237320708748825</v>
      </c>
      <c r="F849">
        <v>90.847139142622595</v>
      </c>
      <c r="G849">
        <v>90.400680803259391</v>
      </c>
      <c r="H849">
        <v>89.888403640562615</v>
      </c>
      <c r="I849">
        <v>89.299358874055315</v>
      </c>
      <c r="J849">
        <v>88.620956987145263</v>
      </c>
      <c r="K849">
        <v>87.838698654319259</v>
      </c>
      <c r="L849">
        <v>86.935864850436133</v>
      </c>
      <c r="M849">
        <v>85.893159518896653</v>
      </c>
      <c r="N849">
        <v>84.688297161520353</v>
      </c>
      <c r="O849">
        <v>83.295526535783736</v>
      </c>
      <c r="P849">
        <v>81.68508027951188</v>
      </c>
      <c r="Q849">
        <v>79.822538699980186</v>
      </c>
      <c r="R849">
        <v>77.668094129838977</v>
      </c>
      <c r="S849">
        <v>75.175700127111298</v>
      </c>
      <c r="T849">
        <v>72.292087335313852</v>
      </c>
      <c r="U849">
        <v>68.955624969908627</v>
      </c>
      <c r="V849">
        <v>65.09500359790016</v>
      </c>
      <c r="W849">
        <v>60.627711057933794</v>
      </c>
      <c r="X849">
        <v>55.458268947090026</v>
      </c>
    </row>
    <row r="850" spans="1:24">
      <c r="A850">
        <v>94.018965923156557</v>
      </c>
      <c r="B850">
        <v>2.0037510234632241</v>
      </c>
      <c r="C850">
        <v>0.12659128935736177</v>
      </c>
      <c r="D850">
        <v>91.209094002003198</v>
      </c>
      <c r="E850">
        <v>90.748496681972469</v>
      </c>
      <c r="F850">
        <v>90.235418904128252</v>
      </c>
      <c r="G850">
        <v>89.661627428929222</v>
      </c>
      <c r="H850">
        <v>89.017914758280398</v>
      </c>
      <c r="I850">
        <v>88.293951384956756</v>
      </c>
      <c r="J850">
        <v>87.478120037407848</v>
      </c>
      <c r="K850">
        <v>86.557329260108347</v>
      </c>
      <c r="L850">
        <v>85.516803338021816</v>
      </c>
      <c r="M850">
        <v>84.339845194144658</v>
      </c>
      <c r="N850">
        <v>83.007568455402307</v>
      </c>
      <c r="O850">
        <v>81.49859438742142</v>
      </c>
      <c r="P850">
        <v>79.78870883496117</v>
      </c>
      <c r="Q850">
        <v>77.850473663006625</v>
      </c>
      <c r="R850">
        <v>75.65278646340991</v>
      </c>
      <c r="S850">
        <v>73.160381461794302</v>
      </c>
      <c r="T850">
        <v>70.333263615890544</v>
      </c>
      <c r="U850">
        <v>67.1260668244134</v>
      </c>
      <c r="V850">
        <v>63.48732594780585</v>
      </c>
      <c r="W850">
        <v>59.358650959137044</v>
      </c>
      <c r="X850">
        <v>54.673789972946722</v>
      </c>
    </row>
    <row r="851" spans="1:24">
      <c r="A851">
        <v>98.111478383320872</v>
      </c>
      <c r="B851">
        <v>4.8886923167026968</v>
      </c>
      <c r="C851">
        <v>9.6314353655067172E-2</v>
      </c>
      <c r="D851">
        <v>93.322827518489703</v>
      </c>
      <c r="E851">
        <v>92.640473841082354</v>
      </c>
      <c r="F851">
        <v>91.907329392779999</v>
      </c>
      <c r="G851">
        <v>91.116587933262537</v>
      </c>
      <c r="H851">
        <v>90.260908512984514</v>
      </c>
      <c r="I851">
        <v>89.33234732253041</v>
      </c>
      <c r="J851">
        <v>88.322283945243271</v>
      </c>
      <c r="K851">
        <v>87.221341328483234</v>
      </c>
      <c r="L851">
        <v>86.019298730559342</v>
      </c>
      <c r="M851">
        <v>84.704996835165801</v>
      </c>
      <c r="N851">
        <v>83.266234152440859</v>
      </c>
      <c r="O851">
        <v>81.689653744873937</v>
      </c>
      <c r="P851">
        <v>79.960619226466818</v>
      </c>
      <c r="Q851">
        <v>78.06307888397086</v>
      </c>
      <c r="R851">
        <v>75.979416658752626</v>
      </c>
      <c r="S851">
        <v>73.690288605858967</v>
      </c>
      <c r="T851">
        <v>71.174443312028103</v>
      </c>
      <c r="U851">
        <v>68.408524605474867</v>
      </c>
      <c r="V851">
        <v>65.366854725880387</v>
      </c>
      <c r="W851">
        <v>62.02119594161784</v>
      </c>
      <c r="X851">
        <v>58.340488401156811</v>
      </c>
    </row>
    <row r="852" spans="1:24">
      <c r="A852">
        <v>91.863745328349069</v>
      </c>
      <c r="B852">
        <v>1.1541532955901768</v>
      </c>
      <c r="C852">
        <v>0.13969254819075713</v>
      </c>
      <c r="D852">
        <v>89.999072242358807</v>
      </c>
      <c r="E852">
        <v>89.673511487202916</v>
      </c>
      <c r="F852">
        <v>89.305140943296749</v>
      </c>
      <c r="G852">
        <v>88.886760527767805</v>
      </c>
      <c r="H852">
        <v>88.410192676709627</v>
      </c>
      <c r="I852">
        <v>87.866122508466347</v>
      </c>
      <c r="J852">
        <v>87.243915757175444</v>
      </c>
      <c r="K852">
        <v>86.531410917941258</v>
      </c>
      <c r="L852">
        <v>85.714681540958253</v>
      </c>
      <c r="M852">
        <v>84.777764028441553</v>
      </c>
      <c r="N852">
        <v>83.702345613948737</v>
      </c>
      <c r="O852">
        <v>82.467406425410573</v>
      </c>
      <c r="P852">
        <v>81.048808635720405</v>
      </c>
      <c r="Q852">
        <v>79.418824670517282</v>
      </c>
      <c r="R852">
        <v>77.545595251624718</v>
      </c>
      <c r="S852">
        <v>75.392506683191129</v>
      </c>
      <c r="T852">
        <v>72.917475209115338</v>
      </c>
      <c r="U852">
        <v>70.072124453978049</v>
      </c>
      <c r="V852">
        <v>66.800839869935302</v>
      </c>
      <c r="W852">
        <v>63.039681708018747</v>
      </c>
      <c r="X852">
        <v>58.715135267038448</v>
      </c>
    </row>
    <row r="853" spans="1:24">
      <c r="A853">
        <v>97.532921075624245</v>
      </c>
      <c r="B853">
        <v>4.3500723852971621</v>
      </c>
      <c r="C853">
        <v>9.968483419600134E-2</v>
      </c>
      <c r="D853">
        <v>93.085163850385413</v>
      </c>
      <c r="E853">
        <v>92.441841005183662</v>
      </c>
      <c r="F853">
        <v>91.747885853227217</v>
      </c>
      <c r="G853">
        <v>90.996396803961275</v>
      </c>
      <c r="H853">
        <v>90.17990007509627</v>
      </c>
      <c r="I853">
        <v>89.290275363618278</v>
      </c>
      <c r="J853">
        <v>88.318675086958393</v>
      </c>
      <c r="K853">
        <v>87.255436391150454</v>
      </c>
      <c r="L853">
        <v>86.08998505087196</v>
      </c>
      <c r="M853">
        <v>84.810730305625697</v>
      </c>
      <c r="N853">
        <v>83.404949586176357</v>
      </c>
      <c r="O853">
        <v>81.858661984812372</v>
      </c>
      <c r="P853">
        <v>80.15648921105705</v>
      </c>
      <c r="Q853">
        <v>78.28150264999222</v>
      </c>
      <c r="R853">
        <v>76.2150550021436</v>
      </c>
      <c r="S853">
        <v>73.936594830537004</v>
      </c>
      <c r="T853">
        <v>71.423462170539977</v>
      </c>
      <c r="U853">
        <v>68.650663169768393</v>
      </c>
      <c r="V853">
        <v>65.59062151678468</v>
      </c>
      <c r="W853">
        <v>62.212904186471903</v>
      </c>
      <c r="X853">
        <v>58.483918774540044</v>
      </c>
    </row>
    <row r="854" spans="1:24">
      <c r="A854">
        <v>92.232738510362807</v>
      </c>
      <c r="B854">
        <v>1.1516846001659828</v>
      </c>
      <c r="C854">
        <v>0.14815061071794691</v>
      </c>
      <c r="D854">
        <v>90.199922665236116</v>
      </c>
      <c r="E854">
        <v>89.830167912901771</v>
      </c>
      <c r="F854">
        <v>89.407583569219355</v>
      </c>
      <c r="G854">
        <v>88.922877520895554</v>
      </c>
      <c r="H854">
        <v>88.365391674268537</v>
      </c>
      <c r="I854">
        <v>87.722867596853234</v>
      </c>
      <c r="J854">
        <v>86.981176969391484</v>
      </c>
      <c r="K854">
        <v>86.12401092137732</v>
      </c>
      <c r="L854">
        <v>85.13252141892491</v>
      </c>
      <c r="M854">
        <v>83.984906819536931</v>
      </c>
      <c r="N854">
        <v>82.655932480628962</v>
      </c>
      <c r="O854">
        <v>81.116375880577408</v>
      </c>
      <c r="P854">
        <v>79.332384051180654</v>
      </c>
      <c r="Q854">
        <v>77.264729192258812</v>
      </c>
      <c r="R854">
        <v>74.867946100266494</v>
      </c>
      <c r="S854">
        <v>72.089332444028258</v>
      </c>
      <c r="T854">
        <v>68.86778990488142</v>
      </c>
      <c r="U854">
        <v>65.132480699314669</v>
      </c>
      <c r="V854">
        <v>60.801269942676882</v>
      </c>
      <c r="W854">
        <v>55.778919603437473</v>
      </c>
      <c r="X854">
        <v>49.954994335259784</v>
      </c>
    </row>
    <row r="855" spans="1:24">
      <c r="A855">
        <v>93.360249955124019</v>
      </c>
      <c r="B855">
        <v>1.8662301337680183</v>
      </c>
      <c r="C855">
        <v>0.12630995377850343</v>
      </c>
      <c r="D855">
        <v>90.751354649659859</v>
      </c>
      <c r="E855">
        <v>90.324276640911307</v>
      </c>
      <c r="F855">
        <v>89.848697661823223</v>
      </c>
      <c r="G855">
        <v>89.317020135087915</v>
      </c>
      <c r="H855">
        <v>88.720750285139673</v>
      </c>
      <c r="I855">
        <v>88.050362446462501</v>
      </c>
      <c r="J855">
        <v>87.295146887015136</v>
      </c>
      <c r="K855">
        <v>86.443038715687621</v>
      </c>
      <c r="L855">
        <v>85.480425140512978</v>
      </c>
      <c r="M855">
        <v>84.391927998501657</v>
      </c>
      <c r="N855">
        <v>83.160158082919779</v>
      </c>
      <c r="O855">
        <v>81.765437343284788</v>
      </c>
      <c r="P855">
        <v>80.185484520104609</v>
      </c>
      <c r="Q855">
        <v>78.395059192241121</v>
      </c>
      <c r="R855">
        <v>76.365558550402369</v>
      </c>
      <c r="S855">
        <v>74.06456045504811</v>
      </c>
      <c r="T855">
        <v>71.455305478863337</v>
      </c>
      <c r="U855">
        <v>68.496109659207235</v>
      </c>
      <c r="V855">
        <v>65.139698579006989</v>
      </c>
      <c r="W855">
        <v>61.33245213775448</v>
      </c>
      <c r="X855">
        <v>57.013547947499866</v>
      </c>
    </row>
    <row r="856" spans="1:24">
      <c r="A856">
        <v>100</v>
      </c>
      <c r="B856">
        <v>7.3170122971466869</v>
      </c>
      <c r="C856">
        <v>8.2139152230153126E-2</v>
      </c>
      <c r="D856">
        <v>94.084567399347463</v>
      </c>
      <c r="E856">
        <v>93.290876751575269</v>
      </c>
      <c r="F856">
        <v>92.4518952649141</v>
      </c>
      <c r="G856">
        <v>91.561959281992301</v>
      </c>
      <c r="H856">
        <v>90.615061170257647</v>
      </c>
      <c r="I856">
        <v>89.604808766645789</v>
      </c>
      <c r="J856">
        <v>88.524382226423654</v>
      </c>
      <c r="K856">
        <v>87.36648798491035</v>
      </c>
      <c r="L856">
        <v>86.123309521287709</v>
      </c>
      <c r="M856">
        <v>84.78645459212521</v>
      </c>
      <c r="N856">
        <v>83.346898578411881</v>
      </c>
      <c r="O856">
        <v>81.794923563651849</v>
      </c>
      <c r="P856">
        <v>80.120052731761916</v>
      </c>
      <c r="Q856">
        <v>78.310979641915424</v>
      </c>
      <c r="R856">
        <v>76.355491902892737</v>
      </c>
      <c r="S856">
        <v>74.240388731691638</v>
      </c>
      <c r="T856">
        <v>71.951391839866176</v>
      </c>
      <c r="U856">
        <v>69.473049046020037</v>
      </c>
      <c r="V856">
        <v>66.788629963777566</v>
      </c>
      <c r="W856">
        <v>63.880013061060374</v>
      </c>
      <c r="X856">
        <v>60.72756332824752</v>
      </c>
    </row>
    <row r="857" spans="1:24">
      <c r="A857">
        <v>88.986845983654717</v>
      </c>
      <c r="B857">
        <v>9.3822760746242004E-2</v>
      </c>
      <c r="C857">
        <v>0.23468425752587146</v>
      </c>
      <c r="D857">
        <v>88.604748744087217</v>
      </c>
      <c r="E857">
        <v>88.500992145603092</v>
      </c>
      <c r="F857">
        <v>88.370353277488348</v>
      </c>
      <c r="G857">
        <v>88.205603897416069</v>
      </c>
      <c r="H857">
        <v>87.997628430063571</v>
      </c>
      <c r="I857">
        <v>87.734919602765601</v>
      </c>
      <c r="J857">
        <v>87.402941748667914</v>
      </c>
      <c r="K857">
        <v>86.983326548975242</v>
      </c>
      <c r="L857">
        <v>86.452856714750467</v>
      </c>
      <c r="M857">
        <v>85.782181375427825</v>
      </c>
      <c r="N857">
        <v>84.934192096547733</v>
      </c>
      <c r="O857">
        <v>83.861969671852307</v>
      </c>
      <c r="P857">
        <v>82.506188085846375</v>
      </c>
      <c r="Q857">
        <v>80.791832008196423</v>
      </c>
      <c r="R857">
        <v>78.624046199089861</v>
      </c>
      <c r="S857">
        <v>75.882887173351136</v>
      </c>
      <c r="T857">
        <v>72.416686733141574</v>
      </c>
      <c r="U857">
        <v>68.033660173824202</v>
      </c>
      <c r="V857">
        <v>62.491294845425514</v>
      </c>
      <c r="W857">
        <v>55.48293193930693</v>
      </c>
      <c r="X857">
        <v>46.620799070944386</v>
      </c>
    </row>
    <row r="858" spans="1:24">
      <c r="A858">
        <v>99.46542492487788</v>
      </c>
      <c r="B858">
        <v>7.2505037305944562</v>
      </c>
      <c r="C858">
        <v>8.1157764379634567E-2</v>
      </c>
      <c r="D858">
        <v>93.685883867884058</v>
      </c>
      <c r="E858">
        <v>92.913505808591211</v>
      </c>
      <c r="F858">
        <v>92.097949300004117</v>
      </c>
      <c r="G858">
        <v>91.233839662623879</v>
      </c>
      <c r="H858">
        <v>90.315482242182028</v>
      </c>
      <c r="I858">
        <v>89.336824880736941</v>
      </c>
      <c r="J858">
        <v>88.291418031749998</v>
      </c>
      <c r="K858">
        <v>87.172372256292007</v>
      </c>
      <c r="L858">
        <v>85.972312820271142</v>
      </c>
      <c r="M858">
        <v>84.683331093469519</v>
      </c>
      <c r="N858">
        <v>83.296932430098011</v>
      </c>
      <c r="O858">
        <v>81.803980187392014</v>
      </c>
      <c r="P858">
        <v>80.194635513319568</v>
      </c>
      <c r="Q858">
        <v>78.458292506590865</v>
      </c>
      <c r="R858">
        <v>76.583508321660474</v>
      </c>
      <c r="S858">
        <v>74.557927758100902</v>
      </c>
      <c r="T858">
        <v>72.368201837375807</v>
      </c>
      <c r="U858">
        <v>69.999899830418144</v>
      </c>
      <c r="V858">
        <v>67.437414156257205</v>
      </c>
      <c r="W858">
        <v>64.663857524957763</v>
      </c>
      <c r="X858">
        <v>61.660951647022671</v>
      </c>
    </row>
    <row r="859" spans="1:24">
      <c r="A859">
        <v>91.437434220123151</v>
      </c>
      <c r="B859">
        <v>0.60557252101166337</v>
      </c>
      <c r="C859">
        <v>0.16683084020286501</v>
      </c>
      <c r="D859">
        <v>90.145894816731854</v>
      </c>
      <c r="E859">
        <v>89.88879647621205</v>
      </c>
      <c r="F859">
        <v>89.588495566625795</v>
      </c>
      <c r="G859">
        <v>89.236614550464338</v>
      </c>
      <c r="H859">
        <v>88.82333695259419</v>
      </c>
      <c r="I859">
        <v>88.337133508643618</v>
      </c>
      <c r="J859">
        <v>87.76444053146227</v>
      </c>
      <c r="K859">
        <v>87.089281522997084</v>
      </c>
      <c r="L859">
        <v>86.292821475636515</v>
      </c>
      <c r="M859">
        <v>85.352841429304178</v>
      </c>
      <c r="N859">
        <v>84.243118625945527</v>
      </c>
      <c r="O859">
        <v>82.93269496948858</v>
      </c>
      <c r="P859">
        <v>81.385013383401386</v>
      </c>
      <c r="Q859">
        <v>79.55689797268937</v>
      </c>
      <c r="R859">
        <v>77.397349539765344</v>
      </c>
      <c r="S859">
        <v>74.846122852526094</v>
      </c>
      <c r="T859">
        <v>71.832045974479087</v>
      </c>
      <c r="U859">
        <v>68.271034771030926</v>
      </c>
      <c r="V859">
        <v>64.063747202335236</v>
      </c>
      <c r="W859">
        <v>59.092811964170842</v>
      </c>
      <c r="X859">
        <v>53.21955416384835</v>
      </c>
    </row>
    <row r="860" spans="1:24">
      <c r="A860">
        <v>91.946571490014165</v>
      </c>
      <c r="B860">
        <v>0.58493633660453326</v>
      </c>
      <c r="C860">
        <v>0.16823424841046491</v>
      </c>
      <c r="D860">
        <v>90.681540895522275</v>
      </c>
      <c r="E860">
        <v>90.428017820739967</v>
      </c>
      <c r="F860">
        <v>90.131414017352</v>
      </c>
      <c r="G860">
        <v>89.783314960264065</v>
      </c>
      <c r="H860">
        <v>89.373845225703064</v>
      </c>
      <c r="I860">
        <v>88.89138832960009</v>
      </c>
      <c r="J860">
        <v>88.322257172825601</v>
      </c>
      <c r="K860">
        <v>87.650305743946376</v>
      </c>
      <c r="L860">
        <v>86.856471063675315</v>
      </c>
      <c r="M860">
        <v>85.91823237617055</v>
      </c>
      <c r="N860">
        <v>84.808972244668666</v>
      </c>
      <c r="O860">
        <v>83.497221426004145</v>
      </c>
      <c r="P860">
        <v>81.945766101422606</v>
      </c>
      <c r="Q860">
        <v>80.110592136202015</v>
      </c>
      <c r="R860">
        <v>77.939636417171243</v>
      </c>
      <c r="S860">
        <v>75.371309844097055</v>
      </c>
      <c r="T860">
        <v>72.332750072826542</v>
      </c>
      <c r="U860">
        <v>68.737754441243254</v>
      </c>
      <c r="V860">
        <v>64.48433443601607</v>
      </c>
      <c r="W860">
        <v>59.451822321391731</v>
      </c>
      <c r="X860">
        <v>53.497447846307359</v>
      </c>
    </row>
    <row r="861" spans="1:24">
      <c r="A861">
        <v>93.355799841821636</v>
      </c>
      <c r="B861">
        <v>1.6090415900635451</v>
      </c>
      <c r="C861">
        <v>0.13195794831728269</v>
      </c>
      <c r="D861">
        <v>90.962892253232013</v>
      </c>
      <c r="E861">
        <v>90.560411987133563</v>
      </c>
      <c r="F861">
        <v>90.10918523825265</v>
      </c>
      <c r="G861">
        <v>89.601343432320263</v>
      </c>
      <c r="H861">
        <v>89.028030731386195</v>
      </c>
      <c r="I861">
        <v>88.379249604103194</v>
      </c>
      <c r="J861">
        <v>87.643686486953499</v>
      </c>
      <c r="K861">
        <v>86.808514496266781</v>
      </c>
      <c r="L861">
        <v>85.859169750685382</v>
      </c>
      <c r="M861">
        <v>84.779097403547297</v>
      </c>
      <c r="N861">
        <v>83.549462956453596</v>
      </c>
      <c r="O861">
        <v>82.148823819853234</v>
      </c>
      <c r="P861">
        <v>80.552755393259332</v>
      </c>
      <c r="Q861">
        <v>78.733425144615154</v>
      </c>
      <c r="R861">
        <v>76.659107261528547</v>
      </c>
      <c r="S861">
        <v>74.293629410774372</v>
      </c>
      <c r="T861">
        <v>71.595741958556516</v>
      </c>
      <c r="U861">
        <v>68.518398651877192</v>
      </c>
      <c r="V861">
        <v>65.007936217404549</v>
      </c>
      <c r="W861">
        <v>61.003138571533697</v>
      </c>
      <c r="X861">
        <v>56.434169323166323</v>
      </c>
    </row>
    <row r="862" spans="1:24">
      <c r="A862">
        <v>100</v>
      </c>
      <c r="B862">
        <v>9.6633144831666122</v>
      </c>
      <c r="C862">
        <v>7.2376530895760419E-2</v>
      </c>
      <c r="D862">
        <v>93.250746592676634</v>
      </c>
      <c r="E862">
        <v>92.379218179755796</v>
      </c>
      <c r="F862">
        <v>91.467751921716996</v>
      </c>
      <c r="G862">
        <v>90.511571143528428</v>
      </c>
      <c r="H862">
        <v>89.505664837038324</v>
      </c>
      <c r="I862">
        <v>88.444761400038487</v>
      </c>
      <c r="J862">
        <v>87.323301009645746</v>
      </c>
      <c r="K862">
        <v>86.135406485219832</v>
      </c>
      <c r="L862">
        <v>84.874852488120709</v>
      </c>
      <c r="M862">
        <v>83.535032896891749</v>
      </c>
      <c r="N862">
        <v>82.108926186893811</v>
      </c>
      <c r="O862">
        <v>80.589058632956807</v>
      </c>
      <c r="P862">
        <v>78.967465142206976</v>
      </c>
      <c r="Q862">
        <v>77.235647511808281</v>
      </c>
      <c r="R862">
        <v>75.384529892861337</v>
      </c>
      <c r="S862">
        <v>73.404411227062141</v>
      </c>
      <c r="T862">
        <v>71.284914406857254</v>
      </c>
      <c r="U862">
        <v>69.014931892662133</v>
      </c>
      <c r="V862">
        <v>66.582567502141359</v>
      </c>
      <c r="W862">
        <v>63.975074066488567</v>
      </c>
      <c r="X862">
        <v>61.178786626984888</v>
      </c>
    </row>
    <row r="863" spans="1:24">
      <c r="A863">
        <v>99.858257637725032</v>
      </c>
      <c r="B863">
        <v>8.9500196563592578</v>
      </c>
      <c r="C863">
        <v>7.5532026064177235E-2</v>
      </c>
      <c r="D863">
        <v>93.294601905766626</v>
      </c>
      <c r="E863">
        <v>92.436754067085303</v>
      </c>
      <c r="F863">
        <v>91.536545771718835</v>
      </c>
      <c r="G863">
        <v>90.588838810928195</v>
      </c>
      <c r="H863">
        <v>89.588223863100737</v>
      </c>
      <c r="I863">
        <v>88.528989618425385</v>
      </c>
      <c r="J863">
        <v>87.405090179879565</v>
      </c>
      <c r="K863">
        <v>86.21011055445922</v>
      </c>
      <c r="L863">
        <v>84.937230037683065</v>
      </c>
      <c r="M863">
        <v>83.579183282376761</v>
      </c>
      <c r="N863">
        <v>82.128218829525707</v>
      </c>
      <c r="O863">
        <v>80.576054864498715</v>
      </c>
      <c r="P863">
        <v>78.913831946108047</v>
      </c>
      <c r="Q863">
        <v>77.132062438692628</v>
      </c>
      <c r="R863">
        <v>75.220576358593021</v>
      </c>
      <c r="S863">
        <v>73.168463325920627</v>
      </c>
      <c r="T863">
        <v>70.964010290293388</v>
      </c>
      <c r="U863">
        <v>68.594634675089026</v>
      </c>
      <c r="V863">
        <v>66.046812558616551</v>
      </c>
      <c r="W863">
        <v>63.306001482278575</v>
      </c>
      <c r="X863">
        <v>60.356557445128921</v>
      </c>
    </row>
    <row r="864" spans="1:24">
      <c r="A864">
        <v>99.918445052596397</v>
      </c>
      <c r="B864">
        <v>6.8407544465811725</v>
      </c>
      <c r="C864">
        <v>8.4832407748564084E-2</v>
      </c>
      <c r="D864">
        <v>94.173172146237548</v>
      </c>
      <c r="E864">
        <v>93.393742962833528</v>
      </c>
      <c r="F864">
        <v>92.567330350423262</v>
      </c>
      <c r="G864">
        <v>91.687983432204874</v>
      </c>
      <c r="H864">
        <v>90.749370159153671</v>
      </c>
      <c r="I864">
        <v>89.744731713859736</v>
      </c>
      <c r="J864">
        <v>88.666833841268655</v>
      </c>
      <c r="K864">
        <v>87.507914755865002</v>
      </c>
      <c r="L864">
        <v>86.25962925018581</v>
      </c>
      <c r="M864">
        <v>84.912988602197686</v>
      </c>
      <c r="N864">
        <v>83.458295848819205</v>
      </c>
      <c r="O864">
        <v>81.885075959502757</v>
      </c>
      <c r="P864">
        <v>80.182000407065971</v>
      </c>
      <c r="Q864">
        <v>78.336805592618134</v>
      </c>
      <c r="R864">
        <v>76.336204537171568</v>
      </c>
      <c r="S864">
        <v>74.165791204042151</v>
      </c>
      <c r="T864">
        <v>71.809936763078156</v>
      </c>
      <c r="U864">
        <v>69.251677049731825</v>
      </c>
      <c r="V864">
        <v>66.472590408582221</v>
      </c>
      <c r="W864">
        <v>63.452665041678969</v>
      </c>
      <c r="X864">
        <v>60.170154906501246</v>
      </c>
    </row>
    <row r="865" spans="1:24">
      <c r="A865">
        <v>100</v>
      </c>
      <c r="B865">
        <v>11.804575875600527</v>
      </c>
      <c r="C865">
        <v>6.3914820800279992E-2</v>
      </c>
      <c r="D865">
        <v>92.828886725079158</v>
      </c>
      <c r="E865">
        <v>91.930838138407722</v>
      </c>
      <c r="F865">
        <v>90.999814960678847</v>
      </c>
      <c r="G865">
        <v>90.032012570163886</v>
      </c>
      <c r="H865">
        <v>89.023476047058395</v>
      </c>
      <c r="I865">
        <v>87.97008401172144</v>
      </c>
      <c r="J865">
        <v>86.867531782677503</v>
      </c>
      <c r="K865">
        <v>85.711313785556456</v>
      </c>
      <c r="L865">
        <v>84.496705141085528</v>
      </c>
      <c r="M865">
        <v>83.218742356892989</v>
      </c>
      <c r="N865">
        <v>81.872203044220498</v>
      </c>
      <c r="O865">
        <v>80.451584576656543</v>
      </c>
      <c r="P865">
        <v>78.951081603680237</v>
      </c>
      <c r="Q865">
        <v>77.364562327124275</v>
      </c>
      <c r="R865">
        <v>75.685543443611408</v>
      </c>
      <c r="S865">
        <v>73.907163650566275</v>
      </c>
      <c r="T865">
        <v>72.022155607535666</v>
      </c>
      <c r="U865">
        <v>70.022816238236672</v>
      </c>
      <c r="V865">
        <v>67.900975251972639</v>
      </c>
      <c r="W865">
        <v>65.647961755779562</v>
      </c>
      <c r="X865">
        <v>63.254568820863831</v>
      </c>
    </row>
    <row r="866" spans="1:24">
      <c r="A866">
        <v>99.999999984676819</v>
      </c>
      <c r="B866">
        <v>6.8236372417102098</v>
      </c>
      <c r="C866">
        <v>8.6121193311913202E-2</v>
      </c>
      <c r="D866">
        <v>94.165356444546902</v>
      </c>
      <c r="E866">
        <v>93.369550579357551</v>
      </c>
      <c r="F866">
        <v>92.524537197110078</v>
      </c>
      <c r="G866">
        <v>91.624045077276364</v>
      </c>
      <c r="H866">
        <v>90.661391266916297</v>
      </c>
      <c r="I866">
        <v>89.629431483508654</v>
      </c>
      <c r="J866">
        <v>88.520507094049663</v>
      </c>
      <c r="K866">
        <v>87.326388276927759</v>
      </c>
      <c r="L866">
        <v>86.038212944753198</v>
      </c>
      <c r="M866">
        <v>84.646420974862082</v>
      </c>
      <c r="N866">
        <v>83.140683259389561</v>
      </c>
      <c r="O866">
        <v>81.509825048361748</v>
      </c>
      <c r="P866">
        <v>79.741743016900784</v>
      </c>
      <c r="Q866">
        <v>77.823315441062391</v>
      </c>
      <c r="R866">
        <v>75.740304815680275</v>
      </c>
      <c r="S866">
        <v>73.477252191501577</v>
      </c>
      <c r="T866">
        <v>71.01736244744167</v>
      </c>
      <c r="U866">
        <v>68.342379646513109</v>
      </c>
      <c r="V866">
        <v>65.432451550389288</v>
      </c>
      <c r="W866">
        <v>62.265982287105174</v>
      </c>
      <c r="X866">
        <v>58.819472078476466</v>
      </c>
    </row>
    <row r="867" spans="1:24">
      <c r="A867">
        <v>99.999999984676819</v>
      </c>
      <c r="B867">
        <v>7.8543090604862016</v>
      </c>
      <c r="C867">
        <v>7.9915678990015712E-2</v>
      </c>
      <c r="D867">
        <v>93.851046280253712</v>
      </c>
      <c r="E867">
        <v>93.033396251303756</v>
      </c>
      <c r="F867">
        <v>92.171230213611778</v>
      </c>
      <c r="G867">
        <v>91.259038999103936</v>
      </c>
      <c r="H867">
        <v>90.290993783056777</v>
      </c>
      <c r="I867">
        <v>89.260908838400212</v>
      </c>
      <c r="J867">
        <v>88.162202009444556</v>
      </c>
      <c r="K867">
        <v>86.987852652462294</v>
      </c>
      <c r="L867">
        <v>85.730356774368374</v>
      </c>
      <c r="M867">
        <v>84.381679082838914</v>
      </c>
      <c r="N867">
        <v>82.933201641472735</v>
      </c>
      <c r="O867">
        <v>81.375668801906556</v>
      </c>
      <c r="P867">
        <v>79.699128061004615</v>
      </c>
      <c r="Q867">
        <v>77.892866465205174</v>
      </c>
      <c r="R867">
        <v>75.945342155653321</v>
      </c>
      <c r="S867">
        <v>73.844110616698742</v>
      </c>
      <c r="T867">
        <v>71.575745156493142</v>
      </c>
      <c r="U867">
        <v>69.125751111564739</v>
      </c>
      <c r="V867">
        <v>66.478473227144292</v>
      </c>
      <c r="W867">
        <v>63.616995621411164</v>
      </c>
      <c r="X867">
        <v>60.523033694438702</v>
      </c>
    </row>
    <row r="868" spans="1:24">
      <c r="A868">
        <v>99.999999984676819</v>
      </c>
      <c r="B868">
        <v>9.2005544905136745</v>
      </c>
      <c r="C868">
        <v>7.2981871054731834E-2</v>
      </c>
      <c r="D868">
        <v>93.512720579521684</v>
      </c>
      <c r="E868">
        <v>92.673101206734756</v>
      </c>
      <c r="F868">
        <v>91.794438855867369</v>
      </c>
      <c r="G868">
        <v>90.872051382953174</v>
      </c>
      <c r="H868">
        <v>89.901023645176906</v>
      </c>
      <c r="I868">
        <v>88.876181309463888</v>
      </c>
      <c r="J868">
        <v>87.792063279917755</v>
      </c>
      <c r="K868">
        <v>86.642892597179994</v>
      </c>
      <c r="L868">
        <v>85.42254565464205</v>
      </c>
      <c r="M868">
        <v>84.124519567472007</v>
      </c>
      <c r="N868">
        <v>82.741897520574511</v>
      </c>
      <c r="O868">
        <v>81.267311910833087</v>
      </c>
      <c r="P868">
        <v>79.692905087230045</v>
      </c>
      <c r="Q868">
        <v>78.010287479639402</v>
      </c>
      <c r="R868">
        <v>76.210492893172699</v>
      </c>
      <c r="S868">
        <v>74.283930729854092</v>
      </c>
      <c r="T868">
        <v>72.220334883027476</v>
      </c>
      <c r="U868">
        <v>70.008709032168099</v>
      </c>
      <c r="V868">
        <v>67.637268046590478</v>
      </c>
      <c r="W868">
        <v>65.093375185809322</v>
      </c>
      <c r="X868">
        <v>62.363474761911768</v>
      </c>
    </row>
    <row r="869" spans="1:24">
      <c r="A869">
        <v>99.999999984676819</v>
      </c>
      <c r="B869">
        <v>4.8810055717194754</v>
      </c>
      <c r="C869">
        <v>0.10055635347766918</v>
      </c>
      <c r="D869">
        <v>94.954478424436999</v>
      </c>
      <c r="E869">
        <v>94.221844069946997</v>
      </c>
      <c r="F869">
        <v>93.430734179936749</v>
      </c>
      <c r="G869">
        <v>92.573142640490957</v>
      </c>
      <c r="H869">
        <v>91.640390536525501</v>
      </c>
      <c r="I869">
        <v>90.623038320269103</v>
      </c>
      <c r="J869">
        <v>89.510790282063496</v>
      </c>
      <c r="K869">
        <v>88.292390356716723</v>
      </c>
      <c r="L869">
        <v>86.955508210959167</v>
      </c>
      <c r="M869">
        <v>85.486614459195437</v>
      </c>
      <c r="N869">
        <v>83.870843744722777</v>
      </c>
      <c r="O869">
        <v>82.091844300783563</v>
      </c>
      <c r="P869">
        <v>80.131612468994433</v>
      </c>
      <c r="Q869">
        <v>77.970310500461267</v>
      </c>
      <c r="R869">
        <v>75.586065795708365</v>
      </c>
      <c r="S869">
        <v>72.954749551709426</v>
      </c>
      <c r="T869">
        <v>70.049732575905153</v>
      </c>
      <c r="U869">
        <v>66.841615796020193</v>
      </c>
      <c r="V869">
        <v>63.297932738410736</v>
      </c>
      <c r="W869">
        <v>59.382820963993183</v>
      </c>
      <c r="X869">
        <v>55.056659136651056</v>
      </c>
    </row>
    <row r="870" spans="1:24">
      <c r="A870">
        <v>92.613556343348549</v>
      </c>
      <c r="B870">
        <v>0.45996259232244885</v>
      </c>
      <c r="C870">
        <v>0.18084222770230302</v>
      </c>
      <c r="D870">
        <v>91.487767026465278</v>
      </c>
      <c r="E870">
        <v>91.248179949543626</v>
      </c>
      <c r="F870">
        <v>90.963817896995778</v>
      </c>
      <c r="G870">
        <v>90.625355744973419</v>
      </c>
      <c r="H870">
        <v>90.221694257635065</v>
      </c>
      <c r="I870">
        <v>89.739596108380681</v>
      </c>
      <c r="J870">
        <v>89.163251786382148</v>
      </c>
      <c r="K870">
        <v>88.473761153123206</v>
      </c>
      <c r="L870">
        <v>87.648513647560961</v>
      </c>
      <c r="M870">
        <v>86.660446814891898</v>
      </c>
      <c r="N870">
        <v>85.47715884375431</v>
      </c>
      <c r="O870">
        <v>84.059846009177676</v>
      </c>
      <c r="P870">
        <v>82.362030176699761</v>
      </c>
      <c r="Q870">
        <v>80.328034638519057</v>
      </c>
      <c r="R870">
        <v>77.891158299568261</v>
      </c>
      <c r="S870">
        <v>74.971488339341931</v>
      </c>
      <c r="T870">
        <v>71.473279619796955</v>
      </c>
      <c r="U870">
        <v>67.281814901889504</v>
      </c>
      <c r="V870">
        <v>62.259642907397833</v>
      </c>
      <c r="W870">
        <v>56.242070860275561</v>
      </c>
      <c r="X870">
        <v>49.031763693825219</v>
      </c>
    </row>
    <row r="871" spans="1:24">
      <c r="A871">
        <v>100</v>
      </c>
      <c r="B871">
        <v>9.2386595789827055</v>
      </c>
      <c r="C871">
        <v>7.3858154356921266E-2</v>
      </c>
      <c r="D871">
        <v>93.396497484805508</v>
      </c>
      <c r="E871">
        <v>92.538981085048121</v>
      </c>
      <c r="F871">
        <v>91.640746120898541</v>
      </c>
      <c r="G871">
        <v>90.696890468579312</v>
      </c>
      <c r="H871">
        <v>89.702263029079162</v>
      </c>
      <c r="I871">
        <v>88.651435615993094</v>
      </c>
      <c r="J871">
        <v>87.538673331156062</v>
      </c>
      <c r="K871">
        <v>86.357903266394942</v>
      </c>
      <c r="L871">
        <v>85.102681360588548</v>
      </c>
      <c r="M871">
        <v>83.766157231157678</v>
      </c>
      <c r="N871">
        <v>82.341036788052904</v>
      </c>
      <c r="O871">
        <v>80.819542426205771</v>
      </c>
      <c r="P871">
        <v>79.193370579193015</v>
      </c>
      <c r="Q871">
        <v>77.453646402463235</v>
      </c>
      <c r="R871">
        <v>75.590875338808843</v>
      </c>
      <c r="S871">
        <v>73.594891301751858</v>
      </c>
      <c r="T871">
        <v>71.4548011940538</v>
      </c>
      <c r="U871">
        <v>69.158925458559168</v>
      </c>
      <c r="V871">
        <v>66.694734336928292</v>
      </c>
      <c r="W871">
        <v>64.048779488390977</v>
      </c>
      <c r="X871">
        <v>61.206620595330222</v>
      </c>
    </row>
    <row r="872" spans="1:24">
      <c r="A872">
        <v>95.841031453472013</v>
      </c>
      <c r="B872">
        <v>2.5651020578209303</v>
      </c>
      <c r="C872">
        <v>0.11884383605434586</v>
      </c>
      <c r="D872">
        <v>92.543528633877244</v>
      </c>
      <c r="E872">
        <v>92.022549658258001</v>
      </c>
      <c r="F872">
        <v>91.447575483547496</v>
      </c>
      <c r="G872">
        <v>90.810475693862983</v>
      </c>
      <c r="H872">
        <v>90.102241386758436</v>
      </c>
      <c r="I872">
        <v>89.312857782940313</v>
      </c>
      <c r="J872">
        <v>88.431162612393123</v>
      </c>
      <c r="K872">
        <v>87.44468827442509</v>
      </c>
      <c r="L872">
        <v>86.339485539700163</v>
      </c>
      <c r="M872">
        <v>85.099926301316657</v>
      </c>
      <c r="N872">
        <v>83.708482585736562</v>
      </c>
      <c r="O872">
        <v>82.145478698671866</v>
      </c>
      <c r="P872">
        <v>80.388813001149629</v>
      </c>
      <c r="Q872">
        <v>78.413645381533513</v>
      </c>
      <c r="R872">
        <v>76.192046004203107</v>
      </c>
      <c r="S872">
        <v>73.692600368025978</v>
      </c>
      <c r="T872">
        <v>70.879965089955974</v>
      </c>
      <c r="U872">
        <v>67.714368132320672</v>
      </c>
      <c r="V872">
        <v>64.151046406767946</v>
      </c>
      <c r="W872">
        <v>60.139612802316016</v>
      </c>
      <c r="X872">
        <v>55.623343686974479</v>
      </c>
    </row>
    <row r="873" spans="1:24">
      <c r="A873">
        <v>96.309528795134355</v>
      </c>
      <c r="B873">
        <v>5.0790592006055872</v>
      </c>
      <c r="C873">
        <v>9.216434877311773E-2</v>
      </c>
      <c r="D873">
        <v>91.596547651289455</v>
      </c>
      <c r="E873">
        <v>90.937018947715259</v>
      </c>
      <c r="F873">
        <v>90.23182239752812</v>
      </c>
      <c r="G873">
        <v>89.474963631466636</v>
      </c>
      <c r="H873">
        <v>88.660009136886273</v>
      </c>
      <c r="I873">
        <v>87.780031571090262</v>
      </c>
      <c r="J873">
        <v>86.827550876965802</v>
      </c>
      <c r="K873">
        <v>85.79447070039231</v>
      </c>
      <c r="L873">
        <v>84.67200956895141</v>
      </c>
      <c r="M873">
        <v>83.450626246938469</v>
      </c>
      <c r="N873">
        <v>82.119938632172307</v>
      </c>
      <c r="O873">
        <v>80.668635505203028</v>
      </c>
      <c r="P873">
        <v>79.084380380761431</v>
      </c>
      <c r="Q873">
        <v>77.353706644160241</v>
      </c>
      <c r="R873">
        <v>75.461903081277029</v>
      </c>
      <c r="S873">
        <v>73.392888829091532</v>
      </c>
      <c r="T873">
        <v>71.129076683821424</v>
      </c>
      <c r="U873">
        <v>68.65122360473778</v>
      </c>
      <c r="V873">
        <v>65.938267142899804</v>
      </c>
      <c r="W873">
        <v>62.967146404407721</v>
      </c>
      <c r="X873">
        <v>59.712606026310631</v>
      </c>
    </row>
    <row r="874" spans="1:24">
      <c r="A874">
        <v>100</v>
      </c>
      <c r="B874">
        <v>8.4819333130692414</v>
      </c>
      <c r="C874">
        <v>7.6502405490817951E-2</v>
      </c>
      <c r="D874">
        <v>93.687523944993828</v>
      </c>
      <c r="E874">
        <v>92.859385491874647</v>
      </c>
      <c r="F874">
        <v>91.989435363078599</v>
      </c>
      <c r="G874">
        <v>91.072579589088221</v>
      </c>
      <c r="H874">
        <v>90.103449545645645</v>
      </c>
      <c r="I874">
        <v>89.076370517917979</v>
      </c>
      <c r="J874">
        <v>87.985328472357693</v>
      </c>
      <c r="K874">
        <v>86.823934841691354</v>
      </c>
      <c r="L874">
        <v>85.585389116836254</v>
      </c>
      <c r="M874">
        <v>84.262439026702879</v>
      </c>
      <c r="N874">
        <v>82.847338072717164</v>
      </c>
      <c r="O874">
        <v>81.331800169406918</v>
      </c>
      <c r="P874">
        <v>79.706951125451923</v>
      </c>
      <c r="Q874">
        <v>77.963276681095863</v>
      </c>
      <c r="R874">
        <v>76.090566797655072</v>
      </c>
      <c r="S874">
        <v>74.07785587291221</v>
      </c>
      <c r="T874">
        <v>71.913358532328317</v>
      </c>
      <c r="U874">
        <v>69.584400620099984</v>
      </c>
      <c r="V874">
        <v>67.077344985981924</v>
      </c>
      <c r="W874">
        <v>64.377511633321404</v>
      </c>
      <c r="X874">
        <v>61.469091760733811</v>
      </c>
    </row>
    <row r="875" spans="1:24">
      <c r="A875">
        <v>99.771607627811207</v>
      </c>
      <c r="B875">
        <v>9.5923414257657509</v>
      </c>
      <c r="C875">
        <v>6.8914850954619453E-2</v>
      </c>
      <c r="D875">
        <v>93.433258485247023</v>
      </c>
      <c r="E875">
        <v>92.625239942386685</v>
      </c>
      <c r="F875">
        <v>91.783268030461912</v>
      </c>
      <c r="G875">
        <v>90.903342425906132</v>
      </c>
      <c r="H875">
        <v>89.981282481974603</v>
      </c>
      <c r="I875">
        <v>89.012707365920676</v>
      </c>
      <c r="J875">
        <v>87.993015245061017</v>
      </c>
      <c r="K875">
        <v>86.917361422839889</v>
      </c>
      <c r="L875">
        <v>85.780635321014032</v>
      </c>
      <c r="M875">
        <v>84.577436198597326</v>
      </c>
      <c r="N875">
        <v>83.302047492202647</v>
      </c>
      <c r="O875">
        <v>81.948409655868346</v>
      </c>
      <c r="P875">
        <v>80.51009137132759</v>
      </c>
      <c r="Q875">
        <v>78.980258991936836</v>
      </c>
      <c r="R875">
        <v>77.35164407508708</v>
      </c>
      <c r="S875">
        <v>75.616508848840255</v>
      </c>
      <c r="T875">
        <v>73.766609448717631</v>
      </c>
      <c r="U875">
        <v>71.793156749973761</v>
      </c>
      <c r="V875">
        <v>69.686774609264035</v>
      </c>
      <c r="W875">
        <v>67.437455317306956</v>
      </c>
      <c r="X875">
        <v>65.034512050890342</v>
      </c>
    </row>
    <row r="876" spans="1:24">
      <c r="A876">
        <v>100</v>
      </c>
      <c r="B876">
        <v>6.0400111198176152</v>
      </c>
      <c r="C876">
        <v>9.0712056001365365E-2</v>
      </c>
      <c r="D876">
        <v>94.502552009508648</v>
      </c>
      <c r="E876">
        <v>93.738035304558963</v>
      </c>
      <c r="F876">
        <v>92.921955570676971</v>
      </c>
      <c r="G876">
        <v>92.047592945171658</v>
      </c>
      <c r="H876">
        <v>91.10774764529927</v>
      </c>
      <c r="I876">
        <v>90.09468068293927</v>
      </c>
      <c r="J876">
        <v>89.000050139280049</v>
      </c>
      <c r="K876">
        <v>87.814842474779624</v>
      </c>
      <c r="L876">
        <v>86.529298308785457</v>
      </c>
      <c r="M876">
        <v>85.132832057659058</v>
      </c>
      <c r="N876">
        <v>83.613944769679705</v>
      </c>
      <c r="O876">
        <v>81.960129438981937</v>
      </c>
      <c r="P876">
        <v>80.157768018851527</v>
      </c>
      <c r="Q876">
        <v>78.192019286354011</v>
      </c>
      <c r="R876">
        <v>76.046696634937447</v>
      </c>
      <c r="S876">
        <v>73.704134788714072</v>
      </c>
      <c r="T876">
        <v>71.14504434090388</v>
      </c>
      <c r="U876">
        <v>68.348352918662471</v>
      </c>
      <c r="V876">
        <v>65.291031666393621</v>
      </c>
      <c r="W876">
        <v>61.947905618754433</v>
      </c>
      <c r="X876">
        <v>58.291446401903386</v>
      </c>
    </row>
    <row r="877" spans="1:24">
      <c r="A877">
        <v>100</v>
      </c>
      <c r="B877">
        <v>12.18064922975385</v>
      </c>
      <c r="C877">
        <v>6.2858773200845652E-2</v>
      </c>
      <c r="D877">
        <v>92.735553197712591</v>
      </c>
      <c r="E877">
        <v>91.829121426759556</v>
      </c>
      <c r="F877">
        <v>90.890394041269431</v>
      </c>
      <c r="G877">
        <v>89.9156606963233</v>
      </c>
      <c r="H877">
        <v>88.901068732491353</v>
      </c>
      <c r="I877">
        <v>87.842607948094241</v>
      </c>
      <c r="J877">
        <v>86.736094748774363</v>
      </c>
      <c r="K877">
        <v>85.577155611728131</v>
      </c>
      <c r="L877">
        <v>84.361209799240925</v>
      </c>
      <c r="M877">
        <v>83.083451253199655</v>
      </c>
      <c r="N877">
        <v>81.738829599020391</v>
      </c>
      <c r="O877">
        <v>80.322030183908808</v>
      </c>
      <c r="P877">
        <v>78.827453070553787</v>
      </c>
      <c r="Q877">
        <v>77.24919090322652</v>
      </c>
      <c r="R877">
        <v>75.581005558800143</v>
      </c>
      <c r="S877">
        <v>73.816303490402447</v>
      </c>
      <c r="T877">
        <v>71.948109666246694</v>
      </c>
      <c r="U877">
        <v>69.969040000633299</v>
      </c>
      <c r="V877">
        <v>67.871272168155073</v>
      </c>
      <c r="W877">
        <v>65.646514685748258</v>
      </c>
      <c r="X877">
        <v>63.285974140385527</v>
      </c>
    </row>
    <row r="878" spans="1:24">
      <c r="A878">
        <v>90.487413391593577</v>
      </c>
      <c r="B878">
        <v>0.25974260383397696</v>
      </c>
      <c r="C878">
        <v>0.19873162010550458</v>
      </c>
      <c r="D878">
        <v>89.732369665552696</v>
      </c>
      <c r="E878">
        <v>89.557682419014682</v>
      </c>
      <c r="F878">
        <v>89.346155130209752</v>
      </c>
      <c r="G878">
        <v>89.089406154888124</v>
      </c>
      <c r="H878">
        <v>88.777261966102969</v>
      </c>
      <c r="I878">
        <v>88.397354034196383</v>
      </c>
      <c r="J878">
        <v>87.934628731095557</v>
      </c>
      <c r="K878">
        <v>87.370750839165538</v>
      </c>
      <c r="L878">
        <v>86.683377029008085</v>
      </c>
      <c r="M878">
        <v>85.845270518192336</v>
      </c>
      <c r="N878">
        <v>84.823221829790839</v>
      </c>
      <c r="O878">
        <v>83.576732886413396</v>
      </c>
      <c r="P878">
        <v>82.056412297739996</v>
      </c>
      <c r="Q878">
        <v>80.20201825576612</v>
      </c>
      <c r="R878">
        <v>77.940071488637116</v>
      </c>
      <c r="S878">
        <v>75.180943687773166</v>
      </c>
      <c r="T878">
        <v>71.815306038924206</v>
      </c>
      <c r="U878">
        <v>67.709797132289367</v>
      </c>
      <c r="V878">
        <v>62.701738595190548</v>
      </c>
      <c r="W878">
        <v>56.592689057356836</v>
      </c>
      <c r="X878">
        <v>49.140581028490416</v>
      </c>
    </row>
    <row r="879" spans="1:24">
      <c r="A879">
        <v>100</v>
      </c>
      <c r="B879">
        <v>5.6865821193540054</v>
      </c>
      <c r="C879">
        <v>9.4076155230673295E-2</v>
      </c>
      <c r="D879">
        <v>94.589016102510698</v>
      </c>
      <c r="E879">
        <v>93.8255055649323</v>
      </c>
      <c r="F879">
        <v>93.007308442360241</v>
      </c>
      <c r="G879">
        <v>92.127178083760043</v>
      </c>
      <c r="H879">
        <v>91.177319304575775</v>
      </c>
      <c r="I879">
        <v>90.149319345931985</v>
      </c>
      <c r="J879">
        <v>89.034073364071361</v>
      </c>
      <c r="K879">
        <v>87.82170379009861</v>
      </c>
      <c r="L879">
        <v>86.501472845812131</v>
      </c>
      <c r="M879">
        <v>85.061687440788859</v>
      </c>
      <c r="N879">
        <v>83.4895956084099</v>
      </c>
      <c r="O879">
        <v>81.771273563576216</v>
      </c>
      <c r="P879">
        <v>79.891502381801004</v>
      </c>
      <c r="Q879">
        <v>77.833633207444052</v>
      </c>
      <c r="R879">
        <v>75.579439797256967</v>
      </c>
      <c r="S879">
        <v>73.108957093239525</v>
      </c>
      <c r="T879">
        <v>70.400304395070492</v>
      </c>
      <c r="U879">
        <v>67.429491565977656</v>
      </c>
      <c r="V879">
        <v>64.170206555640561</v>
      </c>
      <c r="W879">
        <v>60.593582358248391</v>
      </c>
      <c r="X879">
        <v>56.667941341694068</v>
      </c>
    </row>
    <row r="880" spans="1:24">
      <c r="A880">
        <v>100</v>
      </c>
      <c r="B880">
        <v>9.0049502450651637</v>
      </c>
      <c r="C880">
        <v>7.4550690417955326E-2</v>
      </c>
      <c r="D880">
        <v>93.494430543269061</v>
      </c>
      <c r="E880">
        <v>92.647387195161883</v>
      </c>
      <c r="F880">
        <v>91.759460525728485</v>
      </c>
      <c r="G880">
        <v>90.825713325257979</v>
      </c>
      <c r="H880">
        <v>89.840953604474208</v>
      </c>
      <c r="I880">
        <v>88.799705725102399</v>
      </c>
      <c r="J880">
        <v>87.696179953239422</v>
      </c>
      <c r="K880">
        <v>86.524240266233164</v>
      </c>
      <c r="L880">
        <v>85.277370234064705</v>
      </c>
      <c r="M880">
        <v>83.948636785521103</v>
      </c>
      <c r="N880">
        <v>82.530651657684729</v>
      </c>
      <c r="O880">
        <v>81.015530314383767</v>
      </c>
      <c r="P880">
        <v>79.394848105174816</v>
      </c>
      <c r="Q880">
        <v>77.659593421084921</v>
      </c>
      <c r="R880">
        <v>75.800117586641079</v>
      </c>
      <c r="S880">
        <v>73.806081209567964</v>
      </c>
      <c r="T880">
        <v>71.666396689837669</v>
      </c>
      <c r="U880">
        <v>69.36916656840009</v>
      </c>
      <c r="V880">
        <v>66.901617372789318</v>
      </c>
      <c r="W880">
        <v>64.250028591762629</v>
      </c>
      <c r="X880">
        <v>61.399656384043801</v>
      </c>
    </row>
    <row r="881" spans="1:24">
      <c r="A881">
        <v>99.746432565998418</v>
      </c>
      <c r="B881">
        <v>11.645773925456288</v>
      </c>
      <c r="C881">
        <v>6.439076493368108E-2</v>
      </c>
      <c r="D881">
        <v>92.613356158175492</v>
      </c>
      <c r="E881">
        <v>91.718591896073448</v>
      </c>
      <c r="F881">
        <v>90.790531334973949</v>
      </c>
      <c r="G881">
        <v>89.82532524776839</v>
      </c>
      <c r="H881">
        <v>88.81897034243903</v>
      </c>
      <c r="I881">
        <v>87.767292657991462</v>
      </c>
      <c r="J881">
        <v>86.665930252520013</v>
      </c>
      <c r="K881">
        <v>85.510315111602765</v>
      </c>
      <c r="L881">
        <v>84.295654201989535</v>
      </c>
      <c r="M881">
        <v>83.01690959200107</v>
      </c>
      <c r="N881">
        <v>81.66877755618664</v>
      </c>
      <c r="O881">
        <v>80.245666577574468</v>
      </c>
      <c r="P881">
        <v>78.741674156277156</v>
      </c>
      <c r="Q881">
        <v>77.150562328263206</v>
      </c>
      <c r="R881">
        <v>75.465731792756458</v>
      </c>
      <c r="S881">
        <v>73.680194540953948</v>
      </c>
      <c r="T881">
        <v>71.786544872537036</v>
      </c>
      <c r="U881">
        <v>69.776928679763898</v>
      </c>
      <c r="V881">
        <v>67.643010871745673</v>
      </c>
      <c r="W881">
        <v>65.375940803795629</v>
      </c>
      <c r="X881">
        <v>62.966315568465184</v>
      </c>
    </row>
    <row r="882" spans="1:24">
      <c r="A882">
        <v>99.837319188067241</v>
      </c>
      <c r="B882">
        <v>10.28151811208601</v>
      </c>
      <c r="C882">
        <v>6.7811161106770698E-2</v>
      </c>
      <c r="D882">
        <v>93.165658558434757</v>
      </c>
      <c r="E882">
        <v>92.318551846293587</v>
      </c>
      <c r="F882">
        <v>91.43685793286447</v>
      </c>
      <c r="G882">
        <v>90.516520923946715</v>
      </c>
      <c r="H882">
        <v>89.55330716262111</v>
      </c>
      <c r="I882">
        <v>88.542785753937494</v>
      </c>
      <c r="J882">
        <v>87.480308182284304</v>
      </c>
      <c r="K882">
        <v>86.36098692767797</v>
      </c>
      <c r="L882">
        <v>85.179672982604473</v>
      </c>
      <c r="M882">
        <v>83.930932165987969</v>
      </c>
      <c r="N882">
        <v>82.609020125327888</v>
      </c>
      <c r="O882">
        <v>81.207855912011667</v>
      </c>
      <c r="P882">
        <v>79.720994008246208</v>
      </c>
      <c r="Q882">
        <v>78.141594676929003</v>
      </c>
      <c r="R882">
        <v>76.462392498064531</v>
      </c>
      <c r="S882">
        <v>74.675662946990286</v>
      </c>
      <c r="T882">
        <v>72.773186860667778</v>
      </c>
      <c r="U882">
        <v>70.746212628580054</v>
      </c>
      <c r="V882">
        <v>68.585415934308756</v>
      </c>
      <c r="W882">
        <v>66.280856862597844</v>
      </c>
      <c r="X882">
        <v>63.821934174591263</v>
      </c>
    </row>
    <row r="883" spans="1:24">
      <c r="A883">
        <v>92.531972509079225</v>
      </c>
      <c r="B883">
        <v>1.1263475120998829</v>
      </c>
      <c r="C883">
        <v>0.14256851050792946</v>
      </c>
      <c r="D883">
        <v>90.656212856596852</v>
      </c>
      <c r="E883">
        <v>90.324126591607794</v>
      </c>
      <c r="F883">
        <v>89.947088072325627</v>
      </c>
      <c r="G883">
        <v>89.517420707162614</v>
      </c>
      <c r="H883">
        <v>89.026376369038246</v>
      </c>
      <c r="I883">
        <v>88.463957281485463</v>
      </c>
      <c r="J883">
        <v>87.818712461605998</v>
      </c>
      <c r="K883">
        <v>87.077504575406124</v>
      </c>
      <c r="L883">
        <v>86.225242458633431</v>
      </c>
      <c r="M883">
        <v>85.244573857177116</v>
      </c>
      <c r="N883">
        <v>84.115532131154779</v>
      </c>
      <c r="O883">
        <v>82.815129729499546</v>
      </c>
      <c r="P883">
        <v>81.316890158095561</v>
      </c>
      <c r="Q883">
        <v>79.590308912225041</v>
      </c>
      <c r="R883">
        <v>77.600232397786172</v>
      </c>
      <c r="S883">
        <v>75.306142195974488</v>
      </c>
      <c r="T883">
        <v>72.661330098890573</v>
      </c>
      <c r="U883">
        <v>69.611947119607947</v>
      </c>
      <c r="V883">
        <v>66.095907114325968</v>
      </c>
      <c r="W883">
        <v>62.041622694100774</v>
      </c>
      <c r="X883">
        <v>57.366547689024195</v>
      </c>
    </row>
    <row r="884" spans="1:24">
      <c r="A884">
        <v>95.082855571576715</v>
      </c>
      <c r="B884">
        <v>2.3174093088763961</v>
      </c>
      <c r="C884">
        <v>0.11791246866797103</v>
      </c>
      <c r="D884">
        <v>92.135301031316047</v>
      </c>
      <c r="E884">
        <v>91.671653366226934</v>
      </c>
      <c r="F884">
        <v>91.160523586894286</v>
      </c>
      <c r="G884">
        <v>90.594797039564199</v>
      </c>
      <c r="H884">
        <v>89.966599112608904</v>
      </c>
      <c r="I884">
        <v>89.267185626135316</v>
      </c>
      <c r="J884">
        <v>88.486821117667446</v>
      </c>
      <c r="K884">
        <v>87.614643329704251</v>
      </c>
      <c r="L884">
        <v>86.638512012892022</v>
      </c>
      <c r="M884">
        <v>85.544839940232364</v>
      </c>
      <c r="N884">
        <v>84.318403780133409</v>
      </c>
      <c r="O884">
        <v>82.942132195758234</v>
      </c>
      <c r="P884">
        <v>81.396868221126681</v>
      </c>
      <c r="Q884">
        <v>79.661102606372282</v>
      </c>
      <c r="R884">
        <v>77.710674420462979</v>
      </c>
      <c r="S884">
        <v>75.51843474393516</v>
      </c>
      <c r="T884">
        <v>73.053868770423264</v>
      </c>
      <c r="U884">
        <v>70.282671056839874</v>
      </c>
      <c r="V884">
        <v>67.166268009915939</v>
      </c>
      <c r="W884">
        <v>63.661280962367854</v>
      </c>
      <c r="X884">
        <v>59.718922364998761</v>
      </c>
    </row>
    <row r="885" spans="1:24">
      <c r="A885">
        <v>99.964868702951605</v>
      </c>
      <c r="B885">
        <v>9.3730723289583029</v>
      </c>
      <c r="C885">
        <v>7.1853341096392825E-2</v>
      </c>
      <c r="D885">
        <v>93.472094168178003</v>
      </c>
      <c r="E885">
        <v>92.635333452724907</v>
      </c>
      <c r="F885">
        <v>91.760714776599244</v>
      </c>
      <c r="G885">
        <v>90.843720625618516</v>
      </c>
      <c r="H885">
        <v>89.879614611005024</v>
      </c>
      <c r="I885">
        <v>88.863417005349149</v>
      </c>
      <c r="J885">
        <v>87.789879021698226</v>
      </c>
      <c r="K885">
        <v>86.653455702919501</v>
      </c>
      <c r="L885">
        <v>85.448277281307242</v>
      </c>
      <c r="M885">
        <v>84.168118860502943</v>
      </c>
      <c r="N885">
        <v>82.806368263131787</v>
      </c>
      <c r="O885">
        <v>81.355991878084595</v>
      </c>
      <c r="P885">
        <v>79.809498331042121</v>
      </c>
      <c r="Q885">
        <v>78.158899790595513</v>
      </c>
      <c r="R885">
        <v>76.395670710104028</v>
      </c>
      <c r="S885">
        <v>74.51070379218703</v>
      </c>
      <c r="T885">
        <v>72.494262948400802</v>
      </c>
      <c r="U885">
        <v>70.335933011131502</v>
      </c>
      <c r="V885">
        <v>68.024565937959807</v>
      </c>
      <c r="W885">
        <v>65.548223230635998</v>
      </c>
      <c r="X885">
        <v>62.894114271252533</v>
      </c>
    </row>
    <row r="886" spans="1:24">
      <c r="A886">
        <v>90.489780123532682</v>
      </c>
      <c r="B886">
        <v>0.44373519301610881</v>
      </c>
      <c r="C886">
        <v>0.17556053823212969</v>
      </c>
      <c r="D886">
        <v>89.458271592002248</v>
      </c>
      <c r="E886">
        <v>89.244182733455105</v>
      </c>
      <c r="F886">
        <v>88.991603984205867</v>
      </c>
      <c r="G886">
        <v>88.692730472046478</v>
      </c>
      <c r="H886">
        <v>88.33832678197976</v>
      </c>
      <c r="I886">
        <v>87.91744157499059</v>
      </c>
      <c r="J886">
        <v>87.4170691834819</v>
      </c>
      <c r="K886">
        <v>86.821747726421378</v>
      </c>
      <c r="L886">
        <v>86.113081325656623</v>
      </c>
      <c r="M886">
        <v>85.26917165952527</v>
      </c>
      <c r="N886">
        <v>84.263941288342124</v>
      </c>
      <c r="O886">
        <v>83.066327842014346</v>
      </c>
      <c r="P886">
        <v>81.639324169579893</v>
      </c>
      <c r="Q886">
        <v>79.938834790572145</v>
      </c>
      <c r="R886">
        <v>77.912313311702661</v>
      </c>
      <c r="S886">
        <v>75.497138704019022</v>
      </c>
      <c r="T886">
        <v>72.618680266287669</v>
      </c>
      <c r="U886">
        <v>69.187991480523465</v>
      </c>
      <c r="V886">
        <v>65.099061498077589</v>
      </c>
      <c r="W886">
        <v>60.225539325148532</v>
      </c>
      <c r="X886">
        <v>54.416829482599589</v>
      </c>
    </row>
    <row r="887" spans="1:24">
      <c r="A887">
        <v>100</v>
      </c>
      <c r="B887">
        <v>6.6972506583633571</v>
      </c>
      <c r="C887">
        <v>8.5965126330475664E-2</v>
      </c>
      <c r="D887">
        <v>94.285796376795503</v>
      </c>
      <c r="E887">
        <v>93.506924952142995</v>
      </c>
      <c r="F887">
        <v>92.68004012642227</v>
      </c>
      <c r="G887">
        <v>91.799027454246243</v>
      </c>
      <c r="H887">
        <v>90.85737223888593</v>
      </c>
      <c r="I887">
        <v>89.848111358986671</v>
      </c>
      <c r="J887">
        <v>88.763781779383777</v>
      </c>
      <c r="K887">
        <v>87.59636536527799</v>
      </c>
      <c r="L887">
        <v>86.337229591696016</v>
      </c>
      <c r="M887">
        <v>84.977063709809158</v>
      </c>
      <c r="N887">
        <v>83.505809898088373</v>
      </c>
      <c r="O887">
        <v>81.912588889188854</v>
      </c>
      <c r="P887">
        <v>80.18561952260859</v>
      </c>
      <c r="Q887">
        <v>78.312131628248068</v>
      </c>
      <c r="R887">
        <v>76.278271596684078</v>
      </c>
      <c r="S887">
        <v>74.068999937891931</v>
      </c>
      <c r="T887">
        <v>71.667980070907959</v>
      </c>
      <c r="U887">
        <v>69.05745752208199</v>
      </c>
      <c r="V887">
        <v>66.218128638643819</v>
      </c>
      <c r="W887">
        <v>63.128997846779782</v>
      </c>
      <c r="X887">
        <v>59.767222398705705</v>
      </c>
    </row>
    <row r="888" spans="1:24">
      <c r="A888">
        <v>95.051153713704949</v>
      </c>
      <c r="B888">
        <v>2.2899200531069885</v>
      </c>
      <c r="C888">
        <v>0.11845919222084469</v>
      </c>
      <c r="D888">
        <v>92.120297493973439</v>
      </c>
      <c r="E888">
        <v>91.658085941594948</v>
      </c>
      <c r="F888">
        <v>91.148205189106889</v>
      </c>
      <c r="G888">
        <v>90.583491923173099</v>
      </c>
      <c r="H888">
        <v>89.956012488621823</v>
      </c>
      <c r="I888">
        <v>89.256951428545278</v>
      </c>
      <c r="J888">
        <v>88.476487635968951</v>
      </c>
      <c r="K888">
        <v>87.603656377145882</v>
      </c>
      <c r="L888">
        <v>86.62619524804137</v>
      </c>
      <c r="M888">
        <v>85.530371899851303</v>
      </c>
      <c r="N888">
        <v>84.300791113270307</v>
      </c>
      <c r="O888">
        <v>82.920178511096651</v>
      </c>
      <c r="P888">
        <v>81.369137870552905</v>
      </c>
      <c r="Q888">
        <v>79.625878625803637</v>
      </c>
      <c r="R888">
        <v>77.665909732353995</v>
      </c>
      <c r="S888">
        <v>75.461695592430658</v>
      </c>
      <c r="T888">
        <v>72.982269207441988</v>
      </c>
      <c r="U888">
        <v>70.192797122697016</v>
      </c>
      <c r="V888">
        <v>67.054090052293276</v>
      </c>
      <c r="W888">
        <v>63.522052308943202</v>
      </c>
      <c r="X888">
        <v>59.547062303780713</v>
      </c>
    </row>
    <row r="889" spans="1:24">
      <c r="A889">
        <v>100</v>
      </c>
      <c r="B889">
        <v>6.8485678851944769</v>
      </c>
      <c r="C889">
        <v>8.541217360182056E-2</v>
      </c>
      <c r="D889">
        <v>94.201420080061737</v>
      </c>
      <c r="E889">
        <v>93.412864915302848</v>
      </c>
      <c r="F889">
        <v>92.576225801811518</v>
      </c>
      <c r="G889">
        <v>91.685395545530938</v>
      </c>
      <c r="H889">
        <v>90.733871374645801</v>
      </c>
      <c r="I889">
        <v>89.714707471458098</v>
      </c>
      <c r="J889">
        <v>88.620464270171666</v>
      </c>
      <c r="K889">
        <v>87.443154150475863</v>
      </c>
      <c r="L889">
        <v>86.174183130509107</v>
      </c>
      <c r="M889">
        <v>84.80428813357986</v>
      </c>
      <c r="N889">
        <v>83.323469370712459</v>
      </c>
      <c r="O889">
        <v>81.720917345432326</v>
      </c>
      <c r="P889">
        <v>79.984933947949074</v>
      </c>
      <c r="Q889">
        <v>78.102847062750953</v>
      </c>
      <c r="R889">
        <v>76.060918066273359</v>
      </c>
      <c r="S889">
        <v>73.844241539404706</v>
      </c>
      <c r="T889">
        <v>71.436636462763445</v>
      </c>
      <c r="U889">
        <v>68.820528100506991</v>
      </c>
      <c r="V889">
        <v>65.976819710462593</v>
      </c>
      <c r="W889">
        <v>62.884753144106099</v>
      </c>
      <c r="X889">
        <v>59.52175731881325</v>
      </c>
    </row>
    <row r="890" spans="1:24">
      <c r="A890">
        <v>97.894772699343193</v>
      </c>
      <c r="B890">
        <v>7.5620093909952182</v>
      </c>
      <c r="C890">
        <v>7.7783288039309312E-2</v>
      </c>
      <c r="D890">
        <v>92.157884904346815</v>
      </c>
      <c r="E890">
        <v>91.401466690802806</v>
      </c>
      <c r="F890">
        <v>90.60574260667272</v>
      </c>
      <c r="G890">
        <v>89.765895902548479</v>
      </c>
      <c r="H890">
        <v>88.87684274196512</v>
      </c>
      <c r="I890">
        <v>87.933201427459437</v>
      </c>
      <c r="J890">
        <v>86.929259823589319</v>
      </c>
      <c r="K890">
        <v>85.858940779716008</v>
      </c>
      <c r="L890">
        <v>84.715765343242921</v>
      </c>
      <c r="M890">
        <v>83.492813540630522</v>
      </c>
      <c r="N890">
        <v>82.18268248878303</v>
      </c>
      <c r="O890">
        <v>80.77744158324299</v>
      </c>
      <c r="P890">
        <v>79.268584491935115</v>
      </c>
      <c r="Q890">
        <v>77.646977663863012</v>
      </c>
      <c r="R890">
        <v>75.902805041067666</v>
      </c>
      <c r="S890">
        <v>74.025508639172344</v>
      </c>
      <c r="T890">
        <v>72.003724636831279</v>
      </c>
      <c r="U890">
        <v>69.825214587212486</v>
      </c>
      <c r="V890">
        <v>67.476791335118307</v>
      </c>
      <c r="W890">
        <v>64.944239191297896</v>
      </c>
      <c r="X890">
        <v>62.212227880743875</v>
      </c>
    </row>
    <row r="891" spans="1:24">
      <c r="A891">
        <v>95.693589721699553</v>
      </c>
      <c r="B891">
        <v>2.6439952525649986</v>
      </c>
      <c r="C891">
        <v>0.11788872360040566</v>
      </c>
      <c r="D891">
        <v>92.33155877790405</v>
      </c>
      <c r="E891">
        <v>91.802773548072466</v>
      </c>
      <c r="F891">
        <v>91.21985206914843</v>
      </c>
      <c r="G891">
        <v>90.574683656644112</v>
      </c>
      <c r="H891">
        <v>89.858291531311338</v>
      </c>
      <c r="I891">
        <v>89.060707917543596</v>
      </c>
      <c r="J891">
        <v>88.170835353199223</v>
      </c>
      <c r="K891">
        <v>87.176292281130785</v>
      </c>
      <c r="L891">
        <v>86.063240774003759</v>
      </c>
      <c r="M891">
        <v>84.816193995392666</v>
      </c>
      <c r="N891">
        <v>83.417800718196503</v>
      </c>
      <c r="O891">
        <v>81.848603902194085</v>
      </c>
      <c r="P891">
        <v>80.086769971622573</v>
      </c>
      <c r="Q891">
        <v>78.107785025986857</v>
      </c>
      <c r="R891">
        <v>75.884113757221414</v>
      </c>
      <c r="S891">
        <v>73.384816327427572</v>
      </c>
      <c r="T891">
        <v>70.575117876478899</v>
      </c>
      <c r="U891">
        <v>67.415924669686461</v>
      </c>
      <c r="V891">
        <v>63.863280153272825</v>
      </c>
      <c r="W891">
        <v>59.867753349290183</v>
      </c>
      <c r="X891">
        <v>55.373751080198502</v>
      </c>
    </row>
    <row r="892" spans="1:24">
      <c r="A892">
        <v>100</v>
      </c>
      <c r="B892">
        <v>7.5611006290455327</v>
      </c>
      <c r="C892">
        <v>8.16944581119734E-2</v>
      </c>
      <c r="D892">
        <v>93.92609926225758</v>
      </c>
      <c r="E892">
        <v>93.112617325318979</v>
      </c>
      <c r="F892">
        <v>92.253143532714844</v>
      </c>
      <c r="G892">
        <v>91.341938578748795</v>
      </c>
      <c r="H892">
        <v>90.372917712695653</v>
      </c>
      <c r="I892">
        <v>89.339610106678748</v>
      </c>
      <c r="J892">
        <v>88.235115645441141</v>
      </c>
      <c r="K892">
        <v>87.052058849465567</v>
      </c>
      <c r="L892">
        <v>85.782539623755923</v>
      </c>
      <c r="M892">
        <v>84.418080503395331</v>
      </c>
      <c r="N892">
        <v>82.949570043602932</v>
      </c>
      <c r="O892">
        <v>81.367201976264951</v>
      </c>
      <c r="P892">
        <v>79.660409726646037</v>
      </c>
      <c r="Q892">
        <v>77.817795853003346</v>
      </c>
      <c r="R892">
        <v>75.827055937922182</v>
      </c>
      <c r="S892">
        <v>73.674896423142954</v>
      </c>
      <c r="T892">
        <v>71.346945839205006</v>
      </c>
      <c r="U892">
        <v>68.827658837125966</v>
      </c>
      <c r="V892">
        <v>66.100212381269188</v>
      </c>
      <c r="W892">
        <v>63.146393410206429</v>
      </c>
      <c r="X892">
        <v>59.946477215409679</v>
      </c>
    </row>
    <row r="893" spans="1:24">
      <c r="A893">
        <v>98.624702525851689</v>
      </c>
      <c r="B893">
        <v>7.9069775398064399</v>
      </c>
      <c r="C893">
        <v>7.717782565323332E-2</v>
      </c>
      <c r="D893">
        <v>92.680099581760459</v>
      </c>
      <c r="E893">
        <v>91.898158275247013</v>
      </c>
      <c r="F893">
        <v>91.076130976255854</v>
      </c>
      <c r="G893">
        <v>90.209118916727761</v>
      </c>
      <c r="H893">
        <v>89.291955247594103</v>
      </c>
      <c r="I893">
        <v>88.319174247591192</v>
      </c>
      <c r="J893">
        <v>87.284978750983441</v>
      </c>
      <c r="K893">
        <v>86.183205600084946</v>
      </c>
      <c r="L893">
        <v>85.007288916698286</v>
      </c>
      <c r="M893">
        <v>83.750220973591141</v>
      </c>
      <c r="N893">
        <v>82.404510432829156</v>
      </c>
      <c r="O893">
        <v>80.962137702092065</v>
      </c>
      <c r="P893">
        <v>79.414507142924208</v>
      </c>
      <c r="Q893">
        <v>77.752395846110673</v>
      </c>
      <c r="R893">
        <v>75.965898668912686</v>
      </c>
      <c r="S893">
        <v>74.044369206618029</v>
      </c>
      <c r="T893">
        <v>71.976356346634304</v>
      </c>
      <c r="U893">
        <v>69.749536027027091</v>
      </c>
      <c r="V893">
        <v>67.350637792826461</v>
      </c>
      <c r="W893">
        <v>64.765365712423502</v>
      </c>
      <c r="X893">
        <v>61.978313182768119</v>
      </c>
    </row>
    <row r="894" spans="1:24">
      <c r="A894">
        <v>100</v>
      </c>
      <c r="B894">
        <v>8.8541568373845081</v>
      </c>
      <c r="C894">
        <v>7.5867000774995891E-2</v>
      </c>
      <c r="D894">
        <v>93.473515300162703</v>
      </c>
      <c r="E894">
        <v>92.619416638631321</v>
      </c>
      <c r="F894">
        <v>91.722816422043081</v>
      </c>
      <c r="G894">
        <v>90.778551521468557</v>
      </c>
      <c r="H894">
        <v>89.781184327887544</v>
      </c>
      <c r="I894">
        <v>88.724971439374428</v>
      </c>
      <c r="J894">
        <v>87.603830587355716</v>
      </c>
      <c r="K894">
        <v>86.411305611482632</v>
      </c>
      <c r="L894">
        <v>85.140529281424307</v>
      </c>
      <c r="M894">
        <v>83.784183751488527</v>
      </c>
      <c r="N894">
        <v>82.334458420345541</v>
      </c>
      <c r="O894">
        <v>80.783004953187373</v>
      </c>
      <c r="P894">
        <v>79.120889207315003</v>
      </c>
      <c r="Q894">
        <v>77.338539784313795</v>
      </c>
      <c r="R894">
        <v>75.42569291255171</v>
      </c>
      <c r="S894">
        <v>73.371333342602682</v>
      </c>
      <c r="T894">
        <v>71.163630915237576</v>
      </c>
      <c r="U894">
        <v>68.789872436705792</v>
      </c>
      <c r="V894">
        <v>66.236388469006627</v>
      </c>
      <c r="W894">
        <v>63.488474613568009</v>
      </c>
      <c r="X894">
        <v>60.530306835039354</v>
      </c>
    </row>
    <row r="895" spans="1:24">
      <c r="A895">
        <v>95.243526192902479</v>
      </c>
      <c r="B895">
        <v>2.5886092743474882</v>
      </c>
      <c r="C895">
        <v>0.1156604884621429</v>
      </c>
      <c r="D895">
        <v>92.035243800760043</v>
      </c>
      <c r="E895">
        <v>91.535901075055264</v>
      </c>
      <c r="F895">
        <v>90.986904840015214</v>
      </c>
      <c r="G895">
        <v>90.38090279091243</v>
      </c>
      <c r="H895">
        <v>89.709779185878233</v>
      </c>
      <c r="I895">
        <v>88.964546157712334</v>
      </c>
      <c r="J895">
        <v>88.135223345956234</v>
      </c>
      <c r="K895">
        <v>87.210704237231027</v>
      </c>
      <c r="L895">
        <v>86.178607423833228</v>
      </c>
      <c r="M895">
        <v>85.025110788604223</v>
      </c>
      <c r="N895">
        <v>83.734766395432658</v>
      </c>
      <c r="O895">
        <v>82.290293606353359</v>
      </c>
      <c r="P895">
        <v>80.672347654612025</v>
      </c>
      <c r="Q895">
        <v>78.859260574363887</v>
      </c>
      <c r="R895">
        <v>76.826751017467402</v>
      </c>
      <c r="S895">
        <v>74.547599071161812</v>
      </c>
      <c r="T895">
        <v>71.991281721699721</v>
      </c>
      <c r="U895">
        <v>69.123564081965753</v>
      </c>
      <c r="V895">
        <v>65.906040908692489</v>
      </c>
      <c r="W895">
        <v>62.295622269148708</v>
      </c>
      <c r="X895">
        <v>58.243956469210872</v>
      </c>
    </row>
    <row r="896" spans="1:24">
      <c r="A896">
        <v>100</v>
      </c>
      <c r="B896">
        <v>6.0225993728315688</v>
      </c>
      <c r="C896">
        <v>9.213865543232598E-2</v>
      </c>
      <c r="D896">
        <v>94.413384972248309</v>
      </c>
      <c r="E896">
        <v>93.631687719554805</v>
      </c>
      <c r="F896">
        <v>92.795888218096962</v>
      </c>
      <c r="G896">
        <v>91.898885900164871</v>
      </c>
      <c r="H896">
        <v>90.933060247101508</v>
      </c>
      <c r="I896">
        <v>89.890206048885162</v>
      </c>
      <c r="J896">
        <v>88.761463696443215</v>
      </c>
      <c r="K896">
        <v>87.537243914493104</v>
      </c>
      <c r="L896">
        <v>86.207146295474942</v>
      </c>
      <c r="M896">
        <v>84.759870942477875</v>
      </c>
      <c r="N896">
        <v>83.183122470519194</v>
      </c>
      <c r="O896">
        <v>81.463505550614997</v>
      </c>
      <c r="P896">
        <v>79.586411109233239</v>
      </c>
      <c r="Q896">
        <v>77.535892216331931</v>
      </c>
      <c r="R896">
        <v>75.294528607584454</v>
      </c>
      <c r="S896">
        <v>72.843278689835259</v>
      </c>
      <c r="T896">
        <v>70.16131777249231</v>
      </c>
      <c r="U896">
        <v>67.225861150544858</v>
      </c>
      <c r="V896">
        <v>64.011970536201147</v>
      </c>
      <c r="W896">
        <v>60.492342194678464</v>
      </c>
      <c r="X896">
        <v>56.637074984244826</v>
      </c>
    </row>
    <row r="897" spans="1:24">
      <c r="A897">
        <v>92.028518461362268</v>
      </c>
      <c r="B897">
        <v>0.65245090583658139</v>
      </c>
      <c r="C897">
        <v>0.16713787331669833</v>
      </c>
      <c r="D897">
        <v>90.63274663332723</v>
      </c>
      <c r="E897">
        <v>90.354489545699892</v>
      </c>
      <c r="F897">
        <v>90.029359380667188</v>
      </c>
      <c r="G897">
        <v>89.648252441602494</v>
      </c>
      <c r="H897">
        <v>89.200497673252627</v>
      </c>
      <c r="I897">
        <v>88.673557870483833</v>
      </c>
      <c r="J897">
        <v>88.052678634532711</v>
      </c>
      <c r="K897">
        <v>87.320475247480815</v>
      </c>
      <c r="L897">
        <v>86.456445897372177</v>
      </c>
      <c r="M897">
        <v>85.436397624199245</v>
      </c>
      <c r="N897">
        <v>84.231768913152862</v>
      </c>
      <c r="O897">
        <v>82.808829967639142</v>
      </c>
      <c r="P897">
        <v>81.127738269579623</v>
      </c>
      <c r="Q897">
        <v>79.141422982532092</v>
      </c>
      <c r="R897">
        <v>76.794266960741112</v>
      </c>
      <c r="S897">
        <v>74.020549460160737</v>
      </c>
      <c r="T897">
        <v>70.742605947108785</v>
      </c>
      <c r="U897">
        <v>66.868653478901265</v>
      </c>
      <c r="V897">
        <v>62.290220766776059</v>
      </c>
      <c r="W897">
        <v>56.87911096245724</v>
      </c>
      <c r="X897">
        <v>50.483812125897906</v>
      </c>
    </row>
    <row r="898" spans="1:24">
      <c r="A898">
        <v>100</v>
      </c>
      <c r="B898">
        <v>5.4565430551200951</v>
      </c>
      <c r="C898">
        <v>9.5857786057959374E-2</v>
      </c>
      <c r="D898">
        <v>94.68645983401187</v>
      </c>
      <c r="E898">
        <v>93.930831440902395</v>
      </c>
      <c r="F898">
        <v>93.11939247072111</v>
      </c>
      <c r="G898">
        <v>92.244681130844626</v>
      </c>
      <c r="H898">
        <v>91.298653791544382</v>
      </c>
      <c r="I898">
        <v>90.27261101875159</v>
      </c>
      <c r="J898">
        <v>89.157117576207412</v>
      </c>
      <c r="K898">
        <v>87.941915661357484</v>
      </c>
      <c r="L898">
        <v>86.615830577129898</v>
      </c>
      <c r="M898">
        <v>85.166667972177081</v>
      </c>
      <c r="N898">
        <v>83.58110170462875</v>
      </c>
      <c r="O898">
        <v>81.844551298178175</v>
      </c>
      <c r="P898">
        <v>79.941047863618437</v>
      </c>
      <c r="Q898">
        <v>77.853087252876151</v>
      </c>
      <c r="R898">
        <v>75.561469095183185</v>
      </c>
      <c r="S898">
        <v>73.045120235203086</v>
      </c>
      <c r="T898">
        <v>70.280900949492391</v>
      </c>
      <c r="U898">
        <v>67.243392159311327</v>
      </c>
      <c r="V898">
        <v>63.904661683045525</v>
      </c>
      <c r="W898">
        <v>60.234007378753667</v>
      </c>
      <c r="X898">
        <v>56.197674814842863</v>
      </c>
    </row>
    <row r="899" spans="1:24">
      <c r="A899">
        <v>100</v>
      </c>
      <c r="B899">
        <v>6.982164954055424</v>
      </c>
      <c r="C899">
        <v>8.2635707012404094E-2</v>
      </c>
      <c r="D899">
        <v>94.315093081292417</v>
      </c>
      <c r="E899">
        <v>93.550787678495965</v>
      </c>
      <c r="F899">
        <v>92.742417730423583</v>
      </c>
      <c r="G899">
        <v>91.884460011540028</v>
      </c>
      <c r="H899">
        <v>90.971052485543211</v>
      </c>
      <c r="I899">
        <v>89.995954252726591</v>
      </c>
      <c r="J899">
        <v>88.952502908739604</v>
      </c>
      <c r="K899">
        <v>87.833569023397899</v>
      </c>
      <c r="L899">
        <v>86.631507428517594</v>
      </c>
      <c r="M899">
        <v>85.338104981945605</v>
      </c>
      <c r="N899">
        <v>83.944524450881119</v>
      </c>
      <c r="O899">
        <v>82.441244131068572</v>
      </c>
      <c r="P899">
        <v>80.817992789307297</v>
      </c>
      <c r="Q899">
        <v>79.06367948476958</v>
      </c>
      <c r="R899">
        <v>77.166317789627911</v>
      </c>
      <c r="S899">
        <v>75.112943891225427</v>
      </c>
      <c r="T899">
        <v>72.889528016218662</v>
      </c>
      <c r="U899">
        <v>70.480878571494046</v>
      </c>
      <c r="V899">
        <v>67.870538346896325</v>
      </c>
      <c r="W899">
        <v>65.040672070569286</v>
      </c>
      <c r="X899">
        <v>61.971944548625466</v>
      </c>
    </row>
    <row r="900" spans="1:24">
      <c r="A900">
        <v>99.876065061910296</v>
      </c>
      <c r="B900">
        <v>8.8242382103465857</v>
      </c>
      <c r="C900">
        <v>7.3349201056604169E-2</v>
      </c>
      <c r="D900">
        <v>93.618395659948931</v>
      </c>
      <c r="E900">
        <v>92.807363227579614</v>
      </c>
      <c r="F900">
        <v>91.958283381368162</v>
      </c>
      <c r="G900">
        <v>91.066585933881143</v>
      </c>
      <c r="H900">
        <v>90.127471307685312</v>
      </c>
      <c r="I900">
        <v>89.135884701536298</v>
      </c>
      <c r="J900">
        <v>88.086488882820746</v>
      </c>
      <c r="K900">
        <v>86.973635459806388</v>
      </c>
      <c r="L900">
        <v>85.791334479072702</v>
      </c>
      <c r="M900">
        <v>84.533222184479712</v>
      </c>
      <c r="N900">
        <v>83.192526764136886</v>
      </c>
      <c r="O900">
        <v>81.762031901004775</v>
      </c>
      <c r="P900">
        <v>80.234037930939621</v>
      </c>
      <c r="Q900">
        <v>78.600320399113642</v>
      </c>
      <c r="R900">
        <v>76.852085791740123</v>
      </c>
      <c r="S900">
        <v>74.979924204828365</v>
      </c>
      <c r="T900">
        <v>72.973758695207451</v>
      </c>
      <c r="U900">
        <v>70.822791041199736</v>
      </c>
      <c r="V900">
        <v>68.515443620999818</v>
      </c>
      <c r="W900">
        <v>66.039297095918414</v>
      </c>
      <c r="X900">
        <v>63.381023563070187</v>
      </c>
    </row>
    <row r="901" spans="1:24">
      <c r="A901">
        <v>100</v>
      </c>
      <c r="B901">
        <v>7.209063624835391</v>
      </c>
      <c r="C901">
        <v>8.4081902081037413E-2</v>
      </c>
      <c r="D901">
        <v>94.008850759255679</v>
      </c>
      <c r="E901">
        <v>93.198580741571192</v>
      </c>
      <c r="F901">
        <v>92.340197944017916</v>
      </c>
      <c r="G901">
        <v>91.427630224736575</v>
      </c>
      <c r="H901">
        <v>90.454422141395938</v>
      </c>
      <c r="I901">
        <v>89.413689285830444</v>
      </c>
      <c r="J901">
        <v>88.298069584202338</v>
      </c>
      <c r="K901">
        <v>87.099671218189243</v>
      </c>
      <c r="L901">
        <v>85.810016798795118</v>
      </c>
      <c r="M901">
        <v>84.419983397873722</v>
      </c>
      <c r="N901">
        <v>82.919738013151886</v>
      </c>
      <c r="O901">
        <v>81.298668010236455</v>
      </c>
      <c r="P901">
        <v>79.545306049556302</v>
      </c>
      <c r="Q901">
        <v>77.64724896717766</v>
      </c>
      <c r="R901">
        <v>75.591070035661318</v>
      </c>
      <c r="S901">
        <v>73.362223984300641</v>
      </c>
      <c r="T901">
        <v>70.944944106860433</v>
      </c>
      <c r="U901">
        <v>68.322130728963074</v>
      </c>
      <c r="V901">
        <v>65.475230246148584</v>
      </c>
      <c r="W901">
        <v>62.384103876931221</v>
      </c>
      <c r="X901">
        <v>59.02688520242144</v>
      </c>
    </row>
    <row r="902" spans="1:24">
      <c r="A902">
        <v>98.723989265678185</v>
      </c>
      <c r="B902">
        <v>7.6751857953749836</v>
      </c>
      <c r="C902">
        <v>7.9436586411448365E-2</v>
      </c>
      <c r="D902">
        <v>92.75724069878585</v>
      </c>
      <c r="E902">
        <v>91.965337716790415</v>
      </c>
      <c r="F902">
        <v>91.130764054832909</v>
      </c>
      <c r="G902">
        <v>90.248250640321473</v>
      </c>
      <c r="H902">
        <v>89.312225733508853</v>
      </c>
      <c r="I902">
        <v>88.316779750368369</v>
      </c>
      <c r="J902">
        <v>87.255627952493427</v>
      </c>
      <c r="K902">
        <v>86.122070768463473</v>
      </c>
      <c r="L902">
        <v>84.908951496165912</v>
      </c>
      <c r="M902">
        <v>83.608611119027728</v>
      </c>
      <c r="N902">
        <v>82.212839950889887</v>
      </c>
      <c r="O902">
        <v>80.712825804234654</v>
      </c>
      <c r="P902">
        <v>79.09909835452649</v>
      </c>
      <c r="Q902">
        <v>77.361469349411465</v>
      </c>
      <c r="R902">
        <v>75.488968285286319</v>
      </c>
      <c r="S902">
        <v>73.469773145132137</v>
      </c>
      <c r="T902">
        <v>71.291135760326355</v>
      </c>
      <c r="U902">
        <v>68.939301325205719</v>
      </c>
      <c r="V902">
        <v>66.399421556236348</v>
      </c>
      <c r="W902">
        <v>63.65546094752181</v>
      </c>
      <c r="X902">
        <v>60.690095530794807</v>
      </c>
    </row>
    <row r="903" spans="1:24">
      <c r="A903">
        <v>99.532688389125482</v>
      </c>
      <c r="B903">
        <v>7.7200239321730342</v>
      </c>
      <c r="C903">
        <v>7.927366120506775E-2</v>
      </c>
      <c r="D903">
        <v>93.545414263229304</v>
      </c>
      <c r="E903">
        <v>92.751303452340693</v>
      </c>
      <c r="F903">
        <v>91.914553970939409</v>
      </c>
      <c r="G903">
        <v>91.029904668718842</v>
      </c>
      <c r="H903">
        <v>90.091793220214797</v>
      </c>
      <c r="I903">
        <v>89.094321151099379</v>
      </c>
      <c r="J903">
        <v>88.031216750903852</v>
      </c>
      <c r="K903">
        <v>86.895795638979877</v>
      </c>
      <c r="L903">
        <v>85.680918735753593</v>
      </c>
      <c r="M903">
        <v>84.378947375012586</v>
      </c>
      <c r="N903">
        <v>82.981695274989164</v>
      </c>
      <c r="O903">
        <v>81.480377066253425</v>
      </c>
      <c r="P903">
        <v>79.865553052779603</v>
      </c>
      <c r="Q903">
        <v>78.127069858865184</v>
      </c>
      <c r="R903">
        <v>76.253996588714088</v>
      </c>
      <c r="S903">
        <v>74.234556097280475</v>
      </c>
      <c r="T903">
        <v>72.056050940231529</v>
      </c>
      <c r="U903">
        <v>69.704783537431709</v>
      </c>
      <c r="V903">
        <v>67.165970047968017</v>
      </c>
      <c r="W903">
        <v>64.423647415196484</v>
      </c>
      <c r="X903">
        <v>61.460572997345807</v>
      </c>
    </row>
    <row r="904" spans="1:24">
      <c r="A904">
        <v>100</v>
      </c>
      <c r="B904">
        <v>10.02864781386408</v>
      </c>
      <c r="C904">
        <v>7.1262803498934463E-2</v>
      </c>
      <c r="D904">
        <v>93.117846736152188</v>
      </c>
      <c r="E904">
        <v>92.232863146799417</v>
      </c>
      <c r="F904">
        <v>91.308418333653634</v>
      </c>
      <c r="G904">
        <v>90.339815620919751</v>
      </c>
      <c r="H904">
        <v>89.322133986973412</v>
      </c>
      <c r="I904">
        <v>88.250203062930169</v>
      </c>
      <c r="J904">
        <v>87.118576864396559</v>
      </c>
      <c r="K904">
        <v>85.921506122946624</v>
      </c>
      <c r="L904">
        <v>84.652909076752621</v>
      </c>
      <c r="M904">
        <v>83.306340571971006</v>
      </c>
      <c r="N904">
        <v>81.874959317901713</v>
      </c>
      <c r="O904">
        <v>80.351493129559799</v>
      </c>
      <c r="P904">
        <v>78.728201981072715</v>
      </c>
      <c r="Q904">
        <v>76.99683868219492</v>
      </c>
      <c r="R904">
        <v>75.148606978155158</v>
      </c>
      <c r="S904">
        <v>73.174116859961316</v>
      </c>
      <c r="T904">
        <v>71.063336858115221</v>
      </c>
      <c r="U904">
        <v>68.805543077363694</v>
      </c>
      <c r="V904">
        <v>66.38926471355532</v>
      </c>
      <c r="W904">
        <v>63.802225775798867</v>
      </c>
      <c r="X904">
        <v>61.031282717841286</v>
      </c>
    </row>
    <row r="905" spans="1:24">
      <c r="A905">
        <v>94.195745716706227</v>
      </c>
      <c r="B905">
        <v>2.1999197751989046</v>
      </c>
      <c r="C905">
        <v>0.12126274861203734</v>
      </c>
      <c r="D905">
        <v>91.289015930483885</v>
      </c>
      <c r="E905">
        <v>90.824486715370682</v>
      </c>
      <c r="F905">
        <v>90.310323526243707</v>
      </c>
      <c r="G905">
        <v>89.738956502004243</v>
      </c>
      <c r="H905">
        <v>89.101973587683446</v>
      </c>
      <c r="I905">
        <v>88.38999668643261</v>
      </c>
      <c r="J905">
        <v>87.592543588786057</v>
      </c>
      <c r="K905">
        <v>86.697873646425109</v>
      </c>
      <c r="L905">
        <v>85.692814918347182</v>
      </c>
      <c r="M905">
        <v>84.562570244567866</v>
      </c>
      <c r="N905">
        <v>83.29049939224079</v>
      </c>
      <c r="O905">
        <v>81.857874066802111</v>
      </c>
      <c r="P905">
        <v>80.243602181246303</v>
      </c>
      <c r="Q905">
        <v>78.423917324037802</v>
      </c>
      <c r="R905">
        <v>76.372028853792997</v>
      </c>
      <c r="S905">
        <v>74.057727469188308</v>
      </c>
      <c r="T905">
        <v>71.446940447025057</v>
      </c>
      <c r="U905">
        <v>68.501230000363094</v>
      </c>
      <c r="V905">
        <v>65.177227371209071</v>
      </c>
      <c r="W905">
        <v>61.42599432608651</v>
      </c>
      <c r="X905">
        <v>57.192302653989543</v>
      </c>
    </row>
    <row r="906" spans="1:24">
      <c r="A906">
        <v>98.163414301551853</v>
      </c>
      <c r="B906">
        <v>4.8623078928806596</v>
      </c>
      <c r="C906">
        <v>9.5865605121391931E-2</v>
      </c>
      <c r="D906">
        <v>93.428058209429835</v>
      </c>
      <c r="E906">
        <v>92.754629134278943</v>
      </c>
      <c r="F906">
        <v>92.031454084120114</v>
      </c>
      <c r="G906">
        <v>91.251881833796674</v>
      </c>
      <c r="H906">
        <v>90.408742458735531</v>
      </c>
      <c r="I906">
        <v>89.494281391324378</v>
      </c>
      <c r="J906">
        <v>88.500088100178033</v>
      </c>
      <c r="K906">
        <v>87.417018736338719</v>
      </c>
      <c r="L906">
        <v>86.235112034968026</v>
      </c>
      <c r="M906">
        <v>84.943497699056579</v>
      </c>
      <c r="N906">
        <v>83.530296422533411</v>
      </c>
      <c r="O906">
        <v>81.98251063326191</v>
      </c>
      <c r="P906">
        <v>80.285904951057859</v>
      </c>
      <c r="Q906">
        <v>78.42487526127168</v>
      </c>
      <c r="R906">
        <v>76.382305199770926</v>
      </c>
      <c r="S906">
        <v>74.139408729379227</v>
      </c>
      <c r="T906">
        <v>71.675557359906833</v>
      </c>
      <c r="U906">
        <v>68.968090422671523</v>
      </c>
      <c r="V906">
        <v>65.99210665455611</v>
      </c>
      <c r="W906">
        <v>62.720235174748282</v>
      </c>
      <c r="X906">
        <v>59.122383747777427</v>
      </c>
    </row>
    <row r="907" spans="1:24">
      <c r="A907">
        <v>91.509908923166861</v>
      </c>
      <c r="B907">
        <v>0.60068517364865226</v>
      </c>
      <c r="C907">
        <v>0.16736983183161919</v>
      </c>
      <c r="D907">
        <v>90.221914136032353</v>
      </c>
      <c r="E907">
        <v>89.964857123110676</v>
      </c>
      <c r="F907">
        <v>89.664417969413407</v>
      </c>
      <c r="G907">
        <v>89.312160910094534</v>
      </c>
      <c r="H907">
        <v>88.898195231240138</v>
      </c>
      <c r="I907">
        <v>88.410897557274282</v>
      </c>
      <c r="J907">
        <v>87.836585488493057</v>
      </c>
      <c r="K907">
        <v>87.159133425084178</v>
      </c>
      <c r="L907">
        <v>86.359519790695032</v>
      </c>
      <c r="M907">
        <v>85.415292942440956</v>
      </c>
      <c r="N907">
        <v>84.299940771114009</v>
      </c>
      <c r="O907">
        <v>82.982146291154805</v>
      </c>
      <c r="P907">
        <v>81.424908318757872</v>
      </c>
      <c r="Q907">
        <v>79.584502548409844</v>
      </c>
      <c r="R907">
        <v>77.409253856849148</v>
      </c>
      <c r="S907">
        <v>74.838085363057473</v>
      </c>
      <c r="T907">
        <v>71.798803504623933</v>
      </c>
      <c r="U907">
        <v>68.206070978660392</v>
      </c>
      <c r="V907">
        <v>63.959010631271653</v>
      </c>
      <c r="W907">
        <v>58.938373017315406</v>
      </c>
      <c r="X907">
        <v>53.003188100871903</v>
      </c>
    </row>
    <row r="908" spans="1:24">
      <c r="A908">
        <v>96.076934081516058</v>
      </c>
      <c r="B908">
        <v>2.9218399661708498</v>
      </c>
      <c r="C908">
        <v>0.11435188766892507</v>
      </c>
      <c r="D908">
        <v>92.510201649888103</v>
      </c>
      <c r="E908">
        <v>91.958462062024353</v>
      </c>
      <c r="F908">
        <v>91.352809164479012</v>
      </c>
      <c r="G908">
        <v>90.685314591569266</v>
      </c>
      <c r="H908">
        <v>89.947240432378237</v>
      </c>
      <c r="I908">
        <v>89.128924846173675</v>
      </c>
      <c r="J908">
        <v>88.219655583022231</v>
      </c>
      <c r="K908">
        <v>87.207529753906769</v>
      </c>
      <c r="L908">
        <v>86.079298014652153</v>
      </c>
      <c r="M908">
        <v>84.820191123932219</v>
      </c>
      <c r="N908">
        <v>83.413726604896212</v>
      </c>
      <c r="O908">
        <v>81.841492979497914</v>
      </c>
      <c r="P908">
        <v>80.082908751022813</v>
      </c>
      <c r="Q908">
        <v>78.114952979748054</v>
      </c>
      <c r="R908">
        <v>75.911863924806099</v>
      </c>
      <c r="S908">
        <v>73.444801807290318</v>
      </c>
      <c r="T908">
        <v>70.681471279966161</v>
      </c>
      <c r="U908">
        <v>67.585698661485964</v>
      </c>
      <c r="V908">
        <v>64.116958400845888</v>
      </c>
      <c r="W908">
        <v>60.229842573215578</v>
      </c>
      <c r="X908">
        <v>55.873466462517953</v>
      </c>
    </row>
    <row r="909" spans="1:24">
      <c r="A909">
        <v>100</v>
      </c>
      <c r="B909">
        <v>6.9283483437070741</v>
      </c>
      <c r="C909">
        <v>8.5383331154546466E-2</v>
      </c>
      <c r="D909">
        <v>94.136227496527368</v>
      </c>
      <c r="E909">
        <v>93.338902282810935</v>
      </c>
      <c r="F909">
        <v>92.492986070677887</v>
      </c>
      <c r="G909">
        <v>91.592308118447235</v>
      </c>
      <c r="H909">
        <v>90.630298211597506</v>
      </c>
      <c r="I909">
        <v>89.599938734737748</v>
      </c>
      <c r="J909">
        <v>88.493713479904315</v>
      </c>
      <c r="K909">
        <v>87.303552817752575</v>
      </c>
      <c r="L909">
        <v>86.020774831681777</v>
      </c>
      <c r="M909">
        <v>84.636021985481463</v>
      </c>
      <c r="N909">
        <v>83.139192862506192</v>
      </c>
      <c r="O909">
        <v>81.519368478433506</v>
      </c>
      <c r="P909">
        <v>79.764732630075372</v>
      </c>
      <c r="Q909">
        <v>77.862485699208293</v>
      </c>
      <c r="R909">
        <v>75.798751282643167</v>
      </c>
      <c r="S909">
        <v>73.558474967425042</v>
      </c>
      <c r="T909">
        <v>71.12531451275413</v>
      </c>
      <c r="U909">
        <v>68.481520637532867</v>
      </c>
      <c r="V909">
        <v>65.607807543915499</v>
      </c>
      <c r="W909">
        <v>62.48321223236195</v>
      </c>
      <c r="X909">
        <v>59.084941581935929</v>
      </c>
    </row>
    <row r="910" spans="1:24">
      <c r="A910">
        <v>91.862680386773633</v>
      </c>
      <c r="B910">
        <v>0.65635906244216446</v>
      </c>
      <c r="C910">
        <v>0.16514259846628646</v>
      </c>
      <c r="D910">
        <v>90.48615650828296</v>
      </c>
      <c r="E910">
        <v>90.214354730410079</v>
      </c>
      <c r="F910">
        <v>89.897497429951372</v>
      </c>
      <c r="G910">
        <v>89.526923593106432</v>
      </c>
      <c r="H910">
        <v>89.092503912106949</v>
      </c>
      <c r="I910">
        <v>88.582363909556179</v>
      </c>
      <c r="J910">
        <v>87.982559360101476</v>
      </c>
      <c r="K910">
        <v>87.27669513737888</v>
      </c>
      <c r="L910">
        <v>86.445477067748214</v>
      </c>
      <c r="M910">
        <v>85.466184541137437</v>
      </c>
      <c r="N910">
        <v>84.312049463280403</v>
      </c>
      <c r="O910">
        <v>82.95152457355735</v>
      </c>
      <c r="P910">
        <v>81.347421128554132</v>
      </c>
      <c r="Q910">
        <v>79.455892380683352</v>
      </c>
      <c r="R910">
        <v>77.225235066155818</v>
      </c>
      <c r="S910">
        <v>74.594476142036768</v>
      </c>
      <c r="T910">
        <v>71.491706142095467</v>
      </c>
      <c r="U910">
        <v>67.83211359520584</v>
      </c>
      <c r="V910">
        <v>63.515666778865238</v>
      </c>
      <c r="W910">
        <v>58.424379440615958</v>
      </c>
      <c r="X910">
        <v>52.419085748285291</v>
      </c>
    </row>
    <row r="911" spans="1:24">
      <c r="A911">
        <v>96.224777250429185</v>
      </c>
      <c r="B911">
        <v>2.8802031789787601</v>
      </c>
      <c r="C911">
        <v>0.11393290631953826</v>
      </c>
      <c r="D911">
        <v>92.725984982606874</v>
      </c>
      <c r="E911">
        <v>92.185814281717001</v>
      </c>
      <c r="F911">
        <v>91.593158247472587</v>
      </c>
      <c r="G911">
        <v>90.940315460038164</v>
      </c>
      <c r="H911">
        <v>90.218802387479428</v>
      </c>
      <c r="I911">
        <v>89.419243144345998</v>
      </c>
      <c r="J911">
        <v>88.531247654339168</v>
      </c>
      <c r="K911">
        <v>87.543276633818238</v>
      </c>
      <c r="L911">
        <v>86.44249164163918</v>
      </c>
      <c r="M911">
        <v>85.214588246760215</v>
      </c>
      <c r="N911">
        <v>83.843610145668151</v>
      </c>
      <c r="O911">
        <v>82.311741814126904</v>
      </c>
      <c r="P911">
        <v>80.59907699880884</v>
      </c>
      <c r="Q911">
        <v>78.683360040414073</v>
      </c>
      <c r="R911">
        <v>76.539696666835297</v>
      </c>
      <c r="S911">
        <v>74.14023049819636</v>
      </c>
      <c r="T911">
        <v>71.453781060026586</v>
      </c>
      <c r="U911">
        <v>68.445438600641012</v>
      </c>
      <c r="V911">
        <v>65.076110447477731</v>
      </c>
      <c r="W911">
        <v>61.302013007404184</v>
      </c>
      <c r="X911">
        <v>57.07410280966085</v>
      </c>
    </row>
    <row r="912" spans="1:24">
      <c r="A912">
        <v>95.824367852878382</v>
      </c>
      <c r="B912">
        <v>3.5556082190037843</v>
      </c>
      <c r="C912">
        <v>0.10566382221568243</v>
      </c>
      <c r="D912">
        <v>91.909881365502727</v>
      </c>
      <c r="E912">
        <v>91.328191986393136</v>
      </c>
      <c r="F912">
        <v>90.696256785363076</v>
      </c>
      <c r="G912">
        <v>90.007013738034729</v>
      </c>
      <c r="H912">
        <v>89.252760391380349</v>
      </c>
      <c r="I912">
        <v>88.425067786999676</v>
      </c>
      <c r="J912">
        <v>87.514686265528937</v>
      </c>
      <c r="K912">
        <v>86.511442099523777</v>
      </c>
      <c r="L912">
        <v>85.404123799664234</v>
      </c>
      <c r="M912">
        <v>84.180356823726825</v>
      </c>
      <c r="N912">
        <v>82.826465288167157</v>
      </c>
      <c r="O912">
        <v>81.327319136907519</v>
      </c>
      <c r="P912">
        <v>79.666165059404491</v>
      </c>
      <c r="Q912">
        <v>77.824439268466648</v>
      </c>
      <c r="R912">
        <v>75.781560045570146</v>
      </c>
      <c r="S912">
        <v>73.514697735317412</v>
      </c>
      <c r="T912">
        <v>70.998519618673129</v>
      </c>
      <c r="U912">
        <v>68.204906813875681</v>
      </c>
      <c r="V912">
        <v>65.102640041325515</v>
      </c>
      <c r="W912">
        <v>61.657050740799015</v>
      </c>
      <c r="X912">
        <v>57.829633642140763</v>
      </c>
    </row>
    <row r="913" spans="1:24">
      <c r="A913">
        <v>92.230375394771912</v>
      </c>
      <c r="B913">
        <v>1.0660082109343196</v>
      </c>
      <c r="C913">
        <v>0.14569165372556298</v>
      </c>
      <c r="D913">
        <v>90.396187614824655</v>
      </c>
      <c r="E913">
        <v>90.066512382830254</v>
      </c>
      <c r="F913">
        <v>89.690825568375999</v>
      </c>
      <c r="G913">
        <v>89.2611387060429</v>
      </c>
      <c r="H913">
        <v>88.768315093373801</v>
      </c>
      <c r="I913">
        <v>88.201875511412922</v>
      </c>
      <c r="J913">
        <v>87.549775398471226</v>
      </c>
      <c r="K913">
        <v>86.798148739023205</v>
      </c>
      <c r="L913">
        <v>85.931013221883092</v>
      </c>
      <c r="M913">
        <v>84.929930398253248</v>
      </c>
      <c r="N913">
        <v>83.773613613371197</v>
      </c>
      <c r="O913">
        <v>82.437475374958638</v>
      </c>
      <c r="P913">
        <v>80.893104533883147</v>
      </c>
      <c r="Q913">
        <v>79.107662159995016</v>
      </c>
      <c r="R913">
        <v>77.043183267266855</v>
      </c>
      <c r="S913">
        <v>74.655769540377833</v>
      </c>
      <c r="T913">
        <v>71.894655897178879</v>
      </c>
      <c r="U913">
        <v>68.701131038768935</v>
      </c>
      <c r="V913">
        <v>65.007289034158191</v>
      </c>
      <c r="W913">
        <v>60.734585393676639</v>
      </c>
      <c r="X913">
        <v>55.792166928007049</v>
      </c>
    </row>
    <row r="914" spans="1:24">
      <c r="A914">
        <v>96.0334036440034</v>
      </c>
      <c r="B914">
        <v>2.6933824956274992</v>
      </c>
      <c r="C914">
        <v>0.11783629323667147</v>
      </c>
      <c r="D914">
        <v>92.610628841483376</v>
      </c>
      <c r="E914">
        <v>92.072422768953587</v>
      </c>
      <c r="F914">
        <v>91.479153253674568</v>
      </c>
      <c r="G914">
        <v>90.822572979383054</v>
      </c>
      <c r="H914">
        <v>90.093554517423286</v>
      </c>
      <c r="I914">
        <v>89.281963442103873</v>
      </c>
      <c r="J914">
        <v>88.376517447319003</v>
      </c>
      <c r="K914">
        <v>87.364629505948585</v>
      </c>
      <c r="L914">
        <v>86.232232891723086</v>
      </c>
      <c r="M914">
        <v>84.963585631100131</v>
      </c>
      <c r="N914">
        <v>83.541051666747492</v>
      </c>
      <c r="O914">
        <v>81.944855690483706</v>
      </c>
      <c r="P914">
        <v>80.152808237494881</v>
      </c>
      <c r="Q914">
        <v>78.139997220233923</v>
      </c>
      <c r="R914">
        <v>75.878441613871331</v>
      </c>
      <c r="S914">
        <v>73.33670247901722</v>
      </c>
      <c r="T914">
        <v>70.479445914360198</v>
      </c>
      <c r="U914">
        <v>67.266951863623589</v>
      </c>
      <c r="V914">
        <v>63.65456194853568</v>
      </c>
      <c r="W914">
        <v>59.592058651882404</v>
      </c>
      <c r="X914">
        <v>55.022967220376614</v>
      </c>
    </row>
    <row r="915" spans="1:24">
      <c r="A915">
        <v>100</v>
      </c>
      <c r="B915">
        <v>8.648903215075622</v>
      </c>
      <c r="C915">
        <v>7.4292771573369942E-2</v>
      </c>
      <c r="D915">
        <v>93.776405220998612</v>
      </c>
      <c r="E915">
        <v>92.966877510719542</v>
      </c>
      <c r="F915">
        <v>92.118513214279133</v>
      </c>
      <c r="G915">
        <v>91.226627702176756</v>
      </c>
      <c r="H915">
        <v>90.286296022715675</v>
      </c>
      <c r="I915">
        <v>89.29232570664125</v>
      </c>
      <c r="J915">
        <v>88.239228094559209</v>
      </c>
      <c r="K915">
        <v>87.121188028805193</v>
      </c>
      <c r="L915">
        <v>85.932031742405599</v>
      </c>
      <c r="M915">
        <v>84.665192767813977</v>
      </c>
      <c r="N915">
        <v>83.313675677172483</v>
      </c>
      <c r="O915">
        <v>81.870017453873729</v>
      </c>
      <c r="P915">
        <v>80.326246282118674</v>
      </c>
      <c r="Q915">
        <v>78.673837526908201</v>
      </c>
      <c r="R915">
        <v>76.903666661391895</v>
      </c>
      <c r="S915">
        <v>75.005958881641135</v>
      </c>
      <c r="T915">
        <v>72.970235130621191</v>
      </c>
      <c r="U915">
        <v>70.785254233309502</v>
      </c>
      <c r="V915">
        <v>68.438950823432577</v>
      </c>
      <c r="W915">
        <v>65.918368719055977</v>
      </c>
      <c r="X915">
        <v>63.209589379130215</v>
      </c>
    </row>
    <row r="916" spans="1:24">
      <c r="A916">
        <v>100</v>
      </c>
      <c r="B916">
        <v>8.4172861037020184</v>
      </c>
      <c r="C916">
        <v>7.8227133111921185E-2</v>
      </c>
      <c r="D916">
        <v>93.572004191030601</v>
      </c>
      <c r="E916">
        <v>92.722975271637395</v>
      </c>
      <c r="F916">
        <v>91.829391999413545</v>
      </c>
      <c r="G916">
        <v>90.885783316353852</v>
      </c>
      <c r="H916">
        <v>89.886371878589273</v>
      </c>
      <c r="I916">
        <v>88.825038683988708</v>
      </c>
      <c r="J916">
        <v>87.69528560792179</v>
      </c>
      <c r="K916">
        <v>86.490195617804233</v>
      </c>
      <c r="L916">
        <v>85.202390422834995</v>
      </c>
      <c r="M916">
        <v>83.823985299631161</v>
      </c>
      <c r="N916">
        <v>82.346540817175878</v>
      </c>
      <c r="O916">
        <v>80.761011165510268</v>
      </c>
      <c r="P916">
        <v>79.057688771806056</v>
      </c>
      <c r="Q916">
        <v>77.226144864725157</v>
      </c>
      <c r="R916">
        <v>75.255165623165311</v>
      </c>
      <c r="S916">
        <v>73.132683518455323</v>
      </c>
      <c r="T916">
        <v>70.845703429635762</v>
      </c>
      <c r="U916">
        <v>68.380223079457664</v>
      </c>
      <c r="V916">
        <v>65.721147303960606</v>
      </c>
      <c r="W916">
        <v>62.852195630736226</v>
      </c>
      <c r="X916">
        <v>59.75580260001572</v>
      </c>
    </row>
    <row r="917" spans="1:24">
      <c r="A917">
        <v>92.710064388051023</v>
      </c>
      <c r="B917">
        <v>1.2314806940383298</v>
      </c>
      <c r="C917">
        <v>0.14381850912622304</v>
      </c>
      <c r="D917">
        <v>90.632179199717797</v>
      </c>
      <c r="E917">
        <v>90.262075074434989</v>
      </c>
      <c r="F917">
        <v>89.841249982273325</v>
      </c>
      <c r="G917">
        <v>89.360984663127127</v>
      </c>
      <c r="H917">
        <v>88.811328288694156</v>
      </c>
      <c r="I917">
        <v>88.180892286889019</v>
      </c>
      <c r="J917">
        <v>87.456614377011022</v>
      </c>
      <c r="K917">
        <v>86.623487926607268</v>
      </c>
      <c r="L917">
        <v>85.664251022457066</v>
      </c>
      <c r="M917">
        <v>84.559028813402449</v>
      </c>
      <c r="N917">
        <v>83.284921714568824</v>
      </c>
      <c r="O917">
        <v>81.815530940797856</v>
      </c>
      <c r="P917">
        <v>80.120411538611194</v>
      </c>
      <c r="Q917">
        <v>78.16444158383382</v>
      </c>
      <c r="R917">
        <v>75.907094475005323</v>
      </c>
      <c r="S917">
        <v>73.3015992449061</v>
      </c>
      <c r="T917">
        <v>70.293971492324175</v>
      </c>
      <c r="U917">
        <v>66.821894855511516</v>
      </c>
      <c r="V917">
        <v>62.81342985208672</v>
      </c>
      <c r="W917">
        <v>58.185523333270517</v>
      </c>
      <c r="X917">
        <v>52.842287669180827</v>
      </c>
    </row>
    <row r="918" spans="1:24">
      <c r="A918">
        <v>100</v>
      </c>
      <c r="B918">
        <v>6.2443085025319647</v>
      </c>
      <c r="C918">
        <v>8.9222244387626118E-2</v>
      </c>
      <c r="D918">
        <v>94.429311532894133</v>
      </c>
      <c r="E918">
        <v>93.659518213404752</v>
      </c>
      <c r="F918">
        <v>92.83921730561795</v>
      </c>
      <c r="G918">
        <v>91.96187438172133</v>
      </c>
      <c r="H918">
        <v>91.020500623406235</v>
      </c>
      <c r="I918">
        <v>90.007597149701269</v>
      </c>
      <c r="J918">
        <v>88.915095281702079</v>
      </c>
      <c r="K918">
        <v>87.734292268352789</v>
      </c>
      <c r="L918">
        <v>86.455781961277651</v>
      </c>
      <c r="M918">
        <v>85.069379886426063</v>
      </c>
      <c r="N918">
        <v>83.564042115660072</v>
      </c>
      <c r="O918">
        <v>81.927777292023919</v>
      </c>
      <c r="P918">
        <v>80.147551107898849</v>
      </c>
      <c r="Q918">
        <v>78.209182475126198</v>
      </c>
      <c r="R918">
        <v>76.097230560001549</v>
      </c>
      <c r="S918">
        <v>73.794871783272839</v>
      </c>
      <c r="T918">
        <v>71.283765805337865</v>
      </c>
      <c r="U918">
        <v>68.543909429093674</v>
      </c>
      <c r="V918">
        <v>65.5534772566442</v>
      </c>
      <c r="W918">
        <v>62.288647830554325</v>
      </c>
      <c r="X918">
        <v>58.723413874710914</v>
      </c>
    </row>
    <row r="919" spans="1:24">
      <c r="A919">
        <v>97.323654265433291</v>
      </c>
      <c r="B919">
        <v>8.2861935249692475</v>
      </c>
      <c r="C919">
        <v>7.2701231375754072E-2</v>
      </c>
      <c r="D919">
        <v>91.506677341969578</v>
      </c>
      <c r="E919">
        <v>90.754611797759267</v>
      </c>
      <c r="F919">
        <v>89.967810487414667</v>
      </c>
      <c r="G919">
        <v>89.142112964958329</v>
      </c>
      <c r="H919">
        <v>88.273153109120869</v>
      </c>
      <c r="I919">
        <v>87.356336036175904</v>
      </c>
      <c r="J919">
        <v>86.386813803125605</v>
      </c>
      <c r="K919">
        <v>85.359459772759905</v>
      </c>
      <c r="L919">
        <v>84.268841505037273</v>
      </c>
      <c r="M919">
        <v>83.109192031442021</v>
      </c>
      <c r="N919">
        <v>81.874379360422722</v>
      </c>
      <c r="O919">
        <v>80.557874052662896</v>
      </c>
      <c r="P919">
        <v>79.152714694728246</v>
      </c>
      <c r="Q919">
        <v>77.651471088522342</v>
      </c>
      <c r="R919">
        <v>76.046204961903953</v>
      </c>
      <c r="S919">
        <v>74.328427992711696</v>
      </c>
      <c r="T919">
        <v>72.489056924235555</v>
      </c>
      <c r="U919">
        <v>70.518365534795095</v>
      </c>
      <c r="V919">
        <v>68.405933207449067</v>
      </c>
      <c r="W919">
        <v>66.140589827883502</v>
      </c>
      <c r="X919">
        <v>63.710356719109562</v>
      </c>
    </row>
    <row r="920" spans="1:24">
      <c r="A920">
        <v>100</v>
      </c>
      <c r="B920">
        <v>10.016730560936253</v>
      </c>
      <c r="C920">
        <v>6.9490102932295683E-2</v>
      </c>
      <c r="D920">
        <v>93.318979417021339</v>
      </c>
      <c r="E920">
        <v>92.465480725663028</v>
      </c>
      <c r="F920">
        <v>91.575584143821672</v>
      </c>
      <c r="G920">
        <v>90.644990743171846</v>
      </c>
      <c r="H920">
        <v>89.66920499646784</v>
      </c>
      <c r="I920">
        <v>88.643513060470241</v>
      </c>
      <c r="J920">
        <v>87.562960004227733</v>
      </c>
      <c r="K920">
        <v>86.422325872708001</v>
      </c>
      <c r="L920">
        <v>85.216100470145577</v>
      </c>
      <c r="M920">
        <v>83.938456741289585</v>
      </c>
      <c r="N920">
        <v>82.583222621960999</v>
      </c>
      <c r="O920">
        <v>81.143851222934643</v>
      </c>
      <c r="P920">
        <v>79.613389203109563</v>
      </c>
      <c r="Q920">
        <v>77.984443179184467</v>
      </c>
      <c r="R920">
        <v>76.249144009569463</v>
      </c>
      <c r="S920">
        <v>74.39910877999607</v>
      </c>
      <c r="T920">
        <v>72.425400307185072</v>
      </c>
      <c r="U920">
        <v>70.318483964941564</v>
      </c>
      <c r="V920">
        <v>68.068181624112299</v>
      </c>
      <c r="W920">
        <v>65.663622483897285</v>
      </c>
      <c r="X920">
        <v>63.093190556990749</v>
      </c>
    </row>
    <row r="921" spans="1:24">
      <c r="A921">
        <v>100</v>
      </c>
      <c r="B921">
        <v>8.4986985891444373</v>
      </c>
      <c r="C921">
        <v>7.5762419408678366E-2</v>
      </c>
      <c r="D921">
        <v>93.745461778435981</v>
      </c>
      <c r="E921">
        <v>92.927284072916947</v>
      </c>
      <c r="F921">
        <v>92.068489950248988</v>
      </c>
      <c r="G921">
        <v>91.164147621754196</v>
      </c>
      <c r="H921">
        <v>90.209063729514853</v>
      </c>
      <c r="I921">
        <v>89.19775352252735</v>
      </c>
      <c r="J921">
        <v>88.124409359475763</v>
      </c>
      <c r="K921">
        <v>86.982867357246377</v>
      </c>
      <c r="L921">
        <v>85.766571993655987</v>
      </c>
      <c r="M921">
        <v>84.468538461118214</v>
      </c>
      <c r="N921">
        <v>83.081312555056712</v>
      </c>
      <c r="O921">
        <v>81.59692786671684</v>
      </c>
      <c r="P921">
        <v>80.006860034547486</v>
      </c>
      <c r="Q921">
        <v>78.301977791432535</v>
      </c>
      <c r="R921">
        <v>76.472490526651839</v>
      </c>
      <c r="S921">
        <v>74.507892061436038</v>
      </c>
      <c r="T921">
        <v>72.396900315235598</v>
      </c>
      <c r="U921">
        <v>70.127392516226251</v>
      </c>
      <c r="V921">
        <v>67.68633558398497</v>
      </c>
      <c r="W921">
        <v>65.059711284545273</v>
      </c>
      <c r="X921">
        <v>62.232435728021095</v>
      </c>
    </row>
    <row r="922" spans="1:24">
      <c r="A922">
        <v>92.236241154262601</v>
      </c>
      <c r="B922">
        <v>1.3948504099802697</v>
      </c>
      <c r="C922">
        <v>0.13718150950110053</v>
      </c>
      <c r="D922">
        <v>90.042017644199717</v>
      </c>
      <c r="E922">
        <v>89.663541349820136</v>
      </c>
      <c r="F922">
        <v>89.236574044836402</v>
      </c>
      <c r="G922">
        <v>88.753068122575627</v>
      </c>
      <c r="H922">
        <v>88.20391031970135</v>
      </c>
      <c r="I922">
        <v>87.578749946717451</v>
      </c>
      <c r="J922">
        <v>86.865803795095943</v>
      </c>
      <c r="K922">
        <v>86.051634043860275</v>
      </c>
      <c r="L922">
        <v>85.120894979541461</v>
      </c>
      <c r="M922">
        <v>84.056043755609295</v>
      </c>
      <c r="N922">
        <v>82.837009739686721</v>
      </c>
      <c r="O922">
        <v>81.440816216305066</v>
      </c>
      <c r="P922">
        <v>79.841147314941551</v>
      </c>
      <c r="Q922">
        <v>78.007852000669644</v>
      </c>
      <c r="R922">
        <v>75.906375778491025</v>
      </c>
      <c r="S922">
        <v>73.497109399942985</v>
      </c>
      <c r="T922">
        <v>70.734642296210367</v>
      </c>
      <c r="U922">
        <v>67.566906666226998</v>
      </c>
      <c r="V922">
        <v>63.934196087284903</v>
      </c>
      <c r="W922">
        <v>59.768040150632558</v>
      </c>
      <c r="X922">
        <v>54.989913910858917</v>
      </c>
    </row>
    <row r="923" spans="1:24">
      <c r="A923">
        <v>92.172853486737054</v>
      </c>
      <c r="B923">
        <v>1.4439816616499164</v>
      </c>
      <c r="C923">
        <v>0.13242983235271183</v>
      </c>
      <c r="D923">
        <v>90.014407408497618</v>
      </c>
      <c r="E923">
        <v>89.650537429475563</v>
      </c>
      <c r="F923">
        <v>89.242367241005425</v>
      </c>
      <c r="G923">
        <v>88.782728025052833</v>
      </c>
      <c r="H923">
        <v>88.263546997289822</v>
      </c>
      <c r="I923">
        <v>87.675705622311128</v>
      </c>
      <c r="J923">
        <v>87.008879462004089</v>
      </c>
      <c r="K923">
        <v>86.251356844279869</v>
      </c>
      <c r="L923">
        <v>85.389833167389497</v>
      </c>
      <c r="M923">
        <v>84.409177227128481</v>
      </c>
      <c r="N923">
        <v>83.292165462862954</v>
      </c>
      <c r="O923">
        <v>82.019179454858985</v>
      </c>
      <c r="P923">
        <v>80.567861359968134</v>
      </c>
      <c r="Q923">
        <v>78.912721233980463</v>
      </c>
      <c r="R923">
        <v>77.024689343927292</v>
      </c>
      <c r="S923">
        <v>74.870605607457648</v>
      </c>
      <c r="T923">
        <v>72.412637192155628</v>
      </c>
      <c r="U923">
        <v>69.607614045917259</v>
      </c>
      <c r="V923">
        <v>66.406270688103319</v>
      </c>
      <c r="W923">
        <v>62.752380944813765</v>
      </c>
      <c r="X923">
        <v>58.581770431374693</v>
      </c>
    </row>
    <row r="924" spans="1:24">
      <c r="A924">
        <v>96.376197704812569</v>
      </c>
      <c r="B924">
        <v>4.3186134260303426</v>
      </c>
      <c r="C924">
        <v>9.6408562627816483E-2</v>
      </c>
      <c r="D924">
        <v>92.140832530937132</v>
      </c>
      <c r="E924">
        <v>91.537068288092243</v>
      </c>
      <c r="F924">
        <v>90.888291371581317</v>
      </c>
      <c r="G924">
        <v>90.188466980284147</v>
      </c>
      <c r="H924">
        <v>89.431085479050182</v>
      </c>
      <c r="I924">
        <v>88.609101847294141</v>
      </c>
      <c r="J924">
        <v>87.714870147536601</v>
      </c>
      <c r="K924">
        <v>86.740072404328515</v>
      </c>
      <c r="L924">
        <v>85.675641232004665</v>
      </c>
      <c r="M924">
        <v>84.511675491563807</v>
      </c>
      <c r="N924">
        <v>83.237348192131989</v>
      </c>
      <c r="O924">
        <v>81.840805780325212</v>
      </c>
      <c r="P924">
        <v>80.309057880720545</v>
      </c>
      <c r="Q924">
        <v>78.627856461821793</v>
      </c>
      <c r="R924">
        <v>76.781563303544516</v>
      </c>
      <c r="S924">
        <v>74.753004533427656</v>
      </c>
      <c r="T924">
        <v>72.523310878494925</v>
      </c>
      <c r="U924">
        <v>70.071742146818821</v>
      </c>
      <c r="V924">
        <v>67.375494306147758</v>
      </c>
      <c r="W924">
        <v>64.409487365077524</v>
      </c>
      <c r="X924">
        <v>61.146132083678296</v>
      </c>
    </row>
    <row r="925" spans="1:24">
      <c r="A925">
        <v>90.814040541839262</v>
      </c>
      <c r="B925">
        <v>0.62621077400311387</v>
      </c>
      <c r="C925">
        <v>0.16904534101055391</v>
      </c>
      <c r="D925">
        <v>89.448818520988752</v>
      </c>
      <c r="E925">
        <v>89.174150254056585</v>
      </c>
      <c r="F925">
        <v>88.852508243722298</v>
      </c>
      <c r="G925">
        <v>88.474679233847127</v>
      </c>
      <c r="H925">
        <v>88.029840523002846</v>
      </c>
      <c r="I925">
        <v>87.505249954220645</v>
      </c>
      <c r="J925">
        <v>86.885880923005871</v>
      </c>
      <c r="K925">
        <v>86.153991948626384</v>
      </c>
      <c r="L925">
        <v>85.288618479284125</v>
      </c>
      <c r="M925">
        <v>84.264972374212164</v>
      </c>
      <c r="N925">
        <v>83.053731861196553</v>
      </c>
      <c r="O925">
        <v>81.620201630751936</v>
      </c>
      <c r="P925">
        <v>79.923319008316611</v>
      </c>
      <c r="Q925">
        <v>77.914477736823486</v>
      </c>
      <c r="R925">
        <v>75.536135677554071</v>
      </c>
      <c r="S925">
        <v>72.720166547642421</v>
      </c>
      <c r="T925">
        <v>69.385908480668391</v>
      </c>
      <c r="U925">
        <v>65.437853512446011</v>
      </c>
      <c r="V925">
        <v>60.762911808614732</v>
      </c>
      <c r="W925">
        <v>55.227172269357929</v>
      </c>
      <c r="X925">
        <v>48.672066720575586</v>
      </c>
    </row>
    <row r="926" spans="1:24">
      <c r="A926">
        <v>92.673040558158533</v>
      </c>
      <c r="B926">
        <v>0.72036462217771713</v>
      </c>
      <c r="C926">
        <v>0.16388973682134997</v>
      </c>
      <c r="D926">
        <v>91.181060198728844</v>
      </c>
      <c r="E926">
        <v>90.888231189816651</v>
      </c>
      <c r="F926">
        <v>90.547355075883857</v>
      </c>
      <c r="G926">
        <v>90.149255464910311</v>
      </c>
      <c r="H926">
        <v>89.68321550715487</v>
      </c>
      <c r="I926">
        <v>89.136689397339254</v>
      </c>
      <c r="J926">
        <v>88.4949646413111</v>
      </c>
      <c r="K926">
        <v>87.740765995397823</v>
      </c>
      <c r="L926">
        <v>86.85379041649054</v>
      </c>
      <c r="M926">
        <v>85.810160503704665</v>
      </c>
      <c r="N926">
        <v>84.581781718255442</v>
      </c>
      <c r="O926">
        <v>83.135586077894231</v>
      </c>
      <c r="P926">
        <v>81.432641966144089</v>
      </c>
      <c r="Q926">
        <v>79.42710609238091</v>
      </c>
      <c r="R926">
        <v>77.064989389504049</v>
      </c>
      <c r="S926">
        <v>74.282703627136016</v>
      </c>
      <c r="T926">
        <v>71.005349615148717</v>
      </c>
      <c r="U926">
        <v>67.144700915919913</v>
      </c>
      <c r="V926">
        <v>62.596828786812004</v>
      </c>
      <c r="W926">
        <v>57.23930441627612</v>
      </c>
      <c r="X926">
        <v>50.927903137719007</v>
      </c>
    </row>
    <row r="927" spans="1:24">
      <c r="A927">
        <v>100</v>
      </c>
      <c r="B927">
        <v>7.3469327659290133</v>
      </c>
      <c r="C927">
        <v>8.2618514335174545E-2</v>
      </c>
      <c r="D927">
        <v>94.019563565998183</v>
      </c>
      <c r="E927">
        <v>93.215582219105343</v>
      </c>
      <c r="F927">
        <v>92.365265317507877</v>
      </c>
      <c r="G927">
        <v>91.462805449784113</v>
      </c>
      <c r="H927">
        <v>90.502039083569144</v>
      </c>
      <c r="I927">
        <v>89.476404470462739</v>
      </c>
      <c r="J927">
        <v>88.378896831240326</v>
      </c>
      <c r="K927">
        <v>87.202020515295146</v>
      </c>
      <c r="L927">
        <v>85.937737807574962</v>
      </c>
      <c r="M927">
        <v>84.577414033379966</v>
      </c>
      <c r="N927">
        <v>83.111758586103818</v>
      </c>
      <c r="O927">
        <v>81.530761475155089</v>
      </c>
      <c r="P927">
        <v>79.823624960699874</v>
      </c>
      <c r="Q927">
        <v>77.97868980831187</v>
      </c>
      <c r="R927">
        <v>75.983355659870313</v>
      </c>
      <c r="S927">
        <v>73.823994976863446</v>
      </c>
      <c r="T927">
        <v>71.485859968355342</v>
      </c>
      <c r="U927">
        <v>68.95298186796218</v>
      </c>
      <c r="V927">
        <v>66.208061871929345</v>
      </c>
      <c r="W927">
        <v>63.232352993449204</v>
      </c>
      <c r="X927">
        <v>60.005532026319422</v>
      </c>
    </row>
    <row r="928" spans="1:24">
      <c r="A928">
        <v>100</v>
      </c>
      <c r="B928">
        <v>8.9359017165559855</v>
      </c>
      <c r="C928">
        <v>7.6133388465774388E-2</v>
      </c>
      <c r="D928">
        <v>93.386626521183885</v>
      </c>
      <c r="E928">
        <v>92.520260176956526</v>
      </c>
      <c r="F928">
        <v>91.610518124898448</v>
      </c>
      <c r="G928">
        <v>90.652124686124438</v>
      </c>
      <c r="H928">
        <v>89.63952204782673</v>
      </c>
      <c r="I928">
        <v>88.566838033000977</v>
      </c>
      <c r="J928">
        <v>87.42785204714491</v>
      </c>
      <c r="K928">
        <v>86.215959004451435</v>
      </c>
      <c r="L928">
        <v>84.924131024300976</v>
      </c>
      <c r="M928">
        <v>83.544876675927185</v>
      </c>
      <c r="N928">
        <v>82.070197534912268</v>
      </c>
      <c r="O928">
        <v>80.491541799578926</v>
      </c>
      <c r="P928">
        <v>78.799754698295885</v>
      </c>
      <c r="Q928">
        <v>76.985025400104703</v>
      </c>
      <c r="R928">
        <v>75.036830120797305</v>
      </c>
      <c r="S928">
        <v>72.943871094511323</v>
      </c>
      <c r="T928">
        <v>70.694011056933576</v>
      </c>
      <c r="U928">
        <v>68.274202860174086</v>
      </c>
      <c r="V928">
        <v>65.670413811140293</v>
      </c>
      <c r="W928">
        <v>62.867544294642904</v>
      </c>
      <c r="X928">
        <v>59.849340209321269</v>
      </c>
    </row>
    <row r="929" spans="1:24">
      <c r="A929">
        <v>93.711717274020884</v>
      </c>
      <c r="B929">
        <v>1.5621306542774165</v>
      </c>
      <c r="C929">
        <v>0.13284619215890742</v>
      </c>
      <c r="D929">
        <v>91.366119620775322</v>
      </c>
      <c r="E929">
        <v>90.969906199873762</v>
      </c>
      <c r="F929">
        <v>90.525233788796072</v>
      </c>
      <c r="G929">
        <v>90.024243211465858</v>
      </c>
      <c r="H929">
        <v>89.458079919991732</v>
      </c>
      <c r="I929">
        <v>88.816737498673362</v>
      </c>
      <c r="J929">
        <v>88.088880809802987</v>
      </c>
      <c r="K929">
        <v>87.261645655526777</v>
      </c>
      <c r="L929">
        <v>86.320411414973975</v>
      </c>
      <c r="M929">
        <v>85.248542638223739</v>
      </c>
      <c r="N929">
        <v>84.02709503002086</v>
      </c>
      <c r="O929">
        <v>82.634480626772714</v>
      </c>
      <c r="P929">
        <v>81.046086249138682</v>
      </c>
      <c r="Q929">
        <v>79.233838486712273</v>
      </c>
      <c r="R929">
        <v>77.165707526300238</v>
      </c>
      <c r="S929">
        <v>74.805141054419536</v>
      </c>
      <c r="T929">
        <v>72.110418228759215</v>
      </c>
      <c r="U929">
        <v>69.033912300646691</v>
      </c>
      <c r="V929">
        <v>65.521248856048558</v>
      </c>
      <c r="W929">
        <v>61.510344797789067</v>
      </c>
      <c r="X929">
        <v>56.930311083880866</v>
      </c>
    </row>
    <row r="930" spans="1:24">
      <c r="A930">
        <v>96.763702652063415</v>
      </c>
      <c r="B930">
        <v>3.2491773999051436</v>
      </c>
      <c r="C930">
        <v>0.11169336276292881</v>
      </c>
      <c r="D930">
        <v>92.918939605258402</v>
      </c>
      <c r="E930">
        <v>92.331517976225598</v>
      </c>
      <c r="F930">
        <v>91.688745530409122</v>
      </c>
      <c r="G930">
        <v>90.9825950797552</v>
      </c>
      <c r="H930">
        <v>90.204247947454405</v>
      </c>
      <c r="I930">
        <v>89.343983836934072</v>
      </c>
      <c r="J930">
        <v>88.391059441078255</v>
      </c>
      <c r="K930">
        <v>87.333574275701096</v>
      </c>
      <c r="L930">
        <v>86.158322061750326</v>
      </c>
      <c r="M930">
        <v>84.850625800245368</v>
      </c>
      <c r="N930">
        <v>83.394154480302618</v>
      </c>
      <c r="O930">
        <v>81.770719131227722</v>
      </c>
      <c r="P930">
        <v>79.960045671695326</v>
      </c>
      <c r="Q930">
        <v>77.939521719270232</v>
      </c>
      <c r="R930">
        <v>75.683914198330044</v>
      </c>
      <c r="S930">
        <v>73.165054219769559</v>
      </c>
      <c r="T930">
        <v>70.351485297143839</v>
      </c>
      <c r="U930">
        <v>67.208070506038709</v>
      </c>
      <c r="V930">
        <v>63.695553680724892</v>
      </c>
      <c r="W930">
        <v>59.770069168151515</v>
      </c>
      <c r="X930">
        <v>55.38259401689983</v>
      </c>
    </row>
    <row r="931" spans="1:24">
      <c r="A931">
        <v>94.001081763852</v>
      </c>
      <c r="B931">
        <v>1.9463996585184116</v>
      </c>
      <c r="C931">
        <v>0.1266231270439212</v>
      </c>
      <c r="D931">
        <v>91.270673305026136</v>
      </c>
      <c r="E931">
        <v>90.823033557191877</v>
      </c>
      <c r="F931">
        <v>90.324370721180841</v>
      </c>
      <c r="G931">
        <v>89.766678839814972</v>
      </c>
      <c r="H931">
        <v>89.141004253430211</v>
      </c>
      <c r="I931">
        <v>88.437301850211028</v>
      </c>
      <c r="J931">
        <v>87.64427379342402</v>
      </c>
      <c r="K931">
        <v>86.749188136340621</v>
      </c>
      <c r="L931">
        <v>85.737674412738343</v>
      </c>
      <c r="M931">
        <v>84.593492921217077</v>
      </c>
      <c r="N931">
        <v>83.298273999224236</v>
      </c>
      <c r="O931">
        <v>81.831223100872649</v>
      </c>
      <c r="P931">
        <v>80.168786943619409</v>
      </c>
      <c r="Q931">
        <v>78.284275363840806</v>
      </c>
      <c r="R931">
        <v>76.14743281025109</v>
      </c>
      <c r="S931">
        <v>73.723952595556071</v>
      </c>
      <c r="T931">
        <v>70.974926107724642</v>
      </c>
      <c r="U931">
        <v>67.856218138047581</v>
      </c>
      <c r="V931">
        <v>64.317758296969103</v>
      </c>
      <c r="W931">
        <v>60.302737141478595</v>
      </c>
      <c r="X931">
        <v>55.746694108007787</v>
      </c>
    </row>
    <row r="932" spans="1:24">
      <c r="A932">
        <v>98.571240466735404</v>
      </c>
      <c r="B932">
        <v>5.5059308164066154</v>
      </c>
      <c r="C932">
        <v>9.3735328010839863E-2</v>
      </c>
      <c r="D932">
        <v>93.355441309226123</v>
      </c>
      <c r="E932">
        <v>92.620563309619897</v>
      </c>
      <c r="F932">
        <v>91.83336251203896</v>
      </c>
      <c r="G932">
        <v>90.986917259130749</v>
      </c>
      <c r="H932">
        <v>90.073784972043271</v>
      </c>
      <c r="I932">
        <v>89.085936709713195</v>
      </c>
      <c r="J932">
        <v>88.014686572419365</v>
      </c>
      <c r="K932">
        <v>86.850615328865246</v>
      </c>
      <c r="L932">
        <v>85.583487595262312</v>
      </c>
      <c r="M932">
        <v>84.202161838191273</v>
      </c>
      <c r="N932">
        <v>82.694492409918894</v>
      </c>
      <c r="O932">
        <v>81.047222754791889</v>
      </c>
      <c r="P932">
        <v>79.245868847698574</v>
      </c>
      <c r="Q932">
        <v>77.274591839702396</v>
      </c>
      <c r="R932">
        <v>75.116058791052424</v>
      </c>
      <c r="S932">
        <v>72.751290267031521</v>
      </c>
      <c r="T932">
        <v>70.159493456591079</v>
      </c>
      <c r="U932">
        <v>67.317879346426594</v>
      </c>
      <c r="V932">
        <v>64.201462342952226</v>
      </c>
      <c r="W932">
        <v>60.782840580300913</v>
      </c>
      <c r="X932">
        <v>57.031954982653765</v>
      </c>
    </row>
    <row r="933" spans="1:24">
      <c r="A933">
        <v>95.878594721691442</v>
      </c>
      <c r="B933">
        <v>3.9454145551016357</v>
      </c>
      <c r="C933">
        <v>9.9079645994160664E-2</v>
      </c>
      <c r="D933">
        <v>91.875256413964394</v>
      </c>
      <c r="E933">
        <v>91.297775248381114</v>
      </c>
      <c r="F933">
        <v>90.675288403492658</v>
      </c>
      <c r="G933">
        <v>90.001680064546704</v>
      </c>
      <c r="H933">
        <v>89.270332157843413</v>
      </c>
      <c r="I933">
        <v>88.47405932942128</v>
      </c>
      <c r="J933">
        <v>87.605038350322204</v>
      </c>
      <c r="K933">
        <v>86.654731254856287</v>
      </c>
      <c r="L933">
        <v>85.613801456714185</v>
      </c>
      <c r="M933">
        <v>84.47202201878406</v>
      </c>
      <c r="N933">
        <v>83.218175175441189</v>
      </c>
      <c r="O933">
        <v>81.839942120136214</v>
      </c>
      <c r="P933">
        <v>80.323781975465792</v>
      </c>
      <c r="Q933">
        <v>78.654798756629873</v>
      </c>
      <c r="R933">
        <v>76.8165950212166</v>
      </c>
      <c r="S933">
        <v>74.791110767452167</v>
      </c>
      <c r="T933">
        <v>72.558445998121286</v>
      </c>
      <c r="U933">
        <v>70.096665206882818</v>
      </c>
      <c r="V933">
        <v>67.381581866095644</v>
      </c>
      <c r="W933">
        <v>64.386520798788908</v>
      </c>
      <c r="X933">
        <v>61.082056100126117</v>
      </c>
    </row>
    <row r="934" spans="1:24">
      <c r="A934">
        <v>100</v>
      </c>
      <c r="B934">
        <v>7.9240876061241181</v>
      </c>
      <c r="C934">
        <v>7.928888063590124E-2</v>
      </c>
      <c r="D934">
        <v>93.853090410913225</v>
      </c>
      <c r="E934">
        <v>93.037757176511974</v>
      </c>
      <c r="F934">
        <v>92.178631289516034</v>
      </c>
      <c r="G934">
        <v>91.270308830174514</v>
      </c>
      <c r="H934">
        <v>90.30707643127019</v>
      </c>
      <c r="I934">
        <v>89.282875340920597</v>
      </c>
      <c r="J934">
        <v>88.191263312902208</v>
      </c>
      <c r="K934">
        <v>87.025374084787359</v>
      </c>
      <c r="L934">
        <v>85.777874189010319</v>
      </c>
      <c r="M934">
        <v>84.44091682520336</v>
      </c>
      <c r="N934">
        <v>83.006092503658692</v>
      </c>
      <c r="O934">
        <v>81.464376149462851</v>
      </c>
      <c r="P934">
        <v>79.806070334587162</v>
      </c>
      <c r="Q934">
        <v>78.020744280863198</v>
      </c>
      <c r="R934">
        <v>76.097168250170441</v>
      </c>
      <c r="S934">
        <v>74.023242909149332</v>
      </c>
      <c r="T934">
        <v>71.785923224142039</v>
      </c>
      <c r="U934">
        <v>69.37113640765854</v>
      </c>
      <c r="V934">
        <v>66.76369340024975</v>
      </c>
      <c r="W934">
        <v>63.947193331006908</v>
      </c>
      <c r="X934">
        <v>60.903920355741228</v>
      </c>
    </row>
    <row r="935" spans="1:24">
      <c r="A935">
        <v>94.194473012739863</v>
      </c>
      <c r="B935">
        <v>1.3741372187710006</v>
      </c>
      <c r="C935">
        <v>0.14206618557858669</v>
      </c>
      <c r="D935">
        <v>91.918101775470632</v>
      </c>
      <c r="E935">
        <v>91.516069719458528</v>
      </c>
      <c r="F935">
        <v>91.059889001745603</v>
      </c>
      <c r="G935">
        <v>90.540337121963901</v>
      </c>
      <c r="H935">
        <v>89.946910419576199</v>
      </c>
      <c r="I935">
        <v>89.267611723793308</v>
      </c>
      <c r="J935">
        <v>88.488707809538951</v>
      </c>
      <c r="K935">
        <v>87.594451756005384</v>
      </c>
      <c r="L935">
        <v>86.566764594787031</v>
      </c>
      <c r="M935">
        <v>85.3848698115454</v>
      </c>
      <c r="N935">
        <v>84.024873312010129</v>
      </c>
      <c r="O935">
        <v>82.459280360585453</v>
      </c>
      <c r="P935">
        <v>80.656439725621297</v>
      </c>
      <c r="Q935">
        <v>78.579903793762369</v>
      </c>
      <c r="R935">
        <v>76.187691716954163</v>
      </c>
      <c r="S935">
        <v>73.431440695319395</v>
      </c>
      <c r="T935">
        <v>70.255428237585946</v>
      </c>
      <c r="U935">
        <v>66.59544563233132</v>
      </c>
      <c r="V935">
        <v>62.377499855271246</v>
      </c>
      <c r="W935">
        <v>57.516317669351622</v>
      </c>
      <c r="X935">
        <v>51.913621675380298</v>
      </c>
    </row>
    <row r="936" spans="1:24">
      <c r="A936">
        <v>100</v>
      </c>
      <c r="B936">
        <v>6.1511221542696024</v>
      </c>
      <c r="C936">
        <v>9.0407720841954059E-2</v>
      </c>
      <c r="D936">
        <v>94.424182602401515</v>
      </c>
      <c r="E936">
        <v>93.649776687632311</v>
      </c>
      <c r="F936">
        <v>92.823431504160752</v>
      </c>
      <c r="G936">
        <v>91.938388271639411</v>
      </c>
      <c r="H936">
        <v>90.987408111054776</v>
      </c>
      <c r="I936">
        <v>89.962712837032626</v>
      </c>
      <c r="J936">
        <v>88.855921339089534</v>
      </c>
      <c r="K936">
        <v>87.657981031484553</v>
      </c>
      <c r="L936">
        <v>86.359093810991197</v>
      </c>
      <c r="M936">
        <v>84.948635916988621</v>
      </c>
      <c r="N936">
        <v>83.415071038398253</v>
      </c>
      <c r="O936">
        <v>81.745855956756202</v>
      </c>
      <c r="P936">
        <v>79.927337953664548</v>
      </c>
      <c r="Q936">
        <v>77.944643143504393</v>
      </c>
      <c r="R936">
        <v>75.781554818069736</v>
      </c>
      <c r="S936">
        <v>73.420380808087884</v>
      </c>
      <c r="T936">
        <v>70.841808776759834</v>
      </c>
      <c r="U936">
        <v>68.024748261748158</v>
      </c>
      <c r="V936">
        <v>64.946158173654482</v>
      </c>
      <c r="W936">
        <v>61.580858340074698</v>
      </c>
      <c r="X936">
        <v>57.901323553827517</v>
      </c>
    </row>
    <row r="937" spans="1:24">
      <c r="A937">
        <v>92.16397549338798</v>
      </c>
      <c r="B937">
        <v>1.0909224993147191</v>
      </c>
      <c r="C937">
        <v>0.14702175488544963</v>
      </c>
      <c r="D937">
        <v>90.260795322450051</v>
      </c>
      <c r="E937">
        <v>89.916508263924371</v>
      </c>
      <c r="F937">
        <v>89.52355374110175</v>
      </c>
      <c r="G937">
        <v>89.073422575312534</v>
      </c>
      <c r="H937">
        <v>88.556367464281152</v>
      </c>
      <c r="I937">
        <v>87.961191910534467</v>
      </c>
      <c r="J937">
        <v>87.275007768415591</v>
      </c>
      <c r="K937">
        <v>86.482956159539199</v>
      </c>
      <c r="L937">
        <v>85.567885713290835</v>
      </c>
      <c r="M937">
        <v>84.509981164874603</v>
      </c>
      <c r="N937">
        <v>83.286334268437272</v>
      </c>
      <c r="O937">
        <v>81.870447733667476</v>
      </c>
      <c r="P937">
        <v>80.231661443934357</v>
      </c>
      <c r="Q937">
        <v>78.334488531086805</v>
      </c>
      <c r="R937">
        <v>76.137846930038108</v>
      </c>
      <c r="S937">
        <v>73.59416977294228</v>
      </c>
      <c r="T937">
        <v>70.648375359117296</v>
      </c>
      <c r="U937">
        <v>67.236674396073653</v>
      </c>
      <c r="V937">
        <v>63.285188683215587</v>
      </c>
      <c r="W937">
        <v>58.708351326695123</v>
      </c>
      <c r="X937">
        <v>53.407053843095447</v>
      </c>
    </row>
    <row r="938" spans="1:24">
      <c r="A938">
        <v>100</v>
      </c>
      <c r="B938">
        <v>6.7120030756116442</v>
      </c>
      <c r="C938">
        <v>8.6462456598807469E-2</v>
      </c>
      <c r="D938">
        <v>94.233659917400601</v>
      </c>
      <c r="E938">
        <v>93.446048031951406</v>
      </c>
      <c r="F938">
        <v>92.60940986716075</v>
      </c>
      <c r="G938">
        <v>91.717487022513239</v>
      </c>
      <c r="H938">
        <v>90.763607545155679</v>
      </c>
      <c r="I938">
        <v>89.740636020922267</v>
      </c>
      <c r="J938">
        <v>88.640920198476707</v>
      </c>
      <c r="K938">
        <v>87.456233747298057</v>
      </c>
      <c r="L938">
        <v>86.17771472131615</v>
      </c>
      <c r="M938">
        <v>84.795799267878891</v>
      </c>
      <c r="N938">
        <v>83.300150086167349</v>
      </c>
      <c r="O938">
        <v>81.679579099897666</v>
      </c>
      <c r="P938">
        <v>79.921963765869521</v>
      </c>
      <c r="Q938">
        <v>78.014156392314462</v>
      </c>
      <c r="R938">
        <v>75.941885788707836</v>
      </c>
      <c r="S938">
        <v>73.6896505113438</v>
      </c>
      <c r="T938">
        <v>71.240602906106304</v>
      </c>
      <c r="U938">
        <v>68.576423081027855</v>
      </c>
      <c r="V938">
        <v>65.677181865898348</v>
      </c>
      <c r="W938">
        <v>62.52119173380509</v>
      </c>
      <c r="X938">
        <v>59.084844569435532</v>
      </c>
    </row>
    <row r="939" spans="1:24">
      <c r="A939">
        <v>98.939951462524874</v>
      </c>
      <c r="B939">
        <v>7.0962856227761373</v>
      </c>
      <c r="C939">
        <v>8.2021162181910232E-2</v>
      </c>
      <c r="D939">
        <v>93.21265213184904</v>
      </c>
      <c r="E939">
        <v>92.444572507109939</v>
      </c>
      <c r="F939">
        <v>91.632770905232519</v>
      </c>
      <c r="G939">
        <v>90.77178289199027</v>
      </c>
      <c r="H939">
        <v>89.855812947446651</v>
      </c>
      <c r="I939">
        <v>88.878695454899471</v>
      </c>
      <c r="J939">
        <v>87.833853198613667</v>
      </c>
      <c r="K939">
        <v>86.714253090980975</v>
      </c>
      <c r="L939">
        <v>85.512358831094815</v>
      </c>
      <c r="M939">
        <v>84.220080176074248</v>
      </c>
      <c r="N939">
        <v>82.828718483669263</v>
      </c>
      <c r="O939">
        <v>81.328908159582113</v>
      </c>
      <c r="P939">
        <v>79.710553615371936</v>
      </c>
      <c r="Q939">
        <v>77.962761312590942</v>
      </c>
      <c r="R939">
        <v>76.073766435725005</v>
      </c>
      <c r="S939">
        <v>74.030853700356147</v>
      </c>
      <c r="T939">
        <v>71.820271763487355</v>
      </c>
      <c r="U939">
        <v>69.427140659904964</v>
      </c>
      <c r="V939">
        <v>66.835351641510073</v>
      </c>
      <c r="W939">
        <v>64.027458745413099</v>
      </c>
      <c r="X939">
        <v>60.984561360910263</v>
      </c>
    </row>
    <row r="940" spans="1:24">
      <c r="A940">
        <v>100</v>
      </c>
      <c r="B940">
        <v>5.9732405432395694</v>
      </c>
      <c r="C940">
        <v>9.1264240721365811E-2</v>
      </c>
      <c r="D940">
        <v>94.523117715324375</v>
      </c>
      <c r="E940">
        <v>93.75965462440989</v>
      </c>
      <c r="F940">
        <v>92.944178601227364</v>
      </c>
      <c r="G940">
        <v>92.069892698395321</v>
      </c>
      <c r="H940">
        <v>91.129509791450289</v>
      </c>
      <c r="I940">
        <v>90.115191841068977</v>
      </c>
      <c r="J940">
        <v>89.018484563445554</v>
      </c>
      <c r="K940">
        <v>87.830246964305587</v>
      </c>
      <c r="L940">
        <v>86.540575149226129</v>
      </c>
      <c r="M940">
        <v>85.13871977522561</v>
      </c>
      <c r="N940">
        <v>83.61299645558681</v>
      </c>
      <c r="O940">
        <v>81.950688371142192</v>
      </c>
      <c r="P940">
        <v>80.137940276292227</v>
      </c>
      <c r="Q940">
        <v>78.159643016302397</v>
      </c>
      <c r="R940">
        <v>75.999307593337363</v>
      </c>
      <c r="S940">
        <v>73.638927731579372</v>
      </c>
      <c r="T940">
        <v>71.058829795918939</v>
      </c>
      <c r="U940">
        <v>68.237508813298419</v>
      </c>
      <c r="V940">
        <v>65.151449229955432</v>
      </c>
      <c r="W940">
        <v>61.774928910587754</v>
      </c>
      <c r="X940">
        <v>58.079804745783505</v>
      </c>
    </row>
    <row r="941" spans="1:24">
      <c r="A941">
        <v>91.997845048556812</v>
      </c>
      <c r="B941">
        <v>0.96717515559655276</v>
      </c>
      <c r="C941">
        <v>0.14878788591989653</v>
      </c>
      <c r="D941">
        <v>90.279421586948729</v>
      </c>
      <c r="E941">
        <v>89.965886173321422</v>
      </c>
      <c r="F941">
        <v>89.607284542299212</v>
      </c>
      <c r="G941">
        <v>89.195663373931197</v>
      </c>
      <c r="H941">
        <v>88.721893443564198</v>
      </c>
      <c r="I941">
        <v>88.175467147458178</v>
      </c>
      <c r="J941">
        <v>87.544265457737723</v>
      </c>
      <c r="K941">
        <v>86.814289138042483</v>
      </c>
      <c r="L941">
        <v>85.969348258587232</v>
      </c>
      <c r="M941">
        <v>84.990703124477818</v>
      </c>
      <c r="N941">
        <v>83.856648653537732</v>
      </c>
      <c r="O941">
        <v>82.542032985683633</v>
      </c>
      <c r="P941">
        <v>81.017699647228824</v>
      </c>
      <c r="Q941">
        <v>79.249840898041185</v>
      </c>
      <c r="R941">
        <v>77.199247919632597</v>
      </c>
      <c r="S941">
        <v>74.820441214322472</v>
      </c>
      <c r="T941">
        <v>72.060661928854159</v>
      </c>
      <c r="U941">
        <v>68.858701731328523</v>
      </c>
      <c r="V941">
        <v>65.143545289639064</v>
      </c>
      <c r="W941">
        <v>60.832795243338346</v>
      </c>
      <c r="X941">
        <v>55.830844736849961</v>
      </c>
    </row>
    <row r="942" spans="1:24">
      <c r="A942">
        <v>100</v>
      </c>
      <c r="B942">
        <v>7.0801808860400035</v>
      </c>
      <c r="C942">
        <v>8.5493083589459021E-2</v>
      </c>
      <c r="D942">
        <v>93.998559714930877</v>
      </c>
      <c r="E942">
        <v>93.182142828183856</v>
      </c>
      <c r="F942">
        <v>92.315863404618284</v>
      </c>
      <c r="G942">
        <v>91.393385892085746</v>
      </c>
      <c r="H942">
        <v>90.407963732573364</v>
      </c>
      <c r="I942">
        <v>89.352390021114971</v>
      </c>
      <c r="J942">
        <v>88.218944797945184</v>
      </c>
      <c r="K942">
        <v>86.999338588417103</v>
      </c>
      <c r="L942">
        <v>85.684651777761133</v>
      </c>
      <c r="M942">
        <v>84.265269377301337</v>
      </c>
      <c r="N942">
        <v>82.730810705040568</v>
      </c>
      <c r="O942">
        <v>81.070053466332013</v>
      </c>
      <c r="P942">
        <v>79.270851679399428</v>
      </c>
      <c r="Q942">
        <v>77.32004684545295</v>
      </c>
      <c r="R942">
        <v>75.203371713741049</v>
      </c>
      <c r="S942">
        <v>72.905345937722558</v>
      </c>
      <c r="T942">
        <v>70.409162859238023</v>
      </c>
      <c r="U942">
        <v>67.696566592674117</v>
      </c>
      <c r="V942">
        <v>64.747718510173598</v>
      </c>
      <c r="W942">
        <v>61.541052151427834</v>
      </c>
      <c r="X942">
        <v>58.053115496931539</v>
      </c>
    </row>
    <row r="943" spans="1:24">
      <c r="A943">
        <v>99.837764878909411</v>
      </c>
      <c r="B943">
        <v>9.3294281774223968</v>
      </c>
      <c r="C943">
        <v>7.1441632265222446E-2</v>
      </c>
      <c r="D943">
        <v>93.417231421260098</v>
      </c>
      <c r="E943">
        <v>92.59105616292895</v>
      </c>
      <c r="F943">
        <v>91.727878644562722</v>
      </c>
      <c r="G943">
        <v>90.823291414414285</v>
      </c>
      <c r="H943">
        <v>89.872675579517747</v>
      </c>
      <c r="I943">
        <v>88.87117722126051</v>
      </c>
      <c r="J943">
        <v>87.813682610896294</v>
      </c>
      <c r="K943">
        <v>86.694792098447152</v>
      </c>
      <c r="L943">
        <v>85.508792541669479</v>
      </c>
      <c r="M943">
        <v>84.24962813430399</v>
      </c>
      <c r="N943">
        <v>82.910869484656558</v>
      </c>
      <c r="O943">
        <v>81.485680786622666</v>
      </c>
      <c r="P943">
        <v>79.966784915528095</v>
      </c>
      <c r="Q943">
        <v>78.346426270562745</v>
      </c>
      <c r="R943">
        <v>76.616331174077757</v>
      </c>
      <c r="S943">
        <v>74.767665625542037</v>
      </c>
      <c r="T943">
        <v>72.790990194446408</v>
      </c>
      <c r="U943">
        <v>70.676211821834997</v>
      </c>
      <c r="V943">
        <v>68.412532284358875</v>
      </c>
      <c r="W943">
        <v>65.988393057705181</v>
      </c>
      <c r="X943">
        <v>63.391416297870308</v>
      </c>
    </row>
    <row r="944" spans="1:24">
      <c r="A944">
        <v>100</v>
      </c>
      <c r="B944">
        <v>6.9557124343221091</v>
      </c>
      <c r="C944">
        <v>8.4182174391366271E-2</v>
      </c>
      <c r="D944">
        <v>94.211235980064416</v>
      </c>
      <c r="E944">
        <v>93.428013781544848</v>
      </c>
      <c r="F944">
        <v>92.598190782061096</v>
      </c>
      <c r="G944">
        <v>91.715882852348557</v>
      </c>
      <c r="H944">
        <v>90.774833701712936</v>
      </c>
      <c r="I944">
        <v>89.768370515770783</v>
      </c>
      <c r="J944">
        <v>88.689356640693745</v>
      </c>
      <c r="K944">
        <v>87.530140978448628</v>
      </c>
      <c r="L944">
        <v>86.282503734203999</v>
      </c>
      <c r="M944">
        <v>84.937598131207452</v>
      </c>
      <c r="N944">
        <v>83.485887679844168</v>
      </c>
      <c r="O944">
        <v>81.917078556062677</v>
      </c>
      <c r="P944">
        <v>80.220046609674881</v>
      </c>
      <c r="Q944">
        <v>78.382758484959268</v>
      </c>
      <c r="R944">
        <v>76.392186294247239</v>
      </c>
      <c r="S944">
        <v>74.234215239457825</v>
      </c>
      <c r="T944">
        <v>71.893543526541578</v>
      </c>
      <c r="U944">
        <v>69.353573863144206</v>
      </c>
      <c r="V944">
        <v>66.596295770119099</v>
      </c>
      <c r="W944">
        <v>63.602157872380467</v>
      </c>
      <c r="X944">
        <v>60.34992926353349</v>
      </c>
    </row>
    <row r="945" spans="1:24">
      <c r="A945">
        <v>92.160151032518044</v>
      </c>
      <c r="B945">
        <v>1.3050458660587811</v>
      </c>
      <c r="C945">
        <v>0.13637082867367203</v>
      </c>
      <c r="D945">
        <v>90.124892442396785</v>
      </c>
      <c r="E945">
        <v>89.775207406555296</v>
      </c>
      <c r="F945">
        <v>89.381100788762552</v>
      </c>
      <c r="G945">
        <v>88.935232021623477</v>
      </c>
      <c r="H945">
        <v>88.429296424153847</v>
      </c>
      <c r="I945">
        <v>87.853870520108615</v>
      </c>
      <c r="J945">
        <v>87.198236517807018</v>
      </c>
      <c r="K945">
        <v>86.450182682243579</v>
      </c>
      <c r="L945">
        <v>85.595775881247491</v>
      </c>
      <c r="M945">
        <v>84.619102069171319</v>
      </c>
      <c r="N945">
        <v>83.50196987439918</v>
      </c>
      <c r="O945">
        <v>82.223571769742506</v>
      </c>
      <c r="P945">
        <v>80.760096514736674</v>
      </c>
      <c r="Q945">
        <v>79.084285651250354</v>
      </c>
      <c r="R945">
        <v>77.164925791764958</v>
      </c>
      <c r="S945">
        <v>74.966267243766197</v>
      </c>
      <c r="T945">
        <v>72.447358141637807</v>
      </c>
      <c r="U945">
        <v>69.561281683703697</v>
      </c>
      <c r="V945">
        <v>66.254282267316484</v>
      </c>
      <c r="W945">
        <v>62.464764245523043</v>
      </c>
      <c r="X945">
        <v>58.122144656307711</v>
      </c>
    </row>
    <row r="946" spans="1:24">
      <c r="A946">
        <v>93.946293846099081</v>
      </c>
      <c r="B946">
        <v>2.8151270607856307</v>
      </c>
      <c r="C946">
        <v>0.10737367235475645</v>
      </c>
      <c r="D946">
        <v>90.782226772462622</v>
      </c>
      <c r="E946">
        <v>90.308354881300147</v>
      </c>
      <c r="F946">
        <v>89.792500496146033</v>
      </c>
      <c r="G946">
        <v>89.228710561208302</v>
      </c>
      <c r="H946">
        <v>88.610478835512296</v>
      </c>
      <c r="I946">
        <v>87.93067080966668</v>
      </c>
      <c r="J946">
        <v>87.181441372294742</v>
      </c>
      <c r="K946">
        <v>86.354144275986272</v>
      </c>
      <c r="L946">
        <v>85.439232357990321</v>
      </c>
      <c r="M946">
        <v>84.426147364176771</v>
      </c>
      <c r="N946">
        <v>83.303198104815039</v>
      </c>
      <c r="O946">
        <v>82.057425536064557</v>
      </c>
      <c r="P946">
        <v>80.674453210192553</v>
      </c>
      <c r="Q946">
        <v>79.138321368686491</v>
      </c>
      <c r="R946">
        <v>77.431302763664974</v>
      </c>
      <c r="S946">
        <v>75.533698082131721</v>
      </c>
      <c r="T946">
        <v>73.423608612230439</v>
      </c>
      <c r="U946">
        <v>71.076683528026678</v>
      </c>
      <c r="V946">
        <v>68.465838876436038</v>
      </c>
      <c r="W946">
        <v>65.560945023355572</v>
      </c>
      <c r="X946">
        <v>62.328478952067968</v>
      </c>
    </row>
    <row r="947" spans="1:24">
      <c r="A947">
        <v>100</v>
      </c>
      <c r="B947">
        <v>10.543217999516587</v>
      </c>
      <c r="C947">
        <v>7.0451043957113671E-2</v>
      </c>
      <c r="D947">
        <v>92.857951103793667</v>
      </c>
      <c r="E947">
        <v>91.942316108751456</v>
      </c>
      <c r="F947">
        <v>90.98667146725127</v>
      </c>
      <c r="G947">
        <v>89.986272018678477</v>
      </c>
      <c r="H947">
        <v>88.936150376772417</v>
      </c>
      <c r="I947">
        <v>87.831092264552538</v>
      </c>
      <c r="J947">
        <v>86.665610623332753</v>
      </c>
      <c r="K947">
        <v>85.433918367264582</v>
      </c>
      <c r="L947">
        <v>84.129899648124706</v>
      </c>
      <c r="M947">
        <v>82.747079487664848</v>
      </c>
      <c r="N947">
        <v>81.278591626736386</v>
      </c>
      <c r="O947">
        <v>79.717144431547723</v>
      </c>
      <c r="P947">
        <v>78.054984687765099</v>
      </c>
      <c r="Q947">
        <v>76.283859102680239</v>
      </c>
      <c r="R947">
        <v>74.394973324287221</v>
      </c>
      <c r="S947">
        <v>72.378948273782143</v>
      </c>
      <c r="T947">
        <v>70.225773574658575</v>
      </c>
      <c r="U947">
        <v>67.924757847155689</v>
      </c>
      <c r="V947">
        <v>65.464475621250813</v>
      </c>
      <c r="W947">
        <v>62.832710604598148</v>
      </c>
      <c r="X947">
        <v>60.016395023716143</v>
      </c>
    </row>
    <row r="948" spans="1:24">
      <c r="A948">
        <v>92.430095006420146</v>
      </c>
      <c r="B948">
        <v>0.74308438678537359</v>
      </c>
      <c r="C948">
        <v>0.16255697189398943</v>
      </c>
      <c r="D948">
        <v>90.911448169923332</v>
      </c>
      <c r="E948">
        <v>90.61529210603797</v>
      </c>
      <c r="F948">
        <v>90.271074599836993</v>
      </c>
      <c r="G948">
        <v>89.869679735859407</v>
      </c>
      <c r="H948">
        <v>89.400477370139257</v>
      </c>
      <c r="I948">
        <v>88.851041612002902</v>
      </c>
      <c r="J948">
        <v>88.206821749089102</v>
      </c>
      <c r="K948">
        <v>87.450756900696433</v>
      </c>
      <c r="L948">
        <v>86.562824194318893</v>
      </c>
      <c r="M948">
        <v>85.519508499724608</v>
      </c>
      <c r="N948">
        <v>84.293179677540209</v>
      </c>
      <c r="O948">
        <v>82.85136085000947</v>
      </c>
      <c r="P948">
        <v>81.155868315533553</v>
      </c>
      <c r="Q948">
        <v>79.161800329341659</v>
      </c>
      <c r="R948">
        <v>76.81634797016109</v>
      </c>
      <c r="S948">
        <v>74.05739660105742</v>
      </c>
      <c r="T948">
        <v>70.811880886919184</v>
      </c>
      <c r="U948">
        <v>66.993849804499376</v>
      </c>
      <c r="V948">
        <v>62.502190400656829</v>
      </c>
      <c r="W948">
        <v>57.217950017064958</v>
      </c>
      <c r="X948">
        <v>51.001186065840415</v>
      </c>
    </row>
    <row r="949" spans="1:24">
      <c r="A949">
        <v>94.387007606861559</v>
      </c>
      <c r="B949">
        <v>2.0944060730114344</v>
      </c>
      <c r="C949">
        <v>0.12568791520178194</v>
      </c>
      <c r="D949">
        <v>91.47924136385447</v>
      </c>
      <c r="E949">
        <v>91.004651040175261</v>
      </c>
      <c r="F949">
        <v>90.47655772224347</v>
      </c>
      <c r="G949">
        <v>89.886607892859786</v>
      </c>
      <c r="H949">
        <v>89.225469572468356</v>
      </c>
      <c r="I949">
        <v>88.482684703481638</v>
      </c>
      <c r="J949">
        <v>87.646503722010436</v>
      </c>
      <c r="K949">
        <v>86.703699700212084</v>
      </c>
      <c r="L949">
        <v>85.639359119312019</v>
      </c>
      <c r="M949">
        <v>84.436645963692129</v>
      </c>
      <c r="N949">
        <v>83.076535404425044</v>
      </c>
      <c r="O949">
        <v>81.537512859591146</v>
      </c>
      <c r="P949">
        <v>79.79523367103647</v>
      </c>
      <c r="Q949">
        <v>77.822138014249973</v>
      </c>
      <c r="R949">
        <v>75.587014949904756</v>
      </c>
      <c r="S949">
        <v>73.054508721117202</v>
      </c>
      <c r="T949">
        <v>70.184559486906039</v>
      </c>
      <c r="U949">
        <v>66.931769645227916</v>
      </c>
      <c r="V949">
        <v>63.244685721922743</v>
      </c>
      <c r="W949">
        <v>59.06498446630188</v>
      </c>
      <c r="X949">
        <v>54.326550278827561</v>
      </c>
    </row>
    <row r="950" spans="1:24">
      <c r="A950">
        <v>97.840841076331543</v>
      </c>
      <c r="B950">
        <v>3.533268941533465</v>
      </c>
      <c r="C950">
        <v>0.11041298757690068</v>
      </c>
      <c r="D950">
        <v>93.722713735184385</v>
      </c>
      <c r="E950">
        <v>93.097252080004026</v>
      </c>
      <c r="F950">
        <v>92.413902425688676</v>
      </c>
      <c r="G950">
        <v>91.664325570796478</v>
      </c>
      <c r="H950">
        <v>90.839374115676833</v>
      </c>
      <c r="I950">
        <v>89.928980832929255</v>
      </c>
      <c r="J950">
        <v>88.922035812819814</v>
      </c>
      <c r="K950">
        <v>87.80625088440911</v>
      </c>
      <c r="L950">
        <v>86.568009657866426</v>
      </c>
      <c r="M950">
        <v>85.192201357973602</v>
      </c>
      <c r="N950">
        <v>83.662036421019295</v>
      </c>
      <c r="O950">
        <v>81.958841604735852</v>
      </c>
      <c r="P950">
        <v>80.06183211091917</v>
      </c>
      <c r="Q950">
        <v>77.947857939849214</v>
      </c>
      <c r="R950">
        <v>75.591121381167625</v>
      </c>
      <c r="S950">
        <v>72.962862193635999</v>
      </c>
      <c r="T950">
        <v>70.031006631891444</v>
      </c>
      <c r="U950">
        <v>66.759776037126585</v>
      </c>
      <c r="V950">
        <v>63.10925021516212</v>
      </c>
      <c r="W950">
        <v>59.034880273632474</v>
      </c>
      <c r="X950">
        <v>54.486944973232667</v>
      </c>
    </row>
    <row r="951" spans="1:24">
      <c r="A951">
        <v>100</v>
      </c>
      <c r="B951">
        <v>7.6987818996062378</v>
      </c>
      <c r="C951">
        <v>8.1294243830350957E-2</v>
      </c>
      <c r="D951">
        <v>93.85102832122719</v>
      </c>
      <c r="E951">
        <v>93.028825992756254</v>
      </c>
      <c r="F951">
        <v>92.160527511497918</v>
      </c>
      <c r="G951">
        <v>91.240391345334928</v>
      </c>
      <c r="H951">
        <v>90.262333190926654</v>
      </c>
      <c r="I951">
        <v>89.219885741894885</v>
      </c>
      <c r="J951">
        <v>88.106155924442646</v>
      </c>
      <c r="K951">
        <v>86.913779317630826</v>
      </c>
      <c r="L951">
        <v>85.634871456921502</v>
      </c>
      <c r="M951">
        <v>84.260975698987878</v>
      </c>
      <c r="N951">
        <v>82.783007303052315</v>
      </c>
      <c r="O951">
        <v>81.191193358996173</v>
      </c>
      <c r="P951">
        <v>79.475008165022601</v>
      </c>
      <c r="Q951">
        <v>77.623103627563609</v>
      </c>
      <c r="R951">
        <v>75.623234223208385</v>
      </c>
      <c r="S951">
        <v>73.462176026471468</v>
      </c>
      <c r="T951">
        <v>71.125639267980318</v>
      </c>
      <c r="U951">
        <v>68.598173844882695</v>
      </c>
      <c r="V951">
        <v>65.863067158671242</v>
      </c>
      <c r="W951">
        <v>62.902233604888721</v>
      </c>
      <c r="X951">
        <v>59.696094983976245</v>
      </c>
    </row>
    <row r="952" spans="1:24">
      <c r="A952">
        <v>90.715129638962324</v>
      </c>
      <c r="B952">
        <v>0.30499225608771885</v>
      </c>
      <c r="C952">
        <v>0.19393614956343969</v>
      </c>
      <c r="D952">
        <v>89.86820171155378</v>
      </c>
      <c r="E952">
        <v>89.676552706125904</v>
      </c>
      <c r="F952">
        <v>89.445718959785097</v>
      </c>
      <c r="G952">
        <v>89.166991285702352</v>
      </c>
      <c r="H952">
        <v>88.829853494514253</v>
      </c>
      <c r="I952">
        <v>88.421585626262129</v>
      </c>
      <c r="J952">
        <v>87.926784035693785</v>
      </c>
      <c r="K952">
        <v>87.326780224100304</v>
      </c>
      <c r="L952">
        <v>86.598936490642473</v>
      </c>
      <c r="M952">
        <v>85.715791828611088</v>
      </c>
      <c r="N952">
        <v>84.644025841917738</v>
      </c>
      <c r="O952">
        <v>83.343201591150375</v>
      </c>
      <c r="P952">
        <v>81.764239937703053</v>
      </c>
      <c r="Q952">
        <v>79.847567824110627</v>
      </c>
      <c r="R952">
        <v>77.520870626572361</v>
      </c>
      <c r="S952">
        <v>74.696363777584494</v>
      </c>
      <c r="T952">
        <v>71.267480719018124</v>
      </c>
      <c r="U952">
        <v>67.104852224557192</v>
      </c>
      <c r="V952">
        <v>62.051425394300622</v>
      </c>
      <c r="W952">
        <v>55.916538164798411</v>
      </c>
      <c r="X952">
        <v>48.468725770160084</v>
      </c>
    </row>
    <row r="953" spans="1:24">
      <c r="A953">
        <v>100</v>
      </c>
      <c r="B953">
        <v>9.8056775180085793</v>
      </c>
      <c r="C953">
        <v>7.1532737890480383E-2</v>
      </c>
      <c r="D953">
        <v>93.241948212247024</v>
      </c>
      <c r="E953">
        <v>92.372045650478569</v>
      </c>
      <c r="F953">
        <v>91.463094714103974</v>
      </c>
      <c r="G953">
        <v>90.510442378860631</v>
      </c>
      <c r="H953">
        <v>89.509211908004787</v>
      </c>
      <c r="I953">
        <v>88.454277887735898</v>
      </c>
      <c r="J953">
        <v>87.340239989614545</v>
      </c>
      <c r="K953">
        <v>86.161395325660806</v>
      </c>
      <c r="L953">
        <v>84.911709254615516</v>
      </c>
      <c r="M953">
        <v>83.584784489918448</v>
      </c>
      <c r="N953">
        <v>82.173828351263495</v>
      </c>
      <c r="O953">
        <v>80.671617992087761</v>
      </c>
      <c r="P953">
        <v>79.070463424990379</v>
      </c>
      <c r="Q953">
        <v>77.362168155803531</v>
      </c>
      <c r="R953">
        <v>75.537987224797135</v>
      </c>
      <c r="S953">
        <v>73.588582440225522</v>
      </c>
      <c r="T953">
        <v>71.503974575050989</v>
      </c>
      <c r="U953">
        <v>69.273492282134271</v>
      </c>
      <c r="V953">
        <v>66.885717466382573</v>
      </c>
      <c r="W953">
        <v>64.328426834209139</v>
      </c>
      <c r="X953">
        <v>61.588529321089155</v>
      </c>
    </row>
    <row r="954" spans="1:24">
      <c r="A954">
        <v>90.830096105335613</v>
      </c>
      <c r="B954">
        <v>0.74335616864925369</v>
      </c>
      <c r="C954">
        <v>0.15991089121116348</v>
      </c>
      <c r="D954">
        <v>89.35074506877254</v>
      </c>
      <c r="E954">
        <v>89.065909613739393</v>
      </c>
      <c r="F954">
        <v>88.735865060332245</v>
      </c>
      <c r="G954">
        <v>88.352153676472426</v>
      </c>
      <c r="H954">
        <v>87.904942462200552</v>
      </c>
      <c r="I954">
        <v>87.382771168911262</v>
      </c>
      <c r="J954">
        <v>86.772258618662832</v>
      </c>
      <c r="K954">
        <v>86.057759797691588</v>
      </c>
      <c r="L954">
        <v>85.220964936798381</v>
      </c>
      <c r="M954">
        <v>84.240430304628731</v>
      </c>
      <c r="N954">
        <v>83.091028689940515</v>
      </c>
      <c r="O954">
        <v>81.743305490900397</v>
      </c>
      <c r="P954">
        <v>80.162723910533401</v>
      </c>
      <c r="Q954">
        <v>78.308779915680134</v>
      </c>
      <c r="R954">
        <v>76.133964279372563</v>
      </c>
      <c r="S954">
        <v>73.582545107893395</v>
      </c>
      <c r="T954">
        <v>70.589139653519425</v>
      </c>
      <c r="U954">
        <v>67.07703881417747</v>
      </c>
      <c r="V954">
        <v>62.956241383588299</v>
      </c>
      <c r="W954">
        <v>58.121147677531283</v>
      </c>
      <c r="X954">
        <v>52.447853433024108</v>
      </c>
    </row>
    <row r="955" spans="1:24">
      <c r="A955">
        <v>95.835787564626045</v>
      </c>
      <c r="B955">
        <v>4.0900697777384813</v>
      </c>
      <c r="C955">
        <v>9.9392369555157817E-2</v>
      </c>
      <c r="D955">
        <v>91.669254120005235</v>
      </c>
      <c r="E955">
        <v>91.067393606708791</v>
      </c>
      <c r="F955">
        <v>90.418388085191538</v>
      </c>
      <c r="G955">
        <v>89.715820851859519</v>
      </c>
      <c r="H955">
        <v>88.952745639629214</v>
      </c>
      <c r="I955">
        <v>88.121617940334744</v>
      </c>
      <c r="J955">
        <v>87.214220412338307</v>
      </c>
      <c r="K955">
        <v>86.221581635850669</v>
      </c>
      <c r="L955">
        <v>85.133887412697206</v>
      </c>
      <c r="M955">
        <v>83.940383733552139</v>
      </c>
      <c r="N955">
        <v>82.629270453280384</v>
      </c>
      <c r="O955">
        <v>81.187584623156965</v>
      </c>
      <c r="P955">
        <v>79.601072326472675</v>
      </c>
      <c r="Q955">
        <v>77.854047750366874</v>
      </c>
      <c r="R955">
        <v>75.92923810053415</v>
      </c>
      <c r="S955">
        <v>73.807612825479424</v>
      </c>
      <c r="T955">
        <v>71.468195461865861</v>
      </c>
      <c r="U955">
        <v>68.887856240674196</v>
      </c>
      <c r="V955">
        <v>66.04108340367533</v>
      </c>
      <c r="W955">
        <v>62.899730969226916</v>
      </c>
      <c r="X955">
        <v>59.432740453559894</v>
      </c>
    </row>
    <row r="956" spans="1:24">
      <c r="A956">
        <v>100</v>
      </c>
      <c r="B956">
        <v>7.1783072462765736</v>
      </c>
      <c r="C956">
        <v>8.2600628335339321E-2</v>
      </c>
      <c r="D956">
        <v>94.158315375828735</v>
      </c>
      <c r="E956">
        <v>93.373044485447664</v>
      </c>
      <c r="F956">
        <v>92.542533066448485</v>
      </c>
      <c r="G956">
        <v>91.661111430007097</v>
      </c>
      <c r="H956">
        <v>90.722762336279274</v>
      </c>
      <c r="I956">
        <v>89.721079916244847</v>
      </c>
      <c r="J956">
        <v>88.649225940480051</v>
      </c>
      <c r="K956">
        <v>87.499883136315916</v>
      </c>
      <c r="L956">
        <v>86.265205234691251</v>
      </c>
      <c r="M956">
        <v>84.936763405682569</v>
      </c>
      <c r="N956">
        <v>83.505488717040251</v>
      </c>
      <c r="O956">
        <v>81.961610222909968</v>
      </c>
      <c r="P956">
        <v>80.294588260086897</v>
      </c>
      <c r="Q956">
        <v>78.493042496433574</v>
      </c>
      <c r="R956">
        <v>76.544674240265905</v>
      </c>
      <c r="S956">
        <v>74.436182480333997</v>
      </c>
      <c r="T956">
        <v>72.153173083223692</v>
      </c>
      <c r="U956">
        <v>69.680060528293026</v>
      </c>
      <c r="V956">
        <v>66.999961509313181</v>
      </c>
      <c r="W956">
        <v>64.094579676459347</v>
      </c>
      <c r="X956">
        <v>60.94408073181495</v>
      </c>
    </row>
    <row r="957" spans="1:24">
      <c r="A957">
        <v>100</v>
      </c>
      <c r="B957">
        <v>6.7804723723912055</v>
      </c>
      <c r="C957">
        <v>8.5748613524430306E-2</v>
      </c>
      <c r="D957">
        <v>94.23214749309885</v>
      </c>
      <c r="E957">
        <v>93.446672450895193</v>
      </c>
      <c r="F957">
        <v>92.61298240770175</v>
      </c>
      <c r="G957">
        <v>91.724943629784576</v>
      </c>
      <c r="H957">
        <v>90.776022521770074</v>
      </c>
      <c r="I957">
        <v>89.75923755682031</v>
      </c>
      <c r="J957">
        <v>88.667107911227902</v>
      </c>
      <c r="K957">
        <v>87.491598425518731</v>
      </c>
      <c r="L957">
        <v>86.224060487122728</v>
      </c>
      <c r="M957">
        <v>84.855168399667122</v>
      </c>
      <c r="N957">
        <v>83.374850770739869</v>
      </c>
      <c r="O957">
        <v>81.772216413320493</v>
      </c>
      <c r="P957">
        <v>80.035474215710337</v>
      </c>
      <c r="Q957">
        <v>78.151846390419138</v>
      </c>
      <c r="R957">
        <v>76.107474463750819</v>
      </c>
      <c r="S957">
        <v>73.887317314423271</v>
      </c>
      <c r="T957">
        <v>71.475040511057855</v>
      </c>
      <c r="U957">
        <v>68.852896134358588</v>
      </c>
      <c r="V957">
        <v>66.001592199792327</v>
      </c>
      <c r="W957">
        <v>62.900150720069853</v>
      </c>
      <c r="X957">
        <v>59.525753363146251</v>
      </c>
    </row>
    <row r="958" spans="1:24">
      <c r="A958">
        <v>99.954367284537696</v>
      </c>
      <c r="B958">
        <v>5.6132954495639806</v>
      </c>
      <c r="C958">
        <v>9.378754949920115E-2</v>
      </c>
      <c r="D958">
        <v>94.633226396731416</v>
      </c>
      <c r="E958">
        <v>93.883335966738983</v>
      </c>
      <c r="F958">
        <v>93.080004956021639</v>
      </c>
      <c r="G958">
        <v>92.216162000015501</v>
      </c>
      <c r="H958">
        <v>91.284203074493419</v>
      </c>
      <c r="I958">
        <v>90.275924560731596</v>
      </c>
      <c r="J958">
        <v>89.182451032713047</v>
      </c>
      <c r="K958">
        <v>87.994157130711272</v>
      </c>
      <c r="L958">
        <v>86.700582833541972</v>
      </c>
      <c r="M958">
        <v>85.290341383662138</v>
      </c>
      <c r="N958">
        <v>83.751019054622589</v>
      </c>
      <c r="O958">
        <v>82.069065878570939</v>
      </c>
      <c r="P958">
        <v>80.229676371928704</v>
      </c>
      <c r="Q958">
        <v>78.216659209323183</v>
      </c>
      <c r="R958">
        <v>76.012294698572362</v>
      </c>
      <c r="S958">
        <v>73.597178802138416</v>
      </c>
      <c r="T958">
        <v>70.950052332040386</v>
      </c>
      <c r="U958">
        <v>68.047613814704974</v>
      </c>
      <c r="V958">
        <v>64.864314378488245</v>
      </c>
      <c r="W958">
        <v>61.37213285835454</v>
      </c>
      <c r="X958">
        <v>57.540329138059448</v>
      </c>
    </row>
    <row r="959" spans="1:24">
      <c r="A959">
        <v>100</v>
      </c>
      <c r="B959">
        <v>10.175197350377791</v>
      </c>
      <c r="C959">
        <v>6.9633694371584953E-2</v>
      </c>
      <c r="D959">
        <v>93.197472358609275</v>
      </c>
      <c r="E959">
        <v>92.327992508201064</v>
      </c>
      <c r="F959">
        <v>91.42129719954761</v>
      </c>
      <c r="G959">
        <v>90.472988225082446</v>
      </c>
      <c r="H959">
        <v>89.478465517211731</v>
      </c>
      <c r="I959">
        <v>88.43290483425578</v>
      </c>
      <c r="J959">
        <v>87.331234358964537</v>
      </c>
      <c r="K959">
        <v>86.168110096090743</v>
      </c>
      <c r="L959">
        <v>84.937889949679032</v>
      </c>
      <c r="M959">
        <v>83.634606354324873</v>
      </c>
      <c r="N959">
        <v>82.251937327642764</v>
      </c>
      <c r="O959">
        <v>80.783175803524614</v>
      </c>
      <c r="P959">
        <v>79.221197097429666</v>
      </c>
      <c r="Q959">
        <v>77.558424345886579</v>
      </c>
      <c r="R959">
        <v>75.78679175256076</v>
      </c>
      <c r="S959">
        <v>73.89770546260084</v>
      </c>
      <c r="T959">
        <v>71.882001875473264</v>
      </c>
      <c r="U959">
        <v>69.729903194067958</v>
      </c>
      <c r="V959">
        <v>67.430969994452795</v>
      </c>
      <c r="W959">
        <v>64.974050586201173</v>
      </c>
      <c r="X959">
        <v>62.347226917649664</v>
      </c>
    </row>
    <row r="960" spans="1:24">
      <c r="A960">
        <v>99.96629877413973</v>
      </c>
      <c r="B960">
        <v>7.0686549004661225</v>
      </c>
      <c r="C960">
        <v>8.4659916721965475E-2</v>
      </c>
      <c r="D960">
        <v>94.043944617841134</v>
      </c>
      <c r="E960">
        <v>93.241065121793255</v>
      </c>
      <c r="F960">
        <v>92.38995505190374</v>
      </c>
      <c r="G960">
        <v>91.484510601346656</v>
      </c>
      <c r="H960">
        <v>90.518238299755097</v>
      </c>
      <c r="I960">
        <v>89.48420844475703</v>
      </c>
      <c r="J960">
        <v>88.375005405037044</v>
      </c>
      <c r="K960">
        <v>87.182674438518035</v>
      </c>
      <c r="L960">
        <v>85.898664644265239</v>
      </c>
      <c r="M960">
        <v>84.513767638987247</v>
      </c>
      <c r="N960">
        <v>83.018051518347505</v>
      </c>
      <c r="O960">
        <v>81.400789629484279</v>
      </c>
      <c r="P960">
        <v>79.650383643925409</v>
      </c>
      <c r="Q960">
        <v>77.754280379208609</v>
      </c>
      <c r="R960">
        <v>75.698881772686903</v>
      </c>
      <c r="S960">
        <v>73.46944736188857</v>
      </c>
      <c r="T960">
        <v>71.049988572061608</v>
      </c>
      <c r="U960">
        <v>68.423154052776965</v>
      </c>
      <c r="V960">
        <v>65.570105241272074</v>
      </c>
      <c r="W960">
        <v>62.47038126012766</v>
      </c>
      <c r="X960">
        <v>59.101752180379187</v>
      </c>
    </row>
    <row r="961" spans="1:24">
      <c r="A961">
        <v>95.8690111730117</v>
      </c>
      <c r="B961">
        <v>3.3376241929397779</v>
      </c>
      <c r="C961">
        <v>0.10667996256781841</v>
      </c>
      <c r="D961">
        <v>92.148958753732614</v>
      </c>
      <c r="E961">
        <v>91.59358788101008</v>
      </c>
      <c r="F961">
        <v>90.989513901344765</v>
      </c>
      <c r="G961">
        <v>90.329855559332515</v>
      </c>
      <c r="H961">
        <v>89.60709841521323</v>
      </c>
      <c r="I961">
        <v>88.813009244793761</v>
      </c>
      <c r="J961">
        <v>87.938542251401415</v>
      </c>
      <c r="K961">
        <v>86.973736021489898</v>
      </c>
      <c r="L961">
        <v>85.907600050076368</v>
      </c>
      <c r="M961">
        <v>84.727989543374349</v>
      </c>
      <c r="N961">
        <v>83.42146707244757</v>
      </c>
      <c r="O961">
        <v>81.973149501924652</v>
      </c>
      <c r="P961">
        <v>80.366538450076661</v>
      </c>
      <c r="Q961">
        <v>78.583332348958237</v>
      </c>
      <c r="R961">
        <v>76.603217963712339</v>
      </c>
      <c r="S961">
        <v>74.403638996148771</v>
      </c>
      <c r="T961">
        <v>71.959539136665001</v>
      </c>
      <c r="U961">
        <v>69.2430766375075</v>
      </c>
      <c r="V961">
        <v>66.223307155960569</v>
      </c>
      <c r="W961">
        <v>62.865831254598291</v>
      </c>
      <c r="X961">
        <v>59.132402543130411</v>
      </c>
    </row>
    <row r="962" spans="1:24">
      <c r="A962">
        <v>100</v>
      </c>
      <c r="B962">
        <v>8.0061274156461977</v>
      </c>
      <c r="C962">
        <v>7.9751613266294596E-2</v>
      </c>
      <c r="D962">
        <v>93.747198090720104</v>
      </c>
      <c r="E962">
        <v>92.916284884705107</v>
      </c>
      <c r="F962">
        <v>92.040293099801303</v>
      </c>
      <c r="G962">
        <v>91.113648194382023</v>
      </c>
      <c r="H962">
        <v>90.130453285979414</v>
      </c>
      <c r="I962">
        <v>89.084451625342496</v>
      </c>
      <c r="J962">
        <v>87.968986780414184</v>
      </c>
      <c r="K962">
        <v>86.776960276849962</v>
      </c>
      <c r="L962">
        <v>85.500786425515855</v>
      </c>
      <c r="M962">
        <v>84.132344049501555</v>
      </c>
      <c r="N962">
        <v>82.6629248034547</v>
      </c>
      <c r="O962">
        <v>81.083177756355951</v>
      </c>
      <c r="P962">
        <v>79.383049885077241</v>
      </c>
      <c r="Q962">
        <v>77.55172210004207</v>
      </c>
      <c r="R962">
        <v>75.577540395875417</v>
      </c>
      <c r="S962">
        <v>73.447941688906667</v>
      </c>
      <c r="T962">
        <v>71.149373869578795</v>
      </c>
      <c r="U962">
        <v>68.667209561001457</v>
      </c>
      <c r="V962">
        <v>65.985653034834684</v>
      </c>
      <c r="W962">
        <v>63.087639692143831</v>
      </c>
      <c r="X962">
        <v>59.954727469553596</v>
      </c>
    </row>
    <row r="963" spans="1:24">
      <c r="A963">
        <v>100</v>
      </c>
      <c r="B963">
        <v>5.8143265733834664</v>
      </c>
      <c r="C963">
        <v>9.329035262777241E-2</v>
      </c>
      <c r="D963">
        <v>94.524085939209328</v>
      </c>
      <c r="E963">
        <v>93.754049478850661</v>
      </c>
      <c r="F963">
        <v>92.929614513875833</v>
      </c>
      <c r="G963">
        <v>92.043600707345547</v>
      </c>
      <c r="H963">
        <v>91.088291407329692</v>
      </c>
      <c r="I963">
        <v>90.055366439470362</v>
      </c>
      <c r="J963">
        <v>88.93582964322448</v>
      </c>
      <c r="K963">
        <v>87.719930520669891</v>
      </c>
      <c r="L963">
        <v>86.397079315482529</v>
      </c>
      <c r="M963">
        <v>84.955754782473477</v>
      </c>
      <c r="N963">
        <v>83.383403844413465</v>
      </c>
      <c r="O963">
        <v>81.666332262215462</v>
      </c>
      <c r="P963">
        <v>79.789585366278104</v>
      </c>
      <c r="Q963">
        <v>77.736817810230704</v>
      </c>
      <c r="R963">
        <v>75.490151212713187</v>
      </c>
      <c r="S963">
        <v>73.030018447335038</v>
      </c>
      <c r="T963">
        <v>70.334993224672317</v>
      </c>
      <c r="U963">
        <v>67.381603482063085</v>
      </c>
      <c r="V963">
        <v>64.144126955937921</v>
      </c>
      <c r="W963">
        <v>60.594367156242228</v>
      </c>
      <c r="X963">
        <v>56.701407791821218</v>
      </c>
    </row>
    <row r="964" spans="1:24">
      <c r="A964">
        <v>98.108005694367364</v>
      </c>
      <c r="B964">
        <v>7.1995192333927145</v>
      </c>
      <c r="C964">
        <v>8.1120832346020938E-2</v>
      </c>
      <c r="D964">
        <v>92.372165504820074</v>
      </c>
      <c r="E964">
        <v>91.605742008256172</v>
      </c>
      <c r="F964">
        <v>90.79650631420489</v>
      </c>
      <c r="G964">
        <v>89.939130253889928</v>
      </c>
      <c r="H964">
        <v>89.027968692787837</v>
      </c>
      <c r="I964">
        <v>88.057022361939389</v>
      </c>
      <c r="J964">
        <v>87.019898357569417</v>
      </c>
      <c r="K964">
        <v>85.909768048936812</v>
      </c>
      <c r="L964">
        <v>84.719322117271304</v>
      </c>
      <c r="M964">
        <v>83.44072242976489</v>
      </c>
      <c r="N964">
        <v>82.06555043174626</v>
      </c>
      <c r="O964">
        <v>80.584751717242298</v>
      </c>
      <c r="P964">
        <v>78.988576412968143</v>
      </c>
      <c r="Q964">
        <v>77.266514983222081</v>
      </c>
      <c r="R964">
        <v>75.407229033012044</v>
      </c>
      <c r="S964">
        <v>73.398476653807649</v>
      </c>
      <c r="T964">
        <v>71.227031820379324</v>
      </c>
      <c r="U964">
        <v>68.878597308017433</v>
      </c>
      <c r="V964">
        <v>66.337710556760896</v>
      </c>
      <c r="W964">
        <v>63.587641862826636</v>
      </c>
      <c r="X964">
        <v>60.610284226912249</v>
      </c>
    </row>
    <row r="965" spans="1:24">
      <c r="A965">
        <v>100</v>
      </c>
      <c r="B965">
        <v>7.9106318449268898</v>
      </c>
      <c r="C965">
        <v>7.905920929434794E-2</v>
      </c>
      <c r="D965">
        <v>93.884209911158734</v>
      </c>
      <c r="E965">
        <v>93.073746331346157</v>
      </c>
      <c r="F965">
        <v>92.219968628843986</v>
      </c>
      <c r="G965">
        <v>91.317537606746555</v>
      </c>
      <c r="H965">
        <v>90.360809809026946</v>
      </c>
      <c r="I965">
        <v>89.343802228536831</v>
      </c>
      <c r="J965">
        <v>88.260154891584079</v>
      </c>
      <c r="K965">
        <v>87.103091085106982</v>
      </c>
      <c r="L965">
        <v>85.865374977720947</v>
      </c>
      <c r="M965">
        <v>84.539266369615945</v>
      </c>
      <c r="N965">
        <v>83.116472288328225</v>
      </c>
      <c r="O965">
        <v>81.588095127684667</v>
      </c>
      <c r="P965">
        <v>79.944577005600792</v>
      </c>
      <c r="Q965">
        <v>78.175639992767628</v>
      </c>
      <c r="R965">
        <v>76.270221838440477</v>
      </c>
      <c r="S965">
        <v>74.216406791383591</v>
      </c>
      <c r="T965">
        <v>72.001351083351423</v>
      </c>
      <c r="U965">
        <v>69.611202609109057</v>
      </c>
      <c r="V965">
        <v>67.031014300701415</v>
      </c>
      <c r="W965">
        <v>64.244650654247295</v>
      </c>
      <c r="X965">
        <v>61.234686824713002</v>
      </c>
    </row>
    <row r="966" spans="1:24">
      <c r="A966">
        <v>99.944198104022036</v>
      </c>
      <c r="B966">
        <v>6.7091611508966915</v>
      </c>
      <c r="C966">
        <v>8.7803923142783832E-2</v>
      </c>
      <c r="D966">
        <v>94.073088502980113</v>
      </c>
      <c r="E966">
        <v>93.266636704081876</v>
      </c>
      <c r="F966">
        <v>92.408670969532949</v>
      </c>
      <c r="G966">
        <v>91.492572537034803</v>
      </c>
      <c r="H966">
        <v>90.511274180563618</v>
      </c>
      <c r="I966">
        <v>89.457205690373371</v>
      </c>
      <c r="J966">
        <v>88.322235472739536</v>
      </c>
      <c r="K966">
        <v>87.097607818915307</v>
      </c>
      <c r="L966">
        <v>85.773875359363117</v>
      </c>
      <c r="M966">
        <v>84.340826182180393</v>
      </c>
      <c r="N966">
        <v>82.787405053476164</v>
      </c>
      <c r="O966">
        <v>81.101628131954257</v>
      </c>
      <c r="P966">
        <v>79.270490519770135</v>
      </c>
      <c r="Q966">
        <v>77.279865936464233</v>
      </c>
      <c r="R966">
        <v>75.114397742007768</v>
      </c>
      <c r="S966">
        <v>72.757380468260237</v>
      </c>
      <c r="T966">
        <v>70.1906309449151</v>
      </c>
      <c r="U966">
        <v>67.394348025736846</v>
      </c>
      <c r="V966">
        <v>64.346959832949693</v>
      </c>
      <c r="W966">
        <v>61.024957341347651</v>
      </c>
      <c r="X966">
        <v>57.40271301831298</v>
      </c>
    </row>
    <row r="967" spans="1:24">
      <c r="A967">
        <v>92.983341424227547</v>
      </c>
      <c r="B967">
        <v>1.6650605464308281</v>
      </c>
      <c r="C967">
        <v>0.13010007437437049</v>
      </c>
      <c r="D967">
        <v>90.556675218302118</v>
      </c>
      <c r="E967">
        <v>90.152146286270749</v>
      </c>
      <c r="F967">
        <v>89.699628831549774</v>
      </c>
      <c r="G967">
        <v>89.191452720826163</v>
      </c>
      <c r="H967">
        <v>88.619004411185543</v>
      </c>
      <c r="I967">
        <v>87.972580951274423</v>
      </c>
      <c r="J967">
        <v>87.241225517079826</v>
      </c>
      <c r="K967">
        <v>86.412541694671276</v>
      </c>
      <c r="L967">
        <v>85.472483362013236</v>
      </c>
      <c r="M967">
        <v>84.405116608361979</v>
      </c>
      <c r="N967">
        <v>83.192349655800456</v>
      </c>
      <c r="O967">
        <v>81.813626205103674</v>
      </c>
      <c r="P967">
        <v>80.245577008172319</v>
      </c>
      <c r="Q967">
        <v>78.461623761216401</v>
      </c>
      <c r="R967">
        <v>76.431528604711175</v>
      </c>
      <c r="S967">
        <v>74.120881594186926</v>
      </c>
      <c r="T967">
        <v>71.490517454525133</v>
      </c>
      <c r="U967">
        <v>68.495851731794772</v>
      </c>
      <c r="V967">
        <v>65.086125090457131</v>
      </c>
      <c r="W967">
        <v>61.203542946839988</v>
      </c>
      <c r="X967">
        <v>56.78229585573925</v>
      </c>
    </row>
    <row r="968" spans="1:24">
      <c r="A968">
        <v>93.789006999313571</v>
      </c>
      <c r="B968">
        <v>1.4956929140766999</v>
      </c>
      <c r="C968">
        <v>0.13685768980971594</v>
      </c>
      <c r="D968">
        <v>91.444264630486757</v>
      </c>
      <c r="E968">
        <v>91.040457807091514</v>
      </c>
      <c r="F968">
        <v>90.585090179773488</v>
      </c>
      <c r="G968">
        <v>90.069619379703553</v>
      </c>
      <c r="H968">
        <v>89.484375545805392</v>
      </c>
      <c r="I968">
        <v>88.81837992512375</v>
      </c>
      <c r="J968">
        <v>88.059138919323729</v>
      </c>
      <c r="K968">
        <v>87.192409713781174</v>
      </c>
      <c r="L968">
        <v>86.201933092634988</v>
      </c>
      <c r="M968">
        <v>85.069128427604085</v>
      </c>
      <c r="N968">
        <v>83.772745118778616</v>
      </c>
      <c r="O968">
        <v>82.288463948665822</v>
      </c>
      <c r="P968">
        <v>80.5884408711795</v>
      </c>
      <c r="Q968">
        <v>78.640784677382783</v>
      </c>
      <c r="R968">
        <v>76.408958739369695</v>
      </c>
      <c r="S968">
        <v>73.851095609431752</v>
      </c>
      <c r="T968">
        <v>70.91921161688289</v>
      </c>
      <c r="U968">
        <v>67.558306728945084</v>
      </c>
      <c r="V968">
        <v>63.705332789732878</v>
      </c>
      <c r="W968">
        <v>59.288010782242893</v>
      </c>
      <c r="X968">
        <v>54.223474926034811</v>
      </c>
    </row>
    <row r="969" spans="1:24">
      <c r="A969">
        <v>100</v>
      </c>
      <c r="B969">
        <v>8.5077037229883743</v>
      </c>
      <c r="C969">
        <v>7.7375687580252581E-2</v>
      </c>
      <c r="D969">
        <v>93.584796306335576</v>
      </c>
      <c r="E969">
        <v>92.740297125958392</v>
      </c>
      <c r="F969">
        <v>91.85231243690518</v>
      </c>
      <c r="G969">
        <v>90.915523224531668</v>
      </c>
      <c r="H969">
        <v>89.924318135848765</v>
      </c>
      <c r="I969">
        <v>88.87275986760433</v>
      </c>
      <c r="J969">
        <v>87.754549601927906</v>
      </c>
      <c r="K969">
        <v>86.562989276508503</v>
      </c>
      <c r="L969">
        <v>85.290941463304222</v>
      </c>
      <c r="M969">
        <v>83.930786615457961</v>
      </c>
      <c r="N969">
        <v>82.474377426328786</v>
      </c>
      <c r="O969">
        <v>80.912990027250387</v>
      </c>
      <c r="P969">
        <v>79.237271731691735</v>
      </c>
      <c r="Q969">
        <v>77.437185012808484</v>
      </c>
      <c r="R969">
        <v>75.501947378811423</v>
      </c>
      <c r="S969">
        <v>73.419966786006256</v>
      </c>
      <c r="T969">
        <v>71.178772202630043</v>
      </c>
      <c r="U969">
        <v>68.764938907562509</v>
      </c>
      <c r="V969">
        <v>66.164008076452802</v>
      </c>
      <c r="W969">
        <v>63.360400173583784</v>
      </c>
      <c r="X969">
        <v>60.337321630692415</v>
      </c>
    </row>
    <row r="970" spans="1:24">
      <c r="A970">
        <v>99.855103584042865</v>
      </c>
      <c r="B970">
        <v>6.5268632860243887</v>
      </c>
      <c r="C970">
        <v>8.6577410212007239E-2</v>
      </c>
      <c r="D970">
        <v>94.238913382800078</v>
      </c>
      <c r="E970">
        <v>93.471441136778409</v>
      </c>
      <c r="F970">
        <v>92.656089308193657</v>
      </c>
      <c r="G970">
        <v>91.786742488294621</v>
      </c>
      <c r="H970">
        <v>90.856880288012619</v>
      </c>
      <c r="I970">
        <v>89.859528432883963</v>
      </c>
      <c r="J970">
        <v>88.787206453681719</v>
      </c>
      <c r="K970">
        <v>87.631871580418959</v>
      </c>
      <c r="L970">
        <v>86.384858418910241</v>
      </c>
      <c r="M970">
        <v>85.036813957445275</v>
      </c>
      <c r="N970">
        <v>83.57762741610351</v>
      </c>
      <c r="O970">
        <v>81.996354412556116</v>
      </c>
      <c r="P970">
        <v>80.281134875573812</v>
      </c>
      <c r="Q970">
        <v>78.419104090564787</v>
      </c>
      <c r="R970">
        <v>76.396296209954443</v>
      </c>
      <c r="S970">
        <v>74.197539504703414</v>
      </c>
      <c r="T970">
        <v>71.806342571314872</v>
      </c>
      <c r="U970">
        <v>69.204770640846633</v>
      </c>
      <c r="V970">
        <v>66.373311062204152</v>
      </c>
      <c r="W970">
        <v>63.290726950795019</v>
      </c>
      <c r="X970">
        <v>59.933897904860942</v>
      </c>
    </row>
    <row r="971" spans="1:24">
      <c r="A971">
        <v>95.191787028445361</v>
      </c>
      <c r="B971">
        <v>1.7021069737512557</v>
      </c>
      <c r="C971">
        <v>0.13396736001956214</v>
      </c>
      <c r="D971">
        <v>92.604894174346057</v>
      </c>
      <c r="E971">
        <v>92.165554849159221</v>
      </c>
      <c r="F971">
        <v>91.67182168903544</v>
      </c>
      <c r="G971">
        <v>91.114820279050917</v>
      </c>
      <c r="H971">
        <v>90.484539013697784</v>
      </c>
      <c r="I971">
        <v>89.769649147169218</v>
      </c>
      <c r="J971">
        <v>88.957301169218056</v>
      </c>
      <c r="K971">
        <v>88.032893846625498</v>
      </c>
      <c r="L971">
        <v>86.979811779005615</v>
      </c>
      <c r="M971">
        <v>85.779126751744442</v>
      </c>
      <c r="N971">
        <v>84.409257518158029</v>
      </c>
      <c r="O971">
        <v>82.845581895755913</v>
      </c>
      <c r="P971">
        <v>81.059994204385049</v>
      </c>
      <c r="Q971">
        <v>79.020400091597978</v>
      </c>
      <c r="R971">
        <v>76.690139665179984</v>
      </c>
      <c r="S971">
        <v>74.027328564154956</v>
      </c>
      <c r="T971">
        <v>70.984105124606742</v>
      </c>
      <c r="U971">
        <v>67.505770108790045</v>
      </c>
      <c r="V971">
        <v>63.52980353492665</v>
      </c>
      <c r="W971">
        <v>58.984740936075163</v>
      </c>
      <c r="X971">
        <v>53.788888849826407</v>
      </c>
    </row>
    <row r="972" spans="1:24">
      <c r="A972">
        <v>97.970666642724936</v>
      </c>
      <c r="B972">
        <v>7.3063084816293866</v>
      </c>
      <c r="C972">
        <v>7.8641677599430498E-2</v>
      </c>
      <c r="D972">
        <v>92.356749141013879</v>
      </c>
      <c r="E972">
        <v>91.614027199366276</v>
      </c>
      <c r="F972">
        <v>90.831972270532972</v>
      </c>
      <c r="G972">
        <v>90.005745232086397</v>
      </c>
      <c r="H972">
        <v>89.13023363777171</v>
      </c>
      <c r="I972">
        <v>88.200020083215563</v>
      </c>
      <c r="J972">
        <v>87.209348684645207</v>
      </c>
      <c r="K972">
        <v>86.152089463197996</v>
      </c>
      <c r="L972">
        <v>85.02170041444225</v>
      </c>
      <c r="M972">
        <v>83.811187028406806</v>
      </c>
      <c r="N972">
        <v>82.513059009641495</v>
      </c>
      <c r="O972">
        <v>81.119283929504959</v>
      </c>
      <c r="P972">
        <v>79.621237523894266</v>
      </c>
      <c r="Q972">
        <v>78.009650328873235</v>
      </c>
      <c r="R972">
        <v>76.27455032399692</v>
      </c>
      <c r="S972">
        <v>74.405201228426051</v>
      </c>
      <c r="T972">
        <v>72.390036068026475</v>
      </c>
      <c r="U972">
        <v>70.21658560238626</v>
      </c>
      <c r="V972">
        <v>67.871401168878648</v>
      </c>
      <c r="W972">
        <v>65.339971466352566</v>
      </c>
      <c r="X972">
        <v>62.60663276353332</v>
      </c>
    </row>
    <row r="973" spans="1:24">
      <c r="A973">
        <v>90.066219300015788</v>
      </c>
      <c r="B973">
        <v>0.6695440248819029</v>
      </c>
      <c r="C973">
        <v>0.15901997665869524</v>
      </c>
      <c r="D973">
        <v>88.745675834069942</v>
      </c>
      <c r="E973">
        <v>88.492508376624542</v>
      </c>
      <c r="F973">
        <v>88.199462005708781</v>
      </c>
      <c r="G973">
        <v>87.859110725420322</v>
      </c>
      <c r="H973">
        <v>87.462829801029031</v>
      </c>
      <c r="I973">
        <v>87.000577202287289</v>
      </c>
      <c r="J973">
        <v>86.460639131500272</v>
      </c>
      <c r="K973">
        <v>85.829333187863512</v>
      </c>
      <c r="L973">
        <v>85.090661646047991</v>
      </c>
      <c r="M973">
        <v>84.225906062875126</v>
      </c>
      <c r="N973">
        <v>83.213152939136251</v>
      </c>
      <c r="O973">
        <v>82.026738416502553</v>
      </c>
      <c r="P973">
        <v>80.636597937764151</v>
      </c>
      <c r="Q973">
        <v>79.007504390343243</v>
      </c>
      <c r="R973">
        <v>77.098175427115507</v>
      </c>
      <c r="S973">
        <v>74.860227343437842</v>
      </c>
      <c r="T973">
        <v>72.236949000908879</v>
      </c>
      <c r="U973">
        <v>69.16186472825035</v>
      </c>
      <c r="V973">
        <v>65.55704978223234</v>
      </c>
      <c r="W973">
        <v>61.331155681267617</v>
      </c>
      <c r="X973">
        <v>56.377095372275242</v>
      </c>
    </row>
    <row r="974" spans="1:24">
      <c r="A974">
        <v>95.344081300635835</v>
      </c>
      <c r="B974">
        <v>2.0677000192192292</v>
      </c>
      <c r="C974">
        <v>0.12643910675483663</v>
      </c>
      <c r="D974">
        <v>92.449408298745169</v>
      </c>
      <c r="E974">
        <v>91.975255533482581</v>
      </c>
      <c r="F974">
        <v>91.447174075271732</v>
      </c>
      <c r="G974">
        <v>90.856710313038633</v>
      </c>
      <c r="H974">
        <v>90.194412009970961</v>
      </c>
      <c r="I974">
        <v>89.449676990623928</v>
      </c>
      <c r="J974">
        <v>88.610583419627545</v>
      </c>
      <c r="K974">
        <v>87.663698955070174</v>
      </c>
      <c r="L974">
        <v>86.5938657214557</v>
      </c>
      <c r="M974">
        <v>85.383957660047599</v>
      </c>
      <c r="N974">
        <v>84.014606372225899</v>
      </c>
      <c r="O974">
        <v>82.463891067114702</v>
      </c>
      <c r="P974">
        <v>80.706987650112552</v>
      </c>
      <c r="Q974">
        <v>78.715771334880245</v>
      </c>
      <c r="R974">
        <v>76.458366417335696</v>
      </c>
      <c r="S974">
        <v>73.89863600436766</v>
      </c>
      <c r="T974">
        <v>70.99560352876469</v>
      </c>
      <c r="U974">
        <v>67.702796789879898</v>
      </c>
      <c r="V974">
        <v>63.967504019330718</v>
      </c>
      <c r="W974">
        <v>59.72993006271679</v>
      </c>
      <c r="X974">
        <v>54.922239169379814</v>
      </c>
    </row>
    <row r="975" spans="1:24">
      <c r="A975">
        <v>92.756194082354369</v>
      </c>
      <c r="B975">
        <v>1.5854046834242836</v>
      </c>
      <c r="C975">
        <v>0.13394534159668189</v>
      </c>
      <c r="D975">
        <v>90.347238999440648</v>
      </c>
      <c r="E975">
        <v>89.93816276738302</v>
      </c>
      <c r="F975">
        <v>89.478451599330754</v>
      </c>
      <c r="G975">
        <v>88.959845315403399</v>
      </c>
      <c r="H975">
        <v>88.373025496797908</v>
      </c>
      <c r="I975">
        <v>87.707448050623029</v>
      </c>
      <c r="J975">
        <v>86.951153751582893</v>
      </c>
      <c r="K975">
        <v>86.090553356285653</v>
      </c>
      <c r="L975">
        <v>85.110183429069195</v>
      </c>
      <c r="M975">
        <v>83.992428491974891</v>
      </c>
      <c r="N975">
        <v>82.717204506405707</v>
      </c>
      <c r="O975">
        <v>81.261597999205733</v>
      </c>
      <c r="P975">
        <v>79.599454348907898</v>
      </c>
      <c r="Q975">
        <v>77.700907834397015</v>
      </c>
      <c r="R975">
        <v>75.531845001811064</v>
      </c>
      <c r="S975">
        <v>73.053291707352216</v>
      </c>
      <c r="T975">
        <v>70.220712822273867</v>
      </c>
      <c r="U975">
        <v>66.983212017005911</v>
      </c>
      <c r="V975">
        <v>63.282617245983587</v>
      </c>
      <c r="W975">
        <v>59.052435500993241</v>
      </c>
      <c r="X975">
        <v>54.216658051838948</v>
      </c>
    </row>
    <row r="976" spans="1:24">
      <c r="A976">
        <v>96.869106388158968</v>
      </c>
      <c r="B976">
        <v>5.4898342144337118</v>
      </c>
      <c r="C976">
        <v>8.6056972486270353E-2</v>
      </c>
      <c r="D976">
        <v>92.179123296408321</v>
      </c>
      <c r="E976">
        <v>91.539612763345019</v>
      </c>
      <c r="F976">
        <v>90.860608688574445</v>
      </c>
      <c r="G976">
        <v>90.137079397863673</v>
      </c>
      <c r="H976">
        <v>89.363663268471285</v>
      </c>
      <c r="I976">
        <v>88.534628997516833</v>
      </c>
      <c r="J976">
        <v>87.643833130882228</v>
      </c>
      <c r="K976">
        <v>86.684674537918227</v>
      </c>
      <c r="L976">
        <v>85.650045494596668</v>
      </c>
      <c r="M976">
        <v>84.532279012616101</v>
      </c>
      <c r="N976">
        <v>83.323092024150071</v>
      </c>
      <c r="O976">
        <v>82.013524001215472</v>
      </c>
      <c r="P976">
        <v>80.593870554807779</v>
      </c>
      <c r="Q976">
        <v>79.053611521747797</v>
      </c>
      <c r="R976">
        <v>77.381333006336504</v>
      </c>
      <c r="S976">
        <v>75.564642799117635</v>
      </c>
      <c r="T976">
        <v>73.590078545969206</v>
      </c>
      <c r="U976">
        <v>71.443007987022781</v>
      </c>
      <c r="V976">
        <v>69.107520526143404</v>
      </c>
      <c r="W976">
        <v>66.56630932745955</v>
      </c>
      <c r="X976">
        <v>63.800543065234194</v>
      </c>
    </row>
    <row r="977" spans="1:24">
      <c r="A977">
        <v>100</v>
      </c>
      <c r="B977">
        <v>7.7072531035651792</v>
      </c>
      <c r="C977">
        <v>8.285483271520909E-2</v>
      </c>
      <c r="D977">
        <v>93.705110436025507</v>
      </c>
      <c r="E977">
        <v>92.858038226778277</v>
      </c>
      <c r="F977">
        <v>91.961908942925035</v>
      </c>
      <c r="G977">
        <v>91.010567205519436</v>
      </c>
      <c r="H977">
        <v>89.997478389472491</v>
      </c>
      <c r="I977">
        <v>88.915683738183532</v>
      </c>
      <c r="J977">
        <v>87.757752564874608</v>
      </c>
      <c r="K977">
        <v>86.515731212306846</v>
      </c>
      <c r="L977">
        <v>85.181088420290124</v>
      </c>
      <c r="M977">
        <v>83.744656725724042</v>
      </c>
      <c r="N977">
        <v>82.196569492655584</v>
      </c>
      <c r="O977">
        <v>80.526193139822283</v>
      </c>
      <c r="P977">
        <v>78.722054100161841</v>
      </c>
      <c r="Q977">
        <v>76.771760010584359</v>
      </c>
      <c r="R977">
        <v>74.661914590670804</v>
      </c>
      <c r="S977">
        <v>72.378025625612636</v>
      </c>
      <c r="T977">
        <v>69.904405421340869</v>
      </c>
      <c r="U977">
        <v>67.224063048085611</v>
      </c>
      <c r="V977">
        <v>64.318587632203304</v>
      </c>
      <c r="W977">
        <v>61.168021894620054</v>
      </c>
      <c r="X977">
        <v>57.750725067246179</v>
      </c>
    </row>
    <row r="978" spans="1:24">
      <c r="A978">
        <v>99.87778104901858</v>
      </c>
      <c r="B978">
        <v>7.4900119840392287</v>
      </c>
      <c r="C978">
        <v>8.2822768286670692E-2</v>
      </c>
      <c r="D978">
        <v>93.763113435699069</v>
      </c>
      <c r="E978">
        <v>92.940400639618019</v>
      </c>
      <c r="F978">
        <v>92.070072903942204</v>
      </c>
      <c r="G978">
        <v>91.146156705509213</v>
      </c>
      <c r="H978">
        <v>90.162310714972421</v>
      </c>
      <c r="I978">
        <v>89.111782272877448</v>
      </c>
      <c r="J978">
        <v>87.987361042561034</v>
      </c>
      <c r="K978">
        <v>86.781329521767134</v>
      </c>
      <c r="L978">
        <v>85.485410073315279</v>
      </c>
      <c r="M978">
        <v>84.090708111264306</v>
      </c>
      <c r="N978">
        <v>82.587651052628061</v>
      </c>
      <c r="O978">
        <v>80.965922615635748</v>
      </c>
      <c r="P978">
        <v>79.214392013591279</v>
      </c>
      <c r="Q978">
        <v>77.321037558351165</v>
      </c>
      <c r="R978">
        <v>75.27286414907077</v>
      </c>
      <c r="S978">
        <v>73.055814079900415</v>
      </c>
      <c r="T978">
        <v>70.654670554456999</v>
      </c>
      <c r="U978">
        <v>68.052953244839287</v>
      </c>
      <c r="V978">
        <v>65.23280517835309</v>
      </c>
      <c r="W978">
        <v>62.174870175589163</v>
      </c>
      <c r="X978">
        <v>58.858159998646698</v>
      </c>
    </row>
    <row r="979" spans="1:24">
      <c r="A979">
        <v>95.380484008782048</v>
      </c>
      <c r="B979">
        <v>3.1833370682809941</v>
      </c>
      <c r="C979">
        <v>0.10952675849239343</v>
      </c>
      <c r="D979">
        <v>91.709087668998862</v>
      </c>
      <c r="E979">
        <v>91.153756408404632</v>
      </c>
      <c r="F979">
        <v>90.547670146953109</v>
      </c>
      <c r="G979">
        <v>89.883550935453329</v>
      </c>
      <c r="H979">
        <v>89.153423958791578</v>
      </c>
      <c r="I979">
        <v>88.348521773491484</v>
      </c>
      <c r="J979">
        <v>87.459179027307158</v>
      </c>
      <c r="K979">
        <v>86.474716396631166</v>
      </c>
      <c r="L979">
        <v>85.38331234802483</v>
      </c>
      <c r="M979">
        <v>84.171861183969909</v>
      </c>
      <c r="N979">
        <v>82.825815668239301</v>
      </c>
      <c r="O979">
        <v>81.329012341115686</v>
      </c>
      <c r="P979">
        <v>79.663477426824016</v>
      </c>
      <c r="Q979">
        <v>77.80921100249364</v>
      </c>
      <c r="R979">
        <v>75.74394683692762</v>
      </c>
      <c r="S979">
        <v>73.442885015297165</v>
      </c>
      <c r="T979">
        <v>70.878394139089835</v>
      </c>
      <c r="U979">
        <v>68.019679525296283</v>
      </c>
      <c r="V979">
        <v>64.832413420535673</v>
      </c>
      <c r="W979">
        <v>61.278322789690904</v>
      </c>
      <c r="X979">
        <v>57.314729729175419</v>
      </c>
    </row>
    <row r="980" spans="1:24">
      <c r="A980">
        <v>96.693943821606666</v>
      </c>
      <c r="B980">
        <v>4.4086124610947204</v>
      </c>
      <c r="C980">
        <v>9.8555078438857885E-2</v>
      </c>
      <c r="D980">
        <v>92.250209166757145</v>
      </c>
      <c r="E980">
        <v>91.610695528327312</v>
      </c>
      <c r="F980">
        <v>90.921767795578987</v>
      </c>
      <c r="G980">
        <v>90.17672892402399</v>
      </c>
      <c r="H980">
        <v>89.368336414585741</v>
      </c>
      <c r="I980">
        <v>88.488731909497147</v>
      </c>
      <c r="J980">
        <v>87.529364801455586</v>
      </c>
      <c r="K980">
        <v>86.480909113442493</v>
      </c>
      <c r="L980">
        <v>85.333172841198575</v>
      </c>
      <c r="M980">
        <v>84.074998877075856</v>
      </c>
      <c r="N980">
        <v>82.694156552150616</v>
      </c>
      <c r="O980">
        <v>81.17722274228133</v>
      </c>
      <c r="P980">
        <v>79.509451382347635</v>
      </c>
      <c r="Q980">
        <v>77.674630120222162</v>
      </c>
      <c r="R980">
        <v>75.654922717013321</v>
      </c>
      <c r="S980">
        <v>73.430695661556626</v>
      </c>
      <c r="T980">
        <v>70.980327313679695</v>
      </c>
      <c r="U980">
        <v>68.279997720928733</v>
      </c>
      <c r="V980">
        <v>65.30345706557128</v>
      </c>
      <c r="W980">
        <v>62.021770490956548</v>
      </c>
      <c r="X980">
        <v>58.403036826697786</v>
      </c>
    </row>
    <row r="981" spans="1:24">
      <c r="A981">
        <v>100</v>
      </c>
      <c r="B981">
        <v>7.7087996946887989</v>
      </c>
      <c r="C981">
        <v>8.1645065341348702E-2</v>
      </c>
      <c r="D981">
        <v>93.811846228399219</v>
      </c>
      <c r="E981">
        <v>92.983228292969883</v>
      </c>
      <c r="F981">
        <v>92.107811153906042</v>
      </c>
      <c r="G981">
        <v>91.179756111209088</v>
      </c>
      <c r="H981">
        <v>90.19287339004515</v>
      </c>
      <c r="I981">
        <v>89.140580857296669</v>
      </c>
      <c r="J981">
        <v>88.015860121233189</v>
      </c>
      <c r="K981">
        <v>86.811209721502749</v>
      </c>
      <c r="L981">
        <v>85.518595097239029</v>
      </c>
      <c r="M981">
        <v>84.129394999590318</v>
      </c>
      <c r="N981">
        <v>82.634343991262455</v>
      </c>
      <c r="O981">
        <v>81.023470649569333</v>
      </c>
      <c r="P981">
        <v>79.286031060828876</v>
      </c>
      <c r="Q981">
        <v>77.410437162537249</v>
      </c>
      <c r="R981">
        <v>75.384179455390992</v>
      </c>
      <c r="S981">
        <v>73.193743569675334</v>
      </c>
      <c r="T981">
        <v>70.824520129548517</v>
      </c>
      <c r="U981">
        <v>68.260707314050791</v>
      </c>
      <c r="V981">
        <v>65.485205464957133</v>
      </c>
      <c r="W981">
        <v>62.47950303854811</v>
      </c>
      <c r="X981">
        <v>59.22355314064059</v>
      </c>
    </row>
    <row r="982" spans="1:24">
      <c r="A982">
        <v>99.892292287861892</v>
      </c>
      <c r="B982">
        <v>8.2294717075644677</v>
      </c>
      <c r="C982">
        <v>7.7184174907523273E-2</v>
      </c>
      <c r="D982">
        <v>93.704644284275986</v>
      </c>
      <c r="E982">
        <v>92.890713030981928</v>
      </c>
      <c r="F982">
        <v>92.035049879814792</v>
      </c>
      <c r="G982">
        <v>91.132554774640354</v>
      </c>
      <c r="H982">
        <v>90.177848524253562</v>
      </c>
      <c r="I982">
        <v>89.165240740489395</v>
      </c>
      <c r="J982">
        <v>88.088695921489304</v>
      </c>
      <c r="K982">
        <v>86.941797477967668</v>
      </c>
      <c r="L982">
        <v>85.717709488061701</v>
      </c>
      <c r="M982">
        <v>84.409135952810601</v>
      </c>
      <c r="N982">
        <v>83.008277309411611</v>
      </c>
      <c r="O982">
        <v>81.506783943056973</v>
      </c>
      <c r="P982">
        <v>79.895706420265597</v>
      </c>
      <c r="Q982">
        <v>78.165442147082615</v>
      </c>
      <c r="R982">
        <v>76.305678134210524</v>
      </c>
      <c r="S982">
        <v>74.305329527931946</v>
      </c>
      <c r="T982">
        <v>72.152473540446408</v>
      </c>
      <c r="U982">
        <v>69.834278385822657</v>
      </c>
      <c r="V982">
        <v>67.336926797999212</v>
      </c>
      <c r="W982">
        <v>64.645533674973763</v>
      </c>
      <c r="X982">
        <v>61.744057358311011</v>
      </c>
    </row>
    <row r="983" spans="1:24">
      <c r="A983">
        <v>90.154691532006609</v>
      </c>
      <c r="B983">
        <v>0.22055208778986338</v>
      </c>
      <c r="C983">
        <v>0.20018724812182659</v>
      </c>
      <c r="D983">
        <v>89.504632937289301</v>
      </c>
      <c r="E983">
        <v>89.35322478347598</v>
      </c>
      <c r="F983">
        <v>89.169590495984806</v>
      </c>
      <c r="G983">
        <v>88.946346333559632</v>
      </c>
      <c r="H983">
        <v>88.674515883599071</v>
      </c>
      <c r="I983">
        <v>88.343169130061639</v>
      </c>
      <c r="J983">
        <v>87.938982969034683</v>
      </c>
      <c r="K983">
        <v>87.445705500760809</v>
      </c>
      <c r="L983">
        <v>86.843502557868717</v>
      </c>
      <c r="M983">
        <v>86.108160194396945</v>
      </c>
      <c r="N983">
        <v>85.210111068534118</v>
      </c>
      <c r="O983">
        <v>84.113245570951605</v>
      </c>
      <c r="P983">
        <v>82.77345989545087</v>
      </c>
      <c r="Q983">
        <v>81.136882671376142</v>
      </c>
      <c r="R983">
        <v>79.137708852549423</v>
      </c>
      <c r="S983">
        <v>76.695553765683997</v>
      </c>
      <c r="T983">
        <v>73.71222092735033</v>
      </c>
      <c r="U983">
        <v>70.067753666819385</v>
      </c>
      <c r="V983">
        <v>65.615611794697458</v>
      </c>
      <c r="W983">
        <v>60.176779376278688</v>
      </c>
      <c r="X983">
        <v>53.532566689389526</v>
      </c>
    </row>
    <row r="984" spans="1:24">
      <c r="A984">
        <v>100</v>
      </c>
      <c r="B984">
        <v>8.785224917643113</v>
      </c>
      <c r="C984">
        <v>7.6468938428160105E-2</v>
      </c>
      <c r="D984">
        <v>93.465104655638115</v>
      </c>
      <c r="E984">
        <v>92.607898829326118</v>
      </c>
      <c r="F984">
        <v>91.707446634749402</v>
      </c>
      <c r="G984">
        <v>90.758480112729345</v>
      </c>
      <c r="H984">
        <v>89.755447478362754</v>
      </c>
      <c r="I984">
        <v>88.692480641145195</v>
      </c>
      <c r="J984">
        <v>87.563360874596341</v>
      </c>
      <c r="K984">
        <v>86.361482434542538</v>
      </c>
      <c r="L984">
        <v>85.079813913211098</v>
      </c>
      <c r="M984">
        <v>83.71085710304412</v>
      </c>
      <c r="N984">
        <v>82.246603129570843</v>
      </c>
      <c r="O984">
        <v>80.678485596700639</v>
      </c>
      <c r="P984">
        <v>78.997330470320236</v>
      </c>
      <c r="Q984">
        <v>77.193302406996509</v>
      </c>
      <c r="R984">
        <v>75.255847213789622</v>
      </c>
      <c r="S984">
        <v>73.173630102545658</v>
      </c>
      <c r="T984">
        <v>70.934469377435406</v>
      </c>
      <c r="U984">
        <v>68.525265167787964</v>
      </c>
      <c r="V984">
        <v>65.931922789281529</v>
      </c>
      <c r="W984">
        <v>63.139270285127665</v>
      </c>
      <c r="X984">
        <v>60.130969664836066</v>
      </c>
    </row>
    <row r="985" spans="1:24">
      <c r="A985">
        <v>99.889275183432119</v>
      </c>
      <c r="B985">
        <v>9.7463015472234407</v>
      </c>
      <c r="C985">
        <v>7.4306743735916544E-2</v>
      </c>
      <c r="D985">
        <v>92.874502382934025</v>
      </c>
      <c r="E985">
        <v>91.962014121433143</v>
      </c>
      <c r="F985">
        <v>91.005735406599115</v>
      </c>
      <c r="G985">
        <v>90.000383723057681</v>
      </c>
      <c r="H985">
        <v>88.940405474726035</v>
      </c>
      <c r="I985">
        <v>87.81994530656354</v>
      </c>
      <c r="J985">
        <v>86.6328137593961</v>
      </c>
      <c r="K985">
        <v>85.372453079138182</v>
      </c>
      <c r="L985">
        <v>84.03190099154142</v>
      </c>
      <c r="M985">
        <v>82.603752242360585</v>
      </c>
      <c r="N985">
        <v>81.080117690483164</v>
      </c>
      <c r="O985">
        <v>79.452580728051913</v>
      </c>
      <c r="P985">
        <v>77.71215078684358</v>
      </c>
      <c r="Q985">
        <v>75.849213674071535</v>
      </c>
      <c r="R985">
        <v>73.853478463265532</v>
      </c>
      <c r="S985">
        <v>71.713920646852188</v>
      </c>
      <c r="T985">
        <v>69.41872123640907</v>
      </c>
      <c r="U985">
        <v>66.955201474180257</v>
      </c>
      <c r="V985">
        <v>64.309752795197369</v>
      </c>
      <c r="W985">
        <v>61.46776165311492</v>
      </c>
      <c r="X985">
        <v>58.413528794495065</v>
      </c>
    </row>
    <row r="986" spans="1:24">
      <c r="A986">
        <v>100</v>
      </c>
      <c r="B986">
        <v>7.9682487657959671</v>
      </c>
      <c r="C986">
        <v>8.1996109803345485E-2</v>
      </c>
      <c r="D986">
        <v>93.571261671430008</v>
      </c>
      <c r="E986">
        <v>92.70920089213493</v>
      </c>
      <c r="F986">
        <v>91.798093960650434</v>
      </c>
      <c r="G986">
        <v>90.831811742356138</v>
      </c>
      <c r="H986">
        <v>89.803853931313654</v>
      </c>
      <c r="I986">
        <v>88.707305321864638</v>
      </c>
      <c r="J986">
        <v>87.534789289144442</v>
      </c>
      <c r="K986">
        <v>86.278418165568951</v>
      </c>
      <c r="L986">
        <v>84.929740179470699</v>
      </c>
      <c r="M986">
        <v>83.479682598933451</v>
      </c>
      <c r="N986">
        <v>81.918490698346716</v>
      </c>
      <c r="O986">
        <v>80.235662137100064</v>
      </c>
      <c r="P986">
        <v>78.419876308974281</v>
      </c>
      <c r="Q986">
        <v>76.458918186953511</v>
      </c>
      <c r="R986">
        <v>74.339596151152648</v>
      </c>
      <c r="S986">
        <v>72.047653247077633</v>
      </c>
      <c r="T986">
        <v>69.567671277241516</v>
      </c>
      <c r="U986">
        <v>66.882967080948177</v>
      </c>
      <c r="V986">
        <v>63.975480304504323</v>
      </c>
      <c r="W986">
        <v>60.825651906875287</v>
      </c>
      <c r="X986">
        <v>57.412292583476628</v>
      </c>
    </row>
    <row r="987" spans="1:24">
      <c r="A987">
        <v>99.865532015275065</v>
      </c>
      <c r="B987">
        <v>9.3462136797684217</v>
      </c>
      <c r="C987">
        <v>7.2919527832630476E-2</v>
      </c>
      <c r="D987">
        <v>93.281964330805309</v>
      </c>
      <c r="E987">
        <v>92.430084110592972</v>
      </c>
      <c r="F987">
        <v>91.538650177169799</v>
      </c>
      <c r="G987">
        <v>90.602920446050646</v>
      </c>
      <c r="H987">
        <v>89.617917196202143</v>
      </c>
      <c r="I987">
        <v>88.578400590487945</v>
      </c>
      <c r="J987">
        <v>87.478840801757471</v>
      </c>
      <c r="K987">
        <v>86.313388596299546</v>
      </c>
      <c r="L987">
        <v>85.07584421817657</v>
      </c>
      <c r="M987">
        <v>83.759624408915727</v>
      </c>
      <c r="N987">
        <v>82.357727387114551</v>
      </c>
      <c r="O987">
        <v>80.862695601666189</v>
      </c>
      <c r="P987">
        <v>79.266576060465681</v>
      </c>
      <c r="Q987">
        <v>77.560878023561386</v>
      </c>
      <c r="R987">
        <v>75.736527835695284</v>
      </c>
      <c r="S987">
        <v>73.783820657958955</v>
      </c>
      <c r="T987">
        <v>71.692368841795997</v>
      </c>
      <c r="U987">
        <v>69.451046670720885</v>
      </c>
      <c r="V987">
        <v>67.047931175800954</v>
      </c>
      <c r="W987">
        <v>64.470238710063342</v>
      </c>
      <c r="X987">
        <v>61.704256944426831</v>
      </c>
    </row>
    <row r="988" spans="1:24">
      <c r="A988">
        <v>94.500230838294698</v>
      </c>
      <c r="B988">
        <v>2.9757384844352668</v>
      </c>
      <c r="C988">
        <v>0.11208934116659351</v>
      </c>
      <c r="D988">
        <v>90.962576793688683</v>
      </c>
      <c r="E988">
        <v>90.421080815639669</v>
      </c>
      <c r="F988">
        <v>89.82828063161493</v>
      </c>
      <c r="G988">
        <v>89.176720486720782</v>
      </c>
      <c r="H988">
        <v>88.458205591431536</v>
      </c>
      <c r="I988">
        <v>87.663699054242912</v>
      </c>
      <c r="J988">
        <v>86.783208223056647</v>
      </c>
      <c r="K988">
        <v>85.805659005791782</v>
      </c>
      <c r="L988">
        <v>84.718756589530074</v>
      </c>
      <c r="M988">
        <v>83.508830806435199</v>
      </c>
      <c r="N988">
        <v>82.16066420158478</v>
      </c>
      <c r="O988">
        <v>80.657300640293755</v>
      </c>
      <c r="P988">
        <v>78.979832047748374</v>
      </c>
      <c r="Q988">
        <v>77.107160598737067</v>
      </c>
      <c r="R988">
        <v>75.01573336649534</v>
      </c>
      <c r="S988">
        <v>72.679246093295461</v>
      </c>
      <c r="T988">
        <v>70.068312357049948</v>
      </c>
      <c r="U988">
        <v>67.150093972977814</v>
      </c>
      <c r="V988">
        <v>63.887887981828484</v>
      </c>
      <c r="W988">
        <v>60.240665030139716</v>
      </c>
      <c r="X988">
        <v>56.162553336654682</v>
      </c>
    </row>
    <row r="989" spans="1:24">
      <c r="A989">
        <v>100</v>
      </c>
      <c r="B989">
        <v>9.2610156879753767</v>
      </c>
      <c r="C989">
        <v>7.2952184121426511E-2</v>
      </c>
      <c r="D989">
        <v>93.473116994579087</v>
      </c>
      <c r="E989">
        <v>92.628466961544163</v>
      </c>
      <c r="F989">
        <v>91.74456807133096</v>
      </c>
      <c r="G989">
        <v>90.816714108675853</v>
      </c>
      <c r="H989">
        <v>89.839964824722486</v>
      </c>
      <c r="I989">
        <v>88.809119633250234</v>
      </c>
      <c r="J989">
        <v>87.718689920766906</v>
      </c>
      <c r="K989">
        <v>86.562869823034347</v>
      </c>
      <c r="L989">
        <v>85.335505312429973</v>
      </c>
      <c r="M989">
        <v>84.030061431553293</v>
      </c>
      <c r="N989">
        <v>82.639587498617018</v>
      </c>
      <c r="O989">
        <v>81.15668009936266</v>
      </c>
      <c r="P989">
        <v>79.573443668455525</v>
      </c>
      <c r="Q989">
        <v>77.881448450479482</v>
      </c>
      <c r="R989">
        <v>76.071685616699682</v>
      </c>
      <c r="S989">
        <v>74.134519298617832</v>
      </c>
      <c r="T989">
        <v>72.059635282928156</v>
      </c>
      <c r="U989">
        <v>69.835986094706726</v>
      </c>
      <c r="V989">
        <v>67.451732176435769</v>
      </c>
      <c r="W989">
        <v>64.894178849677701</v>
      </c>
      <c r="X989">
        <v>62.149708723758998</v>
      </c>
    </row>
    <row r="990" spans="1:24">
      <c r="A990">
        <v>100</v>
      </c>
      <c r="B990">
        <v>7.1385627023253901</v>
      </c>
      <c r="C990">
        <v>8.6475800840274952E-2</v>
      </c>
      <c r="D990">
        <v>93.866068530939401</v>
      </c>
      <c r="E990">
        <v>93.028201374820355</v>
      </c>
      <c r="F990">
        <v>92.13816616395431</v>
      </c>
      <c r="G990">
        <v>91.189303009250438</v>
      </c>
      <c r="H990">
        <v>90.174511828267583</v>
      </c>
      <c r="I990">
        <v>89.086199217246914</v>
      </c>
      <c r="J990">
        <v>87.916221631756642</v>
      </c>
      <c r="K990">
        <v>86.655824450785175</v>
      </c>
      <c r="L990">
        <v>85.295576468315971</v>
      </c>
      <c r="M990">
        <v>83.825299322202625</v>
      </c>
      <c r="N990">
        <v>82.233991332279729</v>
      </c>
      <c r="O990">
        <v>80.509745177811197</v>
      </c>
      <c r="P990">
        <v>78.639658798278674</v>
      </c>
      <c r="Q990">
        <v>76.609738850805556</v>
      </c>
      <c r="R990">
        <v>74.404796001814489</v>
      </c>
      <c r="S990">
        <v>72.008331269415095</v>
      </c>
      <c r="T990">
        <v>69.402412566052888</v>
      </c>
      <c r="U990">
        <v>66.567540517621978</v>
      </c>
      <c r="V990">
        <v>63.482502555002966</v>
      </c>
      <c r="W990">
        <v>60.124214186232862</v>
      </c>
      <c r="X990">
        <v>56.467546261590456</v>
      </c>
    </row>
    <row r="991" spans="1:24">
      <c r="A991">
        <v>100</v>
      </c>
      <c r="B991">
        <v>5.9472221095762308</v>
      </c>
      <c r="C991">
        <v>9.0611480313900067E-2</v>
      </c>
      <c r="D991">
        <v>94.594282989193474</v>
      </c>
      <c r="E991">
        <v>93.842846821912403</v>
      </c>
      <c r="F991">
        <v>93.040823117687964</v>
      </c>
      <c r="G991">
        <v>92.181622402035188</v>
      </c>
      <c r="H991">
        <v>91.258185430740454</v>
      </c>
      <c r="I991">
        <v>90.262925190690879</v>
      </c>
      <c r="J991">
        <v>89.187664564523018</v>
      </c>
      <c r="K991">
        <v>88.023569146940048</v>
      </c>
      <c r="L991">
        <v>86.761074660711969</v>
      </c>
      <c r="M991">
        <v>85.389808376004808</v>
      </c>
      <c r="N991">
        <v>83.898503887414876</v>
      </c>
      <c r="O991">
        <v>82.274908548511547</v>
      </c>
      <c r="P991">
        <v>80.505682803364977</v>
      </c>
      <c r="Q991">
        <v>78.576290587960614</v>
      </c>
      <c r="R991">
        <v>76.470879901032305</v>
      </c>
      <c r="S991">
        <v>74.172152563076438</v>
      </c>
      <c r="T991">
        <v>71.661222093479594</v>
      </c>
      <c r="U991">
        <v>68.917458538069951</v>
      </c>
      <c r="V991">
        <v>65.918318972185943</v>
      </c>
      <c r="W991">
        <v>62.639162286665773</v>
      </c>
      <c r="X991">
        <v>59.053046735027856</v>
      </c>
    </row>
    <row r="992" spans="1:24">
      <c r="A992">
        <v>100</v>
      </c>
      <c r="B992">
        <v>7.3436657430138235</v>
      </c>
      <c r="C992">
        <v>8.3390132626633098E-2</v>
      </c>
      <c r="D992">
        <v>93.956319709885875</v>
      </c>
      <c r="E992">
        <v>93.141266724127817</v>
      </c>
      <c r="F992">
        <v>92.278491050171183</v>
      </c>
      <c r="G992">
        <v>91.361989542417888</v>
      </c>
      <c r="H992">
        <v>90.385385233878722</v>
      </c>
      <c r="I992">
        <v>89.341882965588425</v>
      </c>
      <c r="J992">
        <v>88.224222106264065</v>
      </c>
      <c r="K992">
        <v>87.024626033232636</v>
      </c>
      <c r="L992">
        <v>85.734748023118982</v>
      </c>
      <c r="M992">
        <v>84.345613175804573</v>
      </c>
      <c r="N992">
        <v>82.84755596756689</v>
      </c>
      <c r="O992">
        <v>81.230152998898077</v>
      </c>
      <c r="P992">
        <v>79.482150469065459</v>
      </c>
      <c r="Q992">
        <v>77.591385872786162</v>
      </c>
      <c r="R992">
        <v>75.544703374185588</v>
      </c>
      <c r="S992">
        <v>73.327862269216254</v>
      </c>
      <c r="T992">
        <v>70.925437899623816</v>
      </c>
      <c r="U992">
        <v>68.320714329024781</v>
      </c>
      <c r="V992">
        <v>65.495568034342298</v>
      </c>
      <c r="W992">
        <v>62.430341803331238</v>
      </c>
      <c r="X992">
        <v>59.103707960778607</v>
      </c>
    </row>
    <row r="993" spans="1:24">
      <c r="A993">
        <v>99.947044905499794</v>
      </c>
      <c r="B993">
        <v>10.334785651649696</v>
      </c>
      <c r="C993">
        <v>6.8093166146055151E-2</v>
      </c>
      <c r="D993">
        <v>93.209528820256608</v>
      </c>
      <c r="E993">
        <v>92.353187244069403</v>
      </c>
      <c r="F993">
        <v>91.461621778438314</v>
      </c>
      <c r="G993">
        <v>90.530696922700358</v>
      </c>
      <c r="H993">
        <v>89.556094608798304</v>
      </c>
      <c r="I993">
        <v>88.533294172046652</v>
      </c>
      <c r="J993">
        <v>87.45755138215911</v>
      </c>
      <c r="K993">
        <v>86.323876437273356</v>
      </c>
      <c r="L993">
        <v>85.127010818899279</v>
      </c>
      <c r="M993">
        <v>83.861402900432807</v>
      </c>
      <c r="N993">
        <v>82.521182196096206</v>
      </c>
      <c r="O993">
        <v>81.100132130859436</v>
      </c>
      <c r="P993">
        <v>79.591661205036317</v>
      </c>
      <c r="Q993">
        <v>77.988772419803652</v>
      </c>
      <c r="R993">
        <v>76.284030821824274</v>
      </c>
      <c r="S993">
        <v>74.469529016430684</v>
      </c>
      <c r="T993">
        <v>72.536850489403321</v>
      </c>
      <c r="U993">
        <v>70.477030567212367</v>
      </c>
      <c r="V993">
        <v>68.28051483463851</v>
      </c>
      <c r="W993">
        <v>65.93711481689391</v>
      </c>
      <c r="X993">
        <v>63.435960720676164</v>
      </c>
    </row>
    <row r="994" spans="1:24">
      <c r="A994">
        <v>91.859300967860563</v>
      </c>
      <c r="B994">
        <v>1.2404558299458817</v>
      </c>
      <c r="C994">
        <v>0.14171523614376974</v>
      </c>
      <c r="D994">
        <v>89.811955138755479</v>
      </c>
      <c r="E994">
        <v>89.450985209909632</v>
      </c>
      <c r="F994">
        <v>89.041567573631724</v>
      </c>
      <c r="G994">
        <v>88.575466040047417</v>
      </c>
      <c r="H994">
        <v>88.043304118279934</v>
      </c>
      <c r="I994">
        <v>87.434376391065314</v>
      </c>
      <c r="J994">
        <v>86.736433155565408</v>
      </c>
      <c r="K994">
        <v>85.93543399803211</v>
      </c>
      <c r="L994">
        <v>85.015265345023337</v>
      </c>
      <c r="M994">
        <v>83.95741630919305</v>
      </c>
      <c r="N994">
        <v>82.740606308696442</v>
      </c>
      <c r="O994">
        <v>81.340356969088702</v>
      </c>
      <c r="P994">
        <v>79.728499695735508</v>
      </c>
      <c r="Q994">
        <v>77.872609010647125</v>
      </c>
      <c r="R994">
        <v>75.73535025426321</v>
      </c>
      <c r="S994">
        <v>73.273728530007531</v>
      </c>
      <c r="T994">
        <v>70.438223782749731</v>
      </c>
      <c r="U994">
        <v>67.171794611683524</v>
      </c>
      <c r="V994">
        <v>63.408730777482987</v>
      </c>
      <c r="W994">
        <v>59.07333131980451</v>
      </c>
      <c r="X994">
        <v>54.078381693033315</v>
      </c>
    </row>
    <row r="995" spans="1:24">
      <c r="A995">
        <v>100</v>
      </c>
      <c r="B995">
        <v>8.5074293157279257</v>
      </c>
      <c r="C995">
        <v>7.7235129969259242E-2</v>
      </c>
      <c r="D995">
        <v>93.598476836028468</v>
      </c>
      <c r="E995">
        <v>92.756243724628021</v>
      </c>
      <c r="F995">
        <v>91.870778200607447</v>
      </c>
      <c r="G995">
        <v>90.936795600949353</v>
      </c>
      <c r="H995">
        <v>89.948721701509029</v>
      </c>
      <c r="I995">
        <v>88.900659448755732</v>
      </c>
      <c r="J995">
        <v>87.786353764793347</v>
      </c>
      <c r="K995">
        <v>86.599154215609119</v>
      </c>
      <c r="L995">
        <v>85.331975319745411</v>
      </c>
      <c r="M995">
        <v>83.977254260507806</v>
      </c>
      <c r="N995">
        <v>82.526905749326204</v>
      </c>
      <c r="O995">
        <v>80.972273770882708</v>
      </c>
      <c r="P995">
        <v>79.304079922010601</v>
      </c>
      <c r="Q995">
        <v>77.512368036038438</v>
      </c>
      <c r="R995">
        <v>75.586444762084994</v>
      </c>
      <c r="S995">
        <v>73.514815744668212</v>
      </c>
      <c r="T995">
        <v>71.28511702273363</v>
      </c>
      <c r="U995">
        <v>68.884041238675536</v>
      </c>
      <c r="V995">
        <v>66.297258216949231</v>
      </c>
      <c r="W995">
        <v>63.509329438269639</v>
      </c>
      <c r="X995">
        <v>60.503615898957776</v>
      </c>
    </row>
    <row r="996" spans="1:24">
      <c r="A996">
        <v>98.019337906104255</v>
      </c>
      <c r="B996">
        <v>9.110090764077464</v>
      </c>
      <c r="C996">
        <v>7.0595553169937014E-2</v>
      </c>
      <c r="D996">
        <v>91.833783082850829</v>
      </c>
      <c r="E996">
        <v>91.040348830944069</v>
      </c>
      <c r="F996">
        <v>90.212118719463575</v>
      </c>
      <c r="G996">
        <v>89.344963356839401</v>
      </c>
      <c r="H996">
        <v>88.434559277896042</v>
      </c>
      <c r="I996">
        <v>87.476367387910045</v>
      </c>
      <c r="J996">
        <v>86.465610331581161</v>
      </c>
      <c r="K996">
        <v>85.397248674083428</v>
      </c>
      <c r="L996">
        <v>84.265955775439664</v>
      </c>
      <c r="M996">
        <v>83.066091232947684</v>
      </c>
      <c r="N996">
        <v>81.791672759247746</v>
      </c>
      <c r="O996">
        <v>80.43634635582066</v>
      </c>
      <c r="P996">
        <v>78.993354633207559</v>
      </c>
      <c r="Q996">
        <v>77.455503120002106</v>
      </c>
      <c r="R996">
        <v>75.815124392638765</v>
      </c>
      <c r="S996">
        <v>74.06403984713485</v>
      </c>
      <c r="T996">
        <v>72.193518922188304</v>
      </c>
      <c r="U996">
        <v>70.194235570325333</v>
      </c>
      <c r="V996">
        <v>68.056221760071679</v>
      </c>
      <c r="W996">
        <v>65.768817777318745</v>
      </c>
      <c r="X996">
        <v>63.320619078096769</v>
      </c>
    </row>
    <row r="997" spans="1:24">
      <c r="A997">
        <v>96.398584237167938</v>
      </c>
      <c r="B997">
        <v>2.0588370882032376</v>
      </c>
      <c r="C997">
        <v>0.12446557842893824</v>
      </c>
      <c r="D997">
        <v>93.578780916561342</v>
      </c>
      <c r="E997">
        <v>93.121224904853491</v>
      </c>
      <c r="F997">
        <v>92.612831511523765</v>
      </c>
      <c r="G997">
        <v>92.045714695912579</v>
      </c>
      <c r="H997">
        <v>91.411077517844603</v>
      </c>
      <c r="I997">
        <v>90.699075682220808</v>
      </c>
      <c r="J997">
        <v>89.8986648373657</v>
      </c>
      <c r="K997">
        <v>88.997429258469055</v>
      </c>
      <c r="L997">
        <v>87.981389258712966</v>
      </c>
      <c r="M997">
        <v>86.83478434070507</v>
      </c>
      <c r="N997">
        <v>85.539828724530594</v>
      </c>
      <c r="O997">
        <v>84.076435460249741</v>
      </c>
      <c r="P997">
        <v>82.421904845359478</v>
      </c>
      <c r="Q997">
        <v>80.550572314047656</v>
      </c>
      <c r="R997">
        <v>78.433410336406979</v>
      </c>
      <c r="S997">
        <v>76.037578152392797</v>
      </c>
      <c r="T997">
        <v>73.325912356137536</v>
      </c>
      <c r="U997">
        <v>70.256350428723636</v>
      </c>
      <c r="V997">
        <v>66.781278277434026</v>
      </c>
      <c r="W997">
        <v>62.846791660711546</v>
      </c>
      <c r="X997">
        <v>58.391860042280186</v>
      </c>
    </row>
    <row r="998" spans="1:24">
      <c r="A998">
        <v>96.159393677128875</v>
      </c>
      <c r="B998">
        <v>3.1561696906899197</v>
      </c>
      <c r="C998">
        <v>0.10910274170760599</v>
      </c>
      <c r="D998">
        <v>92.537689032898001</v>
      </c>
      <c r="E998">
        <v>91.990945324358862</v>
      </c>
      <c r="F998">
        <v>91.394533634436357</v>
      </c>
      <c r="G998">
        <v>90.74134758631952</v>
      </c>
      <c r="H998">
        <v>90.023604324199141</v>
      </c>
      <c r="I998">
        <v>89.232751778824465</v>
      </c>
      <c r="J998">
        <v>88.359366767712132</v>
      </c>
      <c r="K998">
        <v>87.393042715848793</v>
      </c>
      <c r="L998">
        <v>86.322265659054835</v>
      </c>
      <c r="M998">
        <v>85.134277052562112</v>
      </c>
      <c r="N998">
        <v>83.814921750139376</v>
      </c>
      <c r="O998">
        <v>82.34847934240328</v>
      </c>
      <c r="P998">
        <v>80.717476844673868</v>
      </c>
      <c r="Q998">
        <v>78.90248050250878</v>
      </c>
      <c r="R998">
        <v>76.881864234233348</v>
      </c>
      <c r="S998">
        <v>74.631551951408369</v>
      </c>
      <c r="T998">
        <v>72.124730686926839</v>
      </c>
      <c r="U998">
        <v>69.331531112597844</v>
      </c>
      <c r="V998">
        <v>66.218671639514213</v>
      </c>
      <c r="W998">
        <v>62.749061860581051</v>
      </c>
      <c r="X998">
        <v>58.881360610135843</v>
      </c>
    </row>
    <row r="999" spans="1:24">
      <c r="A999">
        <v>100</v>
      </c>
      <c r="B999">
        <v>8.6582016467754386</v>
      </c>
      <c r="C999">
        <v>7.3626536936362619E-2</v>
      </c>
      <c r="D999">
        <v>93.833562027643055</v>
      </c>
      <c r="E999">
        <v>93.033509322228198</v>
      </c>
      <c r="F999">
        <v>92.195675135061293</v>
      </c>
      <c r="G999">
        <v>91.315515626421899</v>
      </c>
      <c r="H999">
        <v>90.388257412987954</v>
      </c>
      <c r="I999">
        <v>89.408871680268675</v>
      </c>
      <c r="J999">
        <v>88.372046909753479</v>
      </c>
      <c r="K999">
        <v>87.272160072867521</v>
      </c>
      <c r="L999">
        <v>86.103246135509821</v>
      </c>
      <c r="M999">
        <v>84.858965707787149</v>
      </c>
      <c r="N999">
        <v>83.53257066349812</v>
      </c>
      <c r="O999">
        <v>82.116867542910995</v>
      </c>
      <c r="P999">
        <v>80.604178540357111</v>
      </c>
      <c r="Q999">
        <v>78.986299865062875</v>
      </c>
      <c r="R999">
        <v>77.254457249398413</v>
      </c>
      <c r="S999">
        <v>75.399258363249828</v>
      </c>
      <c r="T999">
        <v>73.410641876443094</v>
      </c>
      <c r="U999">
        <v>71.277822892969084</v>
      </c>
      <c r="V999">
        <v>68.989234461082404</v>
      </c>
      <c r="W999">
        <v>66.53246484206457</v>
      </c>
      <c r="X999">
        <v>63.894190197440345</v>
      </c>
    </row>
    <row r="1000" spans="1:24">
      <c r="A1000">
        <v>89.554372896003386</v>
      </c>
      <c r="B1000">
        <v>0.2177754024350739</v>
      </c>
      <c r="C1000">
        <v>0.2028364076578629</v>
      </c>
      <c r="D1000">
        <v>88.896153677427932</v>
      </c>
      <c r="E1000">
        <v>88.740971975881422</v>
      </c>
      <c r="F1000">
        <v>88.552209943499321</v>
      </c>
      <c r="G1000">
        <v>88.322074754702285</v>
      </c>
      <c r="H1000">
        <v>88.041065540256554</v>
      </c>
      <c r="I1000">
        <v>87.697581154705432</v>
      </c>
      <c r="J1000">
        <v>87.277441236288396</v>
      </c>
      <c r="K1000">
        <v>86.763300786851829</v>
      </c>
      <c r="L1000">
        <v>86.133934103349503</v>
      </c>
      <c r="M1000">
        <v>85.363358498860265</v>
      </c>
      <c r="N1000">
        <v>84.419761636942823</v>
      </c>
      <c r="O1000">
        <v>83.264188195547803</v>
      </c>
      <c r="P1000">
        <v>81.848931640902123</v>
      </c>
      <c r="Q1000">
        <v>80.115564717581577</v>
      </c>
      <c r="R1000">
        <v>77.992527345796972</v>
      </c>
      <c r="S1000">
        <v>75.392172344979386</v>
      </c>
      <c r="T1000">
        <v>72.207147019726989</v>
      </c>
      <c r="U1000">
        <v>68.305961226008918</v>
      </c>
      <c r="V1000">
        <v>63.527558950285766</v>
      </c>
      <c r="W1000">
        <v>57.674669295371586</v>
      </c>
      <c r="X1000">
        <v>50.505662376059661</v>
      </c>
    </row>
  </sheetData>
  <phoneticPr fontId="2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B1:AF32"/>
  <sheetViews>
    <sheetView workbookViewId="0">
      <selection activeCell="A3" sqref="A3"/>
    </sheetView>
  </sheetViews>
  <sheetFormatPr defaultRowHeight="12.5"/>
  <cols>
    <col min="2" max="2" width="10.1796875" customWidth="1"/>
    <col min="7" max="7" width="15.36328125" customWidth="1"/>
    <col min="8" max="8" width="17.36328125" customWidth="1"/>
    <col min="9" max="9" width="13.1796875" customWidth="1"/>
    <col min="12" max="12" width="12.90625" bestFit="1" customWidth="1"/>
    <col min="13" max="15" width="12.453125" bestFit="1" customWidth="1"/>
    <col min="17" max="17" width="9.54296875" bestFit="1" customWidth="1"/>
    <col min="18" max="18" width="9.7265625" bestFit="1" customWidth="1"/>
    <col min="19" max="19" width="14.81640625" bestFit="1" customWidth="1"/>
    <col min="20" max="20" width="9.26953125" customWidth="1"/>
    <col min="21" max="21" width="4.81640625" customWidth="1"/>
    <col min="22" max="22" width="7.26953125" customWidth="1"/>
    <col min="23" max="23" width="10.26953125" style="39" customWidth="1"/>
    <col min="24" max="24" width="9.1796875" style="39" customWidth="1"/>
    <col min="26" max="26" width="16" customWidth="1"/>
    <col min="27" max="27" width="11" customWidth="1"/>
    <col min="28" max="28" width="13.7265625" bestFit="1" customWidth="1"/>
    <col min="29" max="29" width="6.7265625" customWidth="1"/>
    <col min="30" max="30" width="7.81640625" customWidth="1"/>
    <col min="31" max="31" width="10.453125" customWidth="1"/>
    <col min="32" max="32" width="10.54296875" customWidth="1"/>
  </cols>
  <sheetData>
    <row r="1" spans="2:32" ht="13">
      <c r="B1" s="4" t="s">
        <v>206</v>
      </c>
      <c r="C1" s="4" t="s">
        <v>207</v>
      </c>
      <c r="D1" s="4" t="s">
        <v>208</v>
      </c>
      <c r="E1" s="4" t="s">
        <v>209</v>
      </c>
      <c r="G1" t="s">
        <v>8</v>
      </c>
      <c r="Q1" s="81" t="s">
        <v>216</v>
      </c>
      <c r="R1" s="81" t="s">
        <v>210</v>
      </c>
      <c r="S1" s="81" t="s">
        <v>136</v>
      </c>
      <c r="T1" s="81" t="s">
        <v>68</v>
      </c>
      <c r="W1" s="4" t="s">
        <v>211</v>
      </c>
      <c r="X1" s="4" t="s">
        <v>212</v>
      </c>
      <c r="Z1" t="s">
        <v>8</v>
      </c>
    </row>
    <row r="2" spans="2:32" ht="13.5" thickBot="1">
      <c r="B2" s="6">
        <v>52.230259428802384</v>
      </c>
      <c r="C2" s="6">
        <v>0.998</v>
      </c>
      <c r="D2" s="6">
        <f>LN(B2)</f>
        <v>3.9556620094816766</v>
      </c>
      <c r="E2" s="6">
        <f>LN(LN(1/(1-C2))/LN(2))</f>
        <v>2.1934155861823963</v>
      </c>
      <c r="Q2" s="42">
        <v>52.230259428802384</v>
      </c>
      <c r="R2" s="5">
        <v>0.998</v>
      </c>
      <c r="S2" s="6">
        <f t="shared" ref="S2:S9" si="0">1-EXP(-LN(2)*(Q2/$W$2)^$W$3)</f>
        <v>0.9998987950168805</v>
      </c>
      <c r="T2" s="82">
        <f>(R2-S2)^2</f>
        <v>3.60542251613024E-6</v>
      </c>
      <c r="V2" s="26" t="s">
        <v>151</v>
      </c>
      <c r="W2" s="6">
        <v>17.017154731048304</v>
      </c>
      <c r="X2" s="6">
        <v>0.4363405746545756</v>
      </c>
    </row>
    <row r="3" spans="2:32" ht="13">
      <c r="B3" s="6">
        <v>36.932370625238775</v>
      </c>
      <c r="C3" s="6">
        <v>0.98</v>
      </c>
      <c r="D3" s="6">
        <f t="shared" ref="D3:D9" si="1">LN(B3)</f>
        <v>3.6090884192017039</v>
      </c>
      <c r="E3" s="6">
        <f t="shared" ref="E3:E9" si="2">LN(LN(1/(1-C3))/LN(2))</f>
        <v>1.7305675534701097</v>
      </c>
      <c r="G3" s="13" t="s">
        <v>9</v>
      </c>
      <c r="H3" s="13"/>
      <c r="Q3" s="42">
        <v>36.932370625238775</v>
      </c>
      <c r="R3" s="5">
        <v>0.98</v>
      </c>
      <c r="S3" s="6">
        <f t="shared" si="0"/>
        <v>0.98403004573184094</v>
      </c>
      <c r="T3" s="82">
        <f t="shared" ref="T3:T9" si="3">(R3-S3)^2</f>
        <v>1.6241268600729528E-5</v>
      </c>
      <c r="V3" s="26" t="s">
        <v>150</v>
      </c>
      <c r="W3" s="6">
        <v>2.3055520041052748</v>
      </c>
      <c r="X3" s="6">
        <v>0.17154583180585348</v>
      </c>
      <c r="Z3" s="13" t="s">
        <v>9</v>
      </c>
      <c r="AA3" s="13"/>
    </row>
    <row r="4" spans="2:32" ht="13">
      <c r="B4" s="6">
        <v>26.115129714401192</v>
      </c>
      <c r="C4" s="6">
        <v>0.82</v>
      </c>
      <c r="D4" s="6">
        <f t="shared" si="1"/>
        <v>3.2625148289217312</v>
      </c>
      <c r="E4" s="6">
        <f t="shared" si="2"/>
        <v>0.90580845965155443</v>
      </c>
      <c r="G4" s="10" t="s">
        <v>10</v>
      </c>
      <c r="H4" s="10">
        <v>0.99661876037833597</v>
      </c>
      <c r="Q4" s="42">
        <v>26.115129714401192</v>
      </c>
      <c r="R4" s="5">
        <v>0.82</v>
      </c>
      <c r="S4" s="6">
        <f t="shared" si="0"/>
        <v>0.8444322075182531</v>
      </c>
      <c r="T4" s="82">
        <f t="shared" si="3"/>
        <v>5.9693276421498556E-4</v>
      </c>
      <c r="V4" s="26"/>
      <c r="Z4" s="10" t="s">
        <v>10</v>
      </c>
      <c r="AA4" s="10">
        <v>0.99661876037833597</v>
      </c>
    </row>
    <row r="5" spans="2:32" ht="13">
      <c r="B5" s="6">
        <v>18.761663039293719</v>
      </c>
      <c r="C5" s="6">
        <v>0.63</v>
      </c>
      <c r="D5" s="6">
        <f t="shared" si="1"/>
        <v>2.9318155877990484</v>
      </c>
      <c r="E5" s="6">
        <f t="shared" si="2"/>
        <v>0.36074861217590454</v>
      </c>
      <c r="G5" s="10" t="s">
        <v>11</v>
      </c>
      <c r="H5" s="10">
        <v>0.99324895353805098</v>
      </c>
      <c r="Q5" s="42">
        <v>18.761663039293719</v>
      </c>
      <c r="R5" s="5">
        <v>0.63</v>
      </c>
      <c r="S5" s="6">
        <f t="shared" si="0"/>
        <v>0.58023079973901481</v>
      </c>
      <c r="T5" s="82">
        <f t="shared" si="3"/>
        <v>2.4769732946180486E-3</v>
      </c>
      <c r="V5" s="26" t="s">
        <v>358</v>
      </c>
      <c r="W5" s="7">
        <f>SUM(T2:T9)</f>
        <v>6.5168632547030229E-3</v>
      </c>
      <c r="X5" s="83"/>
      <c r="Z5" s="10" t="s">
        <v>11</v>
      </c>
      <c r="AA5" s="10">
        <v>0.99324895353805098</v>
      </c>
    </row>
    <row r="6" spans="2:32" ht="13">
      <c r="B6" s="6">
        <v>13.266499161421599</v>
      </c>
      <c r="C6" s="6">
        <v>0.27</v>
      </c>
      <c r="D6" s="6">
        <f t="shared" si="1"/>
        <v>2.5852419975190757</v>
      </c>
      <c r="E6" s="6">
        <f t="shared" si="2"/>
        <v>-0.78958841179349515</v>
      </c>
      <c r="G6" s="10" t="s">
        <v>12</v>
      </c>
      <c r="H6" s="10">
        <v>0.9921237791277262</v>
      </c>
      <c r="Q6" s="42">
        <v>13.266499161421599</v>
      </c>
      <c r="R6" s="5">
        <v>0.27</v>
      </c>
      <c r="S6" s="6">
        <f t="shared" si="0"/>
        <v>0.3232229582218441</v>
      </c>
      <c r="T6" s="82">
        <f t="shared" si="3"/>
        <v>2.8326832818841609E-3</v>
      </c>
      <c r="V6" s="26" t="s">
        <v>140</v>
      </c>
      <c r="W6" s="7">
        <f>SQRT(W5/6)</f>
        <v>3.2956696979276265E-2</v>
      </c>
      <c r="X6" s="83"/>
      <c r="Z6" s="10" t="s">
        <v>12</v>
      </c>
      <c r="AA6" s="10">
        <v>0.9921237791277262</v>
      </c>
    </row>
    <row r="7" spans="2:32" ht="13">
      <c r="B7" s="6">
        <v>9.2628289415275287</v>
      </c>
      <c r="C7" s="6">
        <v>0.18</v>
      </c>
      <c r="D7" s="6">
        <f t="shared" si="1"/>
        <v>2.2260095032469582</v>
      </c>
      <c r="E7" s="6">
        <f t="shared" si="2"/>
        <v>-1.2507004489037339</v>
      </c>
      <c r="G7" s="10" t="s">
        <v>13</v>
      </c>
      <c r="H7" s="10">
        <v>0.16291125159902284</v>
      </c>
      <c r="Q7" s="42">
        <v>9.2628289415275287</v>
      </c>
      <c r="R7" s="5">
        <v>0.18</v>
      </c>
      <c r="S7" s="6">
        <f t="shared" si="0"/>
        <v>0.15679165887665014</v>
      </c>
      <c r="T7" s="82">
        <f t="shared" si="3"/>
        <v>5.3862709769777182E-4</v>
      </c>
      <c r="V7" s="26" t="s">
        <v>213</v>
      </c>
      <c r="W7" s="5">
        <v>0.99439999999999995</v>
      </c>
      <c r="Z7" s="10" t="s">
        <v>13</v>
      </c>
      <c r="AA7" s="10">
        <v>0.16291125159902284</v>
      </c>
    </row>
    <row r="8" spans="2:32" ht="13" thickBot="1">
      <c r="B8" s="6">
        <v>6.549809157525126</v>
      </c>
      <c r="C8" s="6">
        <v>7.0000000000000007E-2</v>
      </c>
      <c r="D8" s="6">
        <f t="shared" si="1"/>
        <v>1.8794359129669858</v>
      </c>
      <c r="E8" s="6">
        <f t="shared" si="2"/>
        <v>-2.2566811980313544</v>
      </c>
      <c r="G8" s="11" t="s">
        <v>14</v>
      </c>
      <c r="H8" s="11">
        <v>8</v>
      </c>
      <c r="Q8" s="42">
        <v>6.549809157525126</v>
      </c>
      <c r="R8" s="5">
        <v>7.0000000000000007E-2</v>
      </c>
      <c r="S8" s="6">
        <f t="shared" si="0"/>
        <v>7.3834598103909355E-2</v>
      </c>
      <c r="T8" s="82">
        <f t="shared" si="3"/>
        <v>1.4704142618505166E-5</v>
      </c>
      <c r="Z8" s="11" t="s">
        <v>14</v>
      </c>
      <c r="AA8" s="11">
        <v>8</v>
      </c>
    </row>
    <row r="9" spans="2:32" ht="13" thickBot="1">
      <c r="B9" s="6">
        <v>4.6314144707637643</v>
      </c>
      <c r="C9" s="6">
        <v>0.04</v>
      </c>
      <c r="D9" s="6">
        <f t="shared" si="1"/>
        <v>1.5328623226870131</v>
      </c>
      <c r="E9" s="6">
        <f t="shared" si="2"/>
        <v>-2.8320213408637196</v>
      </c>
      <c r="Q9" s="42">
        <v>4.6314144707637643</v>
      </c>
      <c r="R9" s="5">
        <v>0.04</v>
      </c>
      <c r="S9" s="6">
        <f t="shared" si="0"/>
        <v>3.3909352862569464E-2</v>
      </c>
      <c r="T9" s="82">
        <f t="shared" si="3"/>
        <v>3.709598255269079E-5</v>
      </c>
    </row>
    <row r="10" spans="2:32" ht="13.5" thickBot="1">
      <c r="G10" t="s">
        <v>15</v>
      </c>
      <c r="V10" s="9" t="s">
        <v>146</v>
      </c>
      <c r="Z10" s="12"/>
      <c r="AA10" s="12" t="s">
        <v>25</v>
      </c>
      <c r="AB10" s="12" t="s">
        <v>13</v>
      </c>
      <c r="AC10" s="12" t="s">
        <v>26</v>
      </c>
      <c r="AD10" s="12" t="s">
        <v>27</v>
      </c>
      <c r="AE10" s="12" t="s">
        <v>28</v>
      </c>
      <c r="AF10" s="12" t="s">
        <v>29</v>
      </c>
    </row>
    <row r="11" spans="2:32" ht="13">
      <c r="G11" s="12"/>
      <c r="H11" s="12" t="s">
        <v>20</v>
      </c>
      <c r="I11" s="12" t="s">
        <v>21</v>
      </c>
      <c r="J11" s="12" t="s">
        <v>22</v>
      </c>
      <c r="K11" s="12" t="s">
        <v>23</v>
      </c>
      <c r="L11" s="12" t="s">
        <v>24</v>
      </c>
      <c r="V11">
        <v>17.017154731048304</v>
      </c>
      <c r="W11" s="39">
        <v>2.3055520041052748</v>
      </c>
      <c r="Z11" s="10" t="s">
        <v>19</v>
      </c>
      <c r="AA11" s="10">
        <v>-6.1735619693688353</v>
      </c>
      <c r="AB11" s="10">
        <v>0.20777381370895118</v>
      </c>
      <c r="AC11" s="10">
        <v>-29.712897208580571</v>
      </c>
      <c r="AD11" s="10">
        <v>9.6363282924151596E-8</v>
      </c>
      <c r="AE11" s="10">
        <v>-6.6819661755117652</v>
      </c>
      <c r="AF11" s="10">
        <v>-5.6651577632259054</v>
      </c>
    </row>
    <row r="12" spans="2:32" ht="13" thickBot="1">
      <c r="G12" s="10" t="s">
        <v>16</v>
      </c>
      <c r="H12" s="10">
        <v>1</v>
      </c>
      <c r="I12" s="10">
        <v>23.428281313704762</v>
      </c>
      <c r="J12" s="10">
        <v>23.428281313704762</v>
      </c>
      <c r="K12" s="10">
        <v>882.75110456102971</v>
      </c>
      <c r="L12" s="10">
        <v>9.6397520769496564E-8</v>
      </c>
      <c r="V12">
        <v>0.4363405746545756</v>
      </c>
      <c r="W12" s="39">
        <v>0.17154583180585348</v>
      </c>
      <c r="Z12" s="11" t="s">
        <v>208</v>
      </c>
      <c r="AA12" s="11">
        <v>2.1585244036294391</v>
      </c>
      <c r="AB12" s="11">
        <v>7.2650369622559913E-2</v>
      </c>
      <c r="AC12" s="11">
        <v>29.711127621836059</v>
      </c>
      <c r="AD12" s="11">
        <v>9.6397520769496458E-8</v>
      </c>
      <c r="AE12" s="11">
        <v>1.9807553535522842</v>
      </c>
      <c r="AF12" s="11">
        <v>2.336293453706594</v>
      </c>
    </row>
    <row r="13" spans="2:32">
      <c r="G13" s="10" t="s">
        <v>17</v>
      </c>
      <c r="H13" s="10">
        <v>6</v>
      </c>
      <c r="I13" s="10">
        <v>0.15924045538536075</v>
      </c>
      <c r="J13" s="10">
        <v>2.6540075897560123E-2</v>
      </c>
      <c r="K13" s="10"/>
      <c r="L13" s="10"/>
      <c r="V13">
        <v>0.9943997703536579</v>
      </c>
      <c r="W13" s="39">
        <v>3.2956696979276265E-2</v>
      </c>
    </row>
    <row r="14" spans="2:32" ht="13" thickBot="1">
      <c r="G14" s="11" t="s">
        <v>18</v>
      </c>
      <c r="H14" s="11">
        <v>7</v>
      </c>
      <c r="I14" s="11">
        <v>23.587521769090124</v>
      </c>
      <c r="J14" s="11"/>
      <c r="K14" s="11"/>
      <c r="L14" s="11"/>
    </row>
    <row r="15" spans="2:32" ht="13" thickBot="1"/>
    <row r="16" spans="2:32" ht="13">
      <c r="G16" s="12"/>
      <c r="H16" s="12" t="s">
        <v>25</v>
      </c>
      <c r="I16" s="12" t="s">
        <v>13</v>
      </c>
      <c r="J16" s="12" t="s">
        <v>26</v>
      </c>
      <c r="K16" s="12" t="s">
        <v>27</v>
      </c>
      <c r="L16" s="12" t="s">
        <v>28</v>
      </c>
      <c r="M16" s="12" t="s">
        <v>29</v>
      </c>
      <c r="N16" s="12" t="s">
        <v>148</v>
      </c>
      <c r="O16" s="12" t="s">
        <v>149</v>
      </c>
    </row>
    <row r="17" spans="7:26">
      <c r="G17" s="10" t="s">
        <v>19</v>
      </c>
      <c r="H17" s="10">
        <v>-6.1735619693688353</v>
      </c>
      <c r="I17" s="10">
        <v>0.20777381370895118</v>
      </c>
      <c r="J17" s="10">
        <v>-29.712897208580571</v>
      </c>
      <c r="K17" s="10">
        <v>9.6363282924151596E-8</v>
      </c>
      <c r="L17" s="10">
        <v>-6.6819661755117652</v>
      </c>
      <c r="M17" s="10">
        <v>-5.6651577632259054</v>
      </c>
      <c r="N17" s="10">
        <v>-6.5773039456824849</v>
      </c>
      <c r="O17" s="10">
        <v>-5.7698199930551857</v>
      </c>
    </row>
    <row r="18" spans="7:26" ht="13.5" thickBot="1">
      <c r="G18" s="11" t="s">
        <v>208</v>
      </c>
      <c r="H18" s="11">
        <v>2.1585244036294391</v>
      </c>
      <c r="I18" s="11">
        <v>7.2650369622559913E-2</v>
      </c>
      <c r="J18" s="11">
        <v>29.711127621836059</v>
      </c>
      <c r="K18" s="11">
        <v>9.6397520769496458E-8</v>
      </c>
      <c r="L18" s="11">
        <v>1.9807553535522842</v>
      </c>
      <c r="M18" s="11">
        <v>2.336293453706594</v>
      </c>
      <c r="N18" s="11">
        <v>2.0173516384588597</v>
      </c>
      <c r="O18" s="11">
        <v>2.2996971688000185</v>
      </c>
      <c r="Z18" s="17"/>
    </row>
    <row r="20" spans="7:26">
      <c r="J20" t="s">
        <v>150</v>
      </c>
      <c r="K20" s="39">
        <f>H18</f>
        <v>2.1585244036294391</v>
      </c>
    </row>
    <row r="21" spans="7:26">
      <c r="J21" t="s">
        <v>151</v>
      </c>
      <c r="K21" s="39">
        <f>EXP(-H17/K20)</f>
        <v>17.463000715475836</v>
      </c>
    </row>
    <row r="22" spans="7:26">
      <c r="G22" t="s">
        <v>30</v>
      </c>
    </row>
    <row r="23" spans="7:26" ht="13" thickBot="1"/>
    <row r="24" spans="7:26" ht="13">
      <c r="G24" s="12" t="s">
        <v>31</v>
      </c>
      <c r="H24" s="12" t="s">
        <v>214</v>
      </c>
      <c r="I24" s="12" t="s">
        <v>32</v>
      </c>
      <c r="K24" t="s">
        <v>206</v>
      </c>
      <c r="L24" s="17" t="s">
        <v>215</v>
      </c>
    </row>
    <row r="25" spans="7:26">
      <c r="G25" s="10">
        <v>1</v>
      </c>
      <c r="H25" s="10">
        <v>2.3648310106072294</v>
      </c>
      <c r="I25" s="10">
        <v>-0.17141542442483315</v>
      </c>
      <c r="K25">
        <v>52.230259428802384</v>
      </c>
      <c r="L25">
        <f>1-1/EXP(EXP(H25)*LN(2))</f>
        <v>0.99937429955082135</v>
      </c>
    </row>
    <row r="26" spans="7:26">
      <c r="G26" s="10">
        <v>2</v>
      </c>
      <c r="H26" s="10">
        <v>1.6167434583344376</v>
      </c>
      <c r="I26" s="10">
        <v>0.11382409513567215</v>
      </c>
      <c r="K26">
        <v>36.932370625238775</v>
      </c>
      <c r="L26">
        <f t="shared" ref="L26:L32" si="4">1-1/EXP(EXP(H26)*LN(2))</f>
        <v>0.96953411378344068</v>
      </c>
    </row>
    <row r="27" spans="7:26">
      <c r="G27" s="10">
        <v>3</v>
      </c>
      <c r="H27" s="10">
        <v>0.86865590606164567</v>
      </c>
      <c r="I27" s="10">
        <v>3.7152553589908766E-2</v>
      </c>
      <c r="K27">
        <v>26.115129714401192</v>
      </c>
      <c r="L27">
        <f t="shared" si="4"/>
        <v>0.80838329778496865</v>
      </c>
    </row>
    <row r="28" spans="7:26">
      <c r="G28" s="10">
        <v>4</v>
      </c>
      <c r="H28" s="10">
        <v>0.15483352383659899</v>
      </c>
      <c r="I28" s="10">
        <v>0.20591508833930555</v>
      </c>
      <c r="K28">
        <v>18.761663039293719</v>
      </c>
      <c r="L28">
        <f t="shared" si="4"/>
        <v>0.55479663261941781</v>
      </c>
    </row>
    <row r="29" spans="7:26">
      <c r="G29" s="10">
        <v>5</v>
      </c>
      <c r="H29" s="10">
        <v>-0.5932540284361929</v>
      </c>
      <c r="I29" s="10">
        <v>-0.19633438335730224</v>
      </c>
      <c r="K29">
        <v>13.266499161421599</v>
      </c>
      <c r="L29">
        <f t="shared" si="4"/>
        <v>0.31817491656570451</v>
      </c>
    </row>
    <row r="30" spans="7:26">
      <c r="G30" s="10">
        <v>6</v>
      </c>
      <c r="H30" s="10">
        <v>-1.3686661338992305</v>
      </c>
      <c r="I30" s="10">
        <v>0.11796568499549664</v>
      </c>
      <c r="K30">
        <v>9.2628289415275287</v>
      </c>
      <c r="L30">
        <f t="shared" si="4"/>
        <v>0.16169108926734888</v>
      </c>
    </row>
    <row r="31" spans="7:26">
      <c r="G31" s="10">
        <v>7</v>
      </c>
      <c r="H31" s="10">
        <v>-2.1167536861720215</v>
      </c>
      <c r="I31" s="10">
        <v>-0.13992751185933283</v>
      </c>
      <c r="K31">
        <v>6.549809157525126</v>
      </c>
      <c r="L31">
        <f t="shared" si="4"/>
        <v>8.0081422635223443E-2</v>
      </c>
    </row>
    <row r="32" spans="7:26" ht="13" thickBot="1">
      <c r="G32" s="11">
        <v>8</v>
      </c>
      <c r="H32" s="11">
        <v>-2.8648412384448134</v>
      </c>
      <c r="I32" s="11">
        <v>3.2819897581093826E-2</v>
      </c>
      <c r="K32">
        <v>4.6314144707637643</v>
      </c>
      <c r="L32">
        <f t="shared" si="4"/>
        <v>3.873386022219294E-2</v>
      </c>
    </row>
  </sheetData>
  <phoneticPr fontId="2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B1:R92"/>
  <sheetViews>
    <sheetView workbookViewId="0">
      <selection activeCell="I9" sqref="I9"/>
    </sheetView>
  </sheetViews>
  <sheetFormatPr defaultRowHeight="12.5"/>
  <cols>
    <col min="2" max="2" width="9" style="5" customWidth="1"/>
    <col min="3" max="3" width="14.81640625" style="5" bestFit="1" customWidth="1"/>
    <col min="4" max="4" width="9.1796875" style="5" customWidth="1"/>
    <col min="5" max="5" width="14.26953125" bestFit="1" customWidth="1"/>
    <col min="6" max="6" width="8.81640625" customWidth="1"/>
    <col min="7" max="7" width="4.54296875" customWidth="1"/>
    <col min="8" max="8" width="9.1796875" style="41" customWidth="1"/>
    <col min="14" max="14" width="13.26953125" style="3" bestFit="1" customWidth="1"/>
    <col min="15" max="15" width="9.1796875" style="40" customWidth="1"/>
    <col min="16" max="16" width="9.1796875" style="75" customWidth="1"/>
    <col min="17" max="17" width="9.1796875" style="40" customWidth="1"/>
    <col min="18" max="18" width="9.1796875" style="75" customWidth="1"/>
  </cols>
  <sheetData>
    <row r="1" spans="2:18" s="4" customFormat="1" ht="13">
      <c r="B1" s="4" t="s">
        <v>293</v>
      </c>
      <c r="C1" s="4" t="s">
        <v>296</v>
      </c>
      <c r="D1" s="4" t="s">
        <v>297</v>
      </c>
      <c r="E1" s="4" t="s">
        <v>300</v>
      </c>
      <c r="F1" s="4" t="s">
        <v>68</v>
      </c>
      <c r="H1" s="26"/>
      <c r="M1" s="4" t="s">
        <v>293</v>
      </c>
      <c r="N1" s="74" t="s">
        <v>303</v>
      </c>
      <c r="O1" s="167" t="s">
        <v>294</v>
      </c>
      <c r="P1" s="167"/>
      <c r="Q1" s="167" t="s">
        <v>295</v>
      </c>
      <c r="R1" s="167"/>
    </row>
    <row r="2" spans="2:18">
      <c r="B2" s="5">
        <v>1.3</v>
      </c>
      <c r="C2" s="5">
        <v>2.2000000000000002</v>
      </c>
      <c r="D2" s="3">
        <v>1.2</v>
      </c>
      <c r="E2" s="3">
        <f t="shared" ref="E2:E7" si="0">100/(1+EXP(1.0986*($I$3-B2)/$I$4))</f>
        <v>0.53347978957689257</v>
      </c>
      <c r="F2" s="6">
        <f t="shared" ref="F2:F7" si="1">((C2-E2)/D2)^2</f>
        <v>1.9286733414921384</v>
      </c>
      <c r="J2" s="3"/>
      <c r="M2" s="107">
        <v>1.2</v>
      </c>
      <c r="N2" s="3">
        <f>100/(1+EXP(1.0986*($I$3-M2)/$I$4))</f>
        <v>5.9457739960338374E-2</v>
      </c>
      <c r="O2" s="3">
        <v>1.2</v>
      </c>
      <c r="P2" s="6">
        <v>5.9459341261578494E-2</v>
      </c>
      <c r="Q2" s="3">
        <v>1.2</v>
      </c>
      <c r="R2" s="6">
        <v>0.35370750027901654</v>
      </c>
    </row>
    <row r="3" spans="2:18" ht="13">
      <c r="B3" s="5">
        <v>1.4</v>
      </c>
      <c r="C3" s="5">
        <v>3.3</v>
      </c>
      <c r="D3" s="3">
        <v>1.64</v>
      </c>
      <c r="E3" s="3">
        <f t="shared" si="0"/>
        <v>4.6122009967640798</v>
      </c>
      <c r="F3" s="6">
        <f t="shared" si="1"/>
        <v>0.64019610942468963</v>
      </c>
      <c r="H3" s="26" t="s">
        <v>298</v>
      </c>
      <c r="I3" s="6">
        <v>1.5377612499710842</v>
      </c>
      <c r="J3" s="3"/>
      <c r="M3" s="107">
        <f>M2+0.02</f>
        <v>1.22</v>
      </c>
      <c r="N3" s="3">
        <f t="shared" ref="N3:N37" si="2">100/(1+EXP(1.0986*($I$3-M3)/$I$4))</f>
        <v>9.2270029038707874E-2</v>
      </c>
      <c r="O3" s="3">
        <v>1.22</v>
      </c>
      <c r="P3" s="6">
        <v>9.2272319913467488E-2</v>
      </c>
      <c r="Q3" s="3">
        <v>1.22</v>
      </c>
      <c r="R3" s="6">
        <v>0.50131049412617812</v>
      </c>
    </row>
    <row r="4" spans="2:18" ht="13">
      <c r="B4" s="5">
        <v>1.5</v>
      </c>
      <c r="C4" s="5">
        <v>46.8</v>
      </c>
      <c r="D4" s="3">
        <v>10.47</v>
      </c>
      <c r="E4" s="3">
        <f t="shared" si="0"/>
        <v>30.357407380373086</v>
      </c>
      <c r="F4" s="6">
        <f t="shared" si="1"/>
        <v>2.4663075385716531</v>
      </c>
      <c r="H4" s="26" t="s">
        <v>299</v>
      </c>
      <c r="I4" s="6">
        <v>4.9961123815297596E-2</v>
      </c>
      <c r="J4" s="3"/>
      <c r="M4" s="107">
        <f t="shared" ref="M4:M37" si="3">M3+0.02</f>
        <v>1.24</v>
      </c>
      <c r="N4" s="3">
        <f t="shared" si="2"/>
        <v>0.14316413600782982</v>
      </c>
      <c r="O4" s="3">
        <v>1.24</v>
      </c>
      <c r="P4" s="6">
        <v>0.14316738889631261</v>
      </c>
      <c r="Q4" s="3">
        <v>1.24</v>
      </c>
      <c r="R4" s="6">
        <v>0.71006965316782711</v>
      </c>
    </row>
    <row r="5" spans="2:18" ht="13">
      <c r="B5" s="5">
        <v>1.6</v>
      </c>
      <c r="C5" s="5">
        <v>73.3</v>
      </c>
      <c r="D5" s="3">
        <v>6.64</v>
      </c>
      <c r="E5" s="3">
        <f t="shared" si="0"/>
        <v>79.714965025152296</v>
      </c>
      <c r="F5" s="6">
        <f t="shared" si="1"/>
        <v>0.93336696803616348</v>
      </c>
      <c r="H5" s="26"/>
      <c r="J5" s="3"/>
      <c r="M5" s="107">
        <f t="shared" si="3"/>
        <v>1.26</v>
      </c>
      <c r="N5" s="3">
        <f t="shared" si="2"/>
        <v>0.22206790996553005</v>
      </c>
      <c r="O5" s="3">
        <v>1.26</v>
      </c>
      <c r="P5" s="6">
        <v>0.22207248705097249</v>
      </c>
      <c r="Q5" s="3">
        <v>1.26</v>
      </c>
      <c r="R5" s="6">
        <v>1.0048837587985124</v>
      </c>
    </row>
    <row r="6" spans="2:18" ht="13">
      <c r="B6" s="5">
        <v>1.7</v>
      </c>
      <c r="C6" s="5">
        <v>99.9</v>
      </c>
      <c r="D6" s="3">
        <v>3.16</v>
      </c>
      <c r="E6" s="3">
        <f t="shared" si="0"/>
        <v>97.25480857583571</v>
      </c>
      <c r="F6" s="6">
        <f t="shared" si="1"/>
        <v>0.70071279346982973</v>
      </c>
      <c r="H6" s="26" t="s">
        <v>357</v>
      </c>
      <c r="I6" s="6">
        <f>SUM(F2:F7)</f>
        <v>6.6737629713745807</v>
      </c>
      <c r="J6" s="3"/>
      <c r="K6" s="4" t="s">
        <v>302</v>
      </c>
      <c r="M6" s="107">
        <f t="shared" si="3"/>
        <v>1.28</v>
      </c>
      <c r="N6" s="3">
        <f t="shared" si="2"/>
        <v>0.34430892592327272</v>
      </c>
      <c r="O6" s="3">
        <v>1.28</v>
      </c>
      <c r="P6" s="6">
        <v>0.3443152943547399</v>
      </c>
      <c r="Q6" s="3">
        <v>1.28</v>
      </c>
      <c r="R6" s="6">
        <v>1.4203508524345148</v>
      </c>
    </row>
    <row r="7" spans="2:18" ht="13">
      <c r="B7" s="5">
        <v>1.8</v>
      </c>
      <c r="C7" s="5">
        <v>99.9</v>
      </c>
      <c r="D7" s="3">
        <v>3.16</v>
      </c>
      <c r="E7" s="3">
        <f t="shared" si="0"/>
        <v>99.687874296164779</v>
      </c>
      <c r="F7" s="6">
        <f t="shared" si="1"/>
        <v>4.5062203801063926E-3</v>
      </c>
      <c r="H7" s="26" t="s">
        <v>301</v>
      </c>
      <c r="I7" s="6">
        <f>SQRT(I6/4)</f>
        <v>1.2916813627375929</v>
      </c>
      <c r="J7" s="3"/>
      <c r="K7">
        <f>CHIDIST(I6,4)</f>
        <v>0.15416590557173715</v>
      </c>
      <c r="M7" s="107">
        <f t="shared" si="3"/>
        <v>1.3</v>
      </c>
      <c r="N7" s="3">
        <f t="shared" si="2"/>
        <v>0.53347978957689257</v>
      </c>
      <c r="O7" s="3">
        <v>1.3</v>
      </c>
      <c r="P7" s="6">
        <v>0.53348852555308079</v>
      </c>
      <c r="Q7" s="3">
        <v>1.3</v>
      </c>
      <c r="R7" s="6">
        <v>2.0041144567806732</v>
      </c>
    </row>
    <row r="8" spans="2:18">
      <c r="M8" s="107">
        <f t="shared" si="3"/>
        <v>1.32</v>
      </c>
      <c r="N8" s="3">
        <f t="shared" si="2"/>
        <v>0.82572408995885349</v>
      </c>
      <c r="O8" s="3">
        <v>1.32</v>
      </c>
      <c r="P8" s="6">
        <v>0.82573585469004984</v>
      </c>
      <c r="Q8" s="3">
        <v>1.32</v>
      </c>
      <c r="R8" s="6">
        <v>2.8209389577005743</v>
      </c>
    </row>
    <row r="9" spans="2:18">
      <c r="M9" s="107">
        <f t="shared" si="3"/>
        <v>1.34</v>
      </c>
      <c r="N9" s="3">
        <f t="shared" si="2"/>
        <v>1.2760082838111413</v>
      </c>
      <c r="O9" s="3">
        <v>1.34</v>
      </c>
      <c r="P9" s="6">
        <v>1.2760237400503631</v>
      </c>
      <c r="Q9" s="3">
        <v>1.34</v>
      </c>
      <c r="R9" s="6">
        <v>3.9572359975977407</v>
      </c>
    </row>
    <row r="10" spans="2:18">
      <c r="M10" s="107">
        <f t="shared" si="3"/>
        <v>1.36</v>
      </c>
      <c r="N10" s="3">
        <f t="shared" si="2"/>
        <v>1.9669715402970454</v>
      </c>
      <c r="O10" s="3">
        <v>1.36</v>
      </c>
      <c r="P10" s="6">
        <v>1.9669911560243172</v>
      </c>
      <c r="Q10" s="3">
        <v>1.36</v>
      </c>
      <c r="R10" s="6">
        <v>5.5252191106877397</v>
      </c>
    </row>
    <row r="11" spans="2:18">
      <c r="M11" s="107">
        <f t="shared" si="3"/>
        <v>1.3800000000000001</v>
      </c>
      <c r="N11" s="3">
        <f t="shared" si="2"/>
        <v>3.020645880773726</v>
      </c>
      <c r="O11" s="3">
        <v>1.38</v>
      </c>
      <c r="P11" s="6">
        <v>3.020669537970329</v>
      </c>
      <c r="Q11" s="3">
        <v>1.38</v>
      </c>
      <c r="R11" s="6">
        <v>7.6649041318577833</v>
      </c>
    </row>
    <row r="12" spans="2:18">
      <c r="M12" s="107">
        <f t="shared" si="3"/>
        <v>1.4000000000000001</v>
      </c>
      <c r="N12" s="3">
        <f t="shared" si="2"/>
        <v>4.6122009967641011</v>
      </c>
      <c r="O12" s="3">
        <v>1.4</v>
      </c>
      <c r="P12" s="6">
        <v>4.6122273008311048</v>
      </c>
      <c r="Q12" s="3">
        <v>1.4</v>
      </c>
      <c r="R12" s="6">
        <v>10.540749426995914</v>
      </c>
    </row>
    <row r="13" spans="2:18">
      <c r="M13" s="107">
        <f t="shared" si="3"/>
        <v>1.4200000000000002</v>
      </c>
      <c r="N13" s="3">
        <f t="shared" si="2"/>
        <v>6.9819614258964773</v>
      </c>
      <c r="O13" s="3">
        <v>1.42</v>
      </c>
      <c r="P13" s="6">
        <v>6.9819866377784514</v>
      </c>
      <c r="Q13" s="3">
        <v>1.42</v>
      </c>
      <c r="R13" s="6">
        <v>14.328166125265865</v>
      </c>
    </row>
    <row r="14" spans="2:18">
      <c r="M14" s="107">
        <f t="shared" si="3"/>
        <v>1.4400000000000002</v>
      </c>
      <c r="N14" s="3">
        <f t="shared" si="2"/>
        <v>10.436097895165613</v>
      </c>
      <c r="O14" s="3">
        <v>1.44</v>
      </c>
      <c r="P14" s="6">
        <v>10.436114581277812</v>
      </c>
      <c r="Q14" s="3">
        <v>1.44</v>
      </c>
      <c r="R14" s="6">
        <v>19.184608354334941</v>
      </c>
    </row>
    <row r="15" spans="2:18">
      <c r="M15" s="107">
        <f t="shared" si="3"/>
        <v>1.4600000000000002</v>
      </c>
      <c r="N15" s="3">
        <f t="shared" si="2"/>
        <v>15.317672923655534</v>
      </c>
      <c r="O15" s="3">
        <v>1.46</v>
      </c>
      <c r="P15" s="6">
        <v>15.317668880932301</v>
      </c>
      <c r="Q15" s="3">
        <v>1.46</v>
      </c>
      <c r="R15" s="6">
        <v>25.202874406820001</v>
      </c>
    </row>
    <row r="16" spans="2:18">
      <c r="M16" s="107">
        <f t="shared" si="3"/>
        <v>1.4800000000000002</v>
      </c>
      <c r="N16" s="3">
        <f t="shared" si="2"/>
        <v>21.923709914913708</v>
      </c>
      <c r="O16" s="3">
        <v>1.48</v>
      </c>
      <c r="P16" s="6">
        <v>21.923668687817752</v>
      </c>
      <c r="Q16" s="3">
        <v>1.48</v>
      </c>
      <c r="R16" s="6">
        <v>32.353275214288018</v>
      </c>
    </row>
    <row r="17" spans="13:18">
      <c r="M17" s="107">
        <f t="shared" si="3"/>
        <v>1.5000000000000002</v>
      </c>
      <c r="N17" s="3">
        <f t="shared" si="2"/>
        <v>30.357407380373189</v>
      </c>
      <c r="O17" s="3">
        <v>1.5</v>
      </c>
      <c r="P17" s="6">
        <v>30.357312129344802</v>
      </c>
      <c r="Q17" s="3">
        <v>1.5</v>
      </c>
      <c r="R17" s="6">
        <v>40.435637063287061</v>
      </c>
    </row>
    <row r="18" spans="13:18">
      <c r="M18" s="107">
        <f t="shared" si="3"/>
        <v>1.5200000000000002</v>
      </c>
      <c r="N18" s="3">
        <f t="shared" si="2"/>
        <v>40.358397988783913</v>
      </c>
      <c r="O18" s="3">
        <v>1.52</v>
      </c>
      <c r="P18" s="6">
        <v>40.358239070790148</v>
      </c>
      <c r="Q18" s="3">
        <v>1.52</v>
      </c>
      <c r="R18" s="6">
        <v>49.072400638382859</v>
      </c>
    </row>
    <row r="19" spans="13:18">
      <c r="M19" s="107">
        <f t="shared" si="3"/>
        <v>1.5400000000000003</v>
      </c>
      <c r="N19" s="3">
        <f t="shared" si="2"/>
        <v>51.23045381045079</v>
      </c>
      <c r="O19" s="3">
        <v>1.54</v>
      </c>
      <c r="P19" s="6">
        <v>51.230236465273428</v>
      </c>
      <c r="Q19" s="3">
        <v>1.54</v>
      </c>
      <c r="R19" s="6">
        <v>57.764895026389013</v>
      </c>
    </row>
    <row r="20" spans="13:18">
      <c r="M20" s="107">
        <f t="shared" si="3"/>
        <v>1.5600000000000003</v>
      </c>
      <c r="N20" s="3">
        <f t="shared" si="2"/>
        <v>61.987319359066198</v>
      </c>
      <c r="O20" s="3">
        <v>1.56</v>
      </c>
      <c r="P20" s="6">
        <v>61.987064973866744</v>
      </c>
      <c r="Q20" s="3">
        <v>1.56</v>
      </c>
      <c r="R20" s="6">
        <v>66.00163807350674</v>
      </c>
    </row>
    <row r="21" spans="13:18">
      <c r="M21" s="107">
        <f t="shared" si="3"/>
        <v>1.5800000000000003</v>
      </c>
      <c r="N21" s="3">
        <f t="shared" si="2"/>
        <v>71.6830138829974</v>
      </c>
      <c r="O21" s="3">
        <v>1.58</v>
      </c>
      <c r="P21" s="6">
        <v>71.682752178591599</v>
      </c>
      <c r="Q21" s="3">
        <v>1.58</v>
      </c>
      <c r="R21" s="6">
        <v>73.372504897218789</v>
      </c>
    </row>
    <row r="22" spans="13:18">
      <c r="M22" s="107">
        <f t="shared" si="3"/>
        <v>1.6000000000000003</v>
      </c>
      <c r="N22" s="3">
        <f t="shared" si="2"/>
        <v>79.714965025152381</v>
      </c>
      <c r="O22" s="3">
        <v>1.6</v>
      </c>
      <c r="P22" s="6">
        <v>79.71472263861078</v>
      </c>
      <c r="Q22" s="3">
        <v>1.6</v>
      </c>
      <c r="R22" s="6">
        <v>79.638352163193744</v>
      </c>
    </row>
    <row r="23" spans="13:18">
      <c r="M23" s="107">
        <f t="shared" si="3"/>
        <v>1.6200000000000003</v>
      </c>
      <c r="N23" s="3">
        <f t="shared" si="2"/>
        <v>85.916304706255119</v>
      </c>
      <c r="O23" s="3">
        <v>1.62</v>
      </c>
      <c r="P23" s="6">
        <v>85.916097955280648</v>
      </c>
      <c r="Q23" s="3">
        <v>1.62</v>
      </c>
      <c r="R23" s="6">
        <v>84.736478070359794</v>
      </c>
    </row>
    <row r="24" spans="13:18">
      <c r="M24" s="107">
        <f t="shared" si="3"/>
        <v>1.6400000000000003</v>
      </c>
      <c r="N24" s="3">
        <f t="shared" si="2"/>
        <v>90.448978412897645</v>
      </c>
      <c r="O24" s="3">
        <v>1.64</v>
      </c>
      <c r="P24" s="6">
        <v>90.448812690583352</v>
      </c>
      <c r="Q24" s="3">
        <v>1.64</v>
      </c>
      <c r="R24" s="6">
        <v>88.738640895199211</v>
      </c>
    </row>
    <row r="25" spans="13:18">
      <c r="M25" s="107">
        <f>M24+0.02</f>
        <v>1.6600000000000004</v>
      </c>
      <c r="N25" s="3">
        <f t="shared" si="2"/>
        <v>93.631004073428571</v>
      </c>
      <c r="O25" s="3">
        <v>1.66</v>
      </c>
      <c r="P25" s="6">
        <v>93.630877170938476</v>
      </c>
      <c r="Q25" s="3">
        <v>1.66</v>
      </c>
      <c r="R25" s="6">
        <v>91.79305456915877</v>
      </c>
    </row>
    <row r="26" spans="13:18">
      <c r="M26" s="107">
        <f t="shared" si="3"/>
        <v>1.6800000000000004</v>
      </c>
      <c r="N26" s="3">
        <f t="shared" si="2"/>
        <v>95.802105922480578</v>
      </c>
      <c r="O26" s="3">
        <v>1.68</v>
      </c>
      <c r="P26" s="6">
        <v>95.80201190671076</v>
      </c>
      <c r="Q26" s="3">
        <v>1.68</v>
      </c>
      <c r="R26" s="6">
        <v>94.074341747884475</v>
      </c>
    </row>
    <row r="27" spans="13:18">
      <c r="M27" s="107">
        <f t="shared" si="3"/>
        <v>1.7000000000000004</v>
      </c>
      <c r="N27" s="3">
        <f t="shared" si="2"/>
        <v>97.254808575835739</v>
      </c>
      <c r="O27" s="3">
        <v>1.7</v>
      </c>
      <c r="P27" s="6">
        <v>97.254740564037689</v>
      </c>
      <c r="Q27" s="3">
        <v>1.7</v>
      </c>
      <c r="R27" s="6">
        <v>95.750853022484449</v>
      </c>
    </row>
    <row r="28" spans="13:18">
      <c r="M28" s="107">
        <f t="shared" si="3"/>
        <v>1.7200000000000004</v>
      </c>
      <c r="N28" s="3">
        <f t="shared" si="2"/>
        <v>98.214167106713418</v>
      </c>
      <c r="O28" s="3">
        <v>1.72</v>
      </c>
      <c r="P28" s="6">
        <v>98.214118748613657</v>
      </c>
      <c r="Q28" s="3">
        <v>1.72</v>
      </c>
      <c r="R28" s="6">
        <v>96.968324713911159</v>
      </c>
    </row>
    <row r="29" spans="13:18">
      <c r="M29" s="107">
        <f t="shared" si="3"/>
        <v>1.7400000000000004</v>
      </c>
      <c r="N29" s="3">
        <f t="shared" si="2"/>
        <v>98.842250940526029</v>
      </c>
      <c r="O29" s="3">
        <v>1.74</v>
      </c>
      <c r="P29" s="6">
        <v>98.842216990060905</v>
      </c>
      <c r="Q29" s="3">
        <v>1.74</v>
      </c>
      <c r="R29" s="6">
        <v>97.844816259184171</v>
      </c>
    </row>
    <row r="30" spans="13:18">
      <c r="M30" s="107">
        <f t="shared" si="3"/>
        <v>1.7600000000000005</v>
      </c>
      <c r="N30" s="3">
        <f t="shared" si="2"/>
        <v>99.251119788359048</v>
      </c>
      <c r="O30" s="3">
        <v>1.76</v>
      </c>
      <c r="P30" s="6">
        <v>99.251096178364079</v>
      </c>
      <c r="Q30" s="3">
        <v>1.76</v>
      </c>
      <c r="R30" s="6">
        <v>98.471897536795851</v>
      </c>
    </row>
    <row r="31" spans="13:18">
      <c r="M31" s="107">
        <f t="shared" si="3"/>
        <v>1.7800000000000005</v>
      </c>
      <c r="N31" s="3">
        <f t="shared" si="2"/>
        <v>99.5162997752998</v>
      </c>
      <c r="O31" s="3">
        <v>1.78</v>
      </c>
      <c r="P31" s="6">
        <v>99.516283475531239</v>
      </c>
      <c r="Q31" s="3">
        <v>1.78</v>
      </c>
      <c r="R31" s="6">
        <v>98.918537302882186</v>
      </c>
    </row>
    <row r="32" spans="13:18">
      <c r="M32" s="107">
        <f t="shared" si="3"/>
        <v>1.8000000000000005</v>
      </c>
      <c r="N32" s="3">
        <f t="shared" si="2"/>
        <v>99.687874296164779</v>
      </c>
      <c r="O32" s="3">
        <v>1.8</v>
      </c>
      <c r="P32" s="6">
        <v>99.687863107532124</v>
      </c>
      <c r="Q32" s="3">
        <v>1.8</v>
      </c>
      <c r="R32" s="6">
        <v>99.235644767604015</v>
      </c>
    </row>
    <row r="33" spans="13:18">
      <c r="M33" s="107">
        <f t="shared" si="3"/>
        <v>1.8200000000000005</v>
      </c>
      <c r="N33" s="3">
        <f t="shared" si="2"/>
        <v>99.798712286438231</v>
      </c>
      <c r="O33" s="3">
        <v>1.82</v>
      </c>
      <c r="P33" s="6">
        <v>99.798704641706834</v>
      </c>
      <c r="Q33" s="3">
        <v>1.82</v>
      </c>
      <c r="R33" s="6">
        <v>99.46027703105203</v>
      </c>
    </row>
    <row r="34" spans="13:18">
      <c r="M34" s="107">
        <f t="shared" si="3"/>
        <v>1.8400000000000005</v>
      </c>
      <c r="N34" s="3">
        <f t="shared" si="2"/>
        <v>99.87024217360144</v>
      </c>
      <c r="O34" s="3">
        <v>1.84</v>
      </c>
      <c r="P34" s="6">
        <v>99.870236970239802</v>
      </c>
      <c r="Q34" s="3">
        <v>1.84</v>
      </c>
      <c r="R34" s="6">
        <v>99.619146682883198</v>
      </c>
    </row>
    <row r="35" spans="13:18">
      <c r="M35" s="107">
        <f t="shared" si="3"/>
        <v>1.8600000000000005</v>
      </c>
      <c r="N35" s="3">
        <f t="shared" si="2"/>
        <v>99.916374398321238</v>
      </c>
      <c r="O35" s="3">
        <v>1.86</v>
      </c>
      <c r="P35" s="6">
        <v>99.916370868127487</v>
      </c>
      <c r="Q35" s="3">
        <v>1.86</v>
      </c>
      <c r="R35" s="6">
        <v>99.73137870585677</v>
      </c>
    </row>
    <row r="36" spans="13:18">
      <c r="M36" s="107">
        <f t="shared" si="3"/>
        <v>1.8800000000000006</v>
      </c>
      <c r="N36" s="3">
        <f t="shared" si="2"/>
        <v>99.946114287098553</v>
      </c>
      <c r="O36" s="3">
        <v>1.88</v>
      </c>
      <c r="P36" s="6">
        <v>99.946111898741023</v>
      </c>
      <c r="Q36" s="3">
        <v>1.88</v>
      </c>
      <c r="R36" s="6">
        <v>99.810600437495424</v>
      </c>
    </row>
    <row r="37" spans="13:18">
      <c r="M37" s="107">
        <f t="shared" si="3"/>
        <v>1.9000000000000006</v>
      </c>
      <c r="N37" s="3">
        <f t="shared" si="2"/>
        <v>99.965281413021231</v>
      </c>
      <c r="O37" s="3">
        <v>1.9</v>
      </c>
      <c r="P37" s="6">
        <v>99.965279801128588</v>
      </c>
      <c r="Q37" s="3">
        <v>1.9</v>
      </c>
      <c r="R37" s="6">
        <v>99.866489391371687</v>
      </c>
    </row>
    <row r="38" spans="13:18">
      <c r="M38" s="107"/>
    </row>
    <row r="39" spans="13:18">
      <c r="M39" s="107"/>
    </row>
    <row r="40" spans="13:18">
      <c r="M40" s="107"/>
    </row>
    <row r="41" spans="13:18">
      <c r="M41" s="107"/>
    </row>
    <row r="42" spans="13:18">
      <c r="M42" s="107"/>
    </row>
    <row r="43" spans="13:18">
      <c r="M43" s="107"/>
    </row>
    <row r="44" spans="13:18">
      <c r="M44" s="107"/>
    </row>
    <row r="45" spans="13:18">
      <c r="M45" s="107"/>
    </row>
    <row r="46" spans="13:18">
      <c r="M46" s="107"/>
    </row>
    <row r="47" spans="13:18">
      <c r="M47" s="107"/>
    </row>
    <row r="48" spans="13:18">
      <c r="M48" s="107"/>
    </row>
    <row r="49" spans="13:13">
      <c r="M49" s="107"/>
    </row>
    <row r="50" spans="13:13">
      <c r="M50" s="107"/>
    </row>
    <row r="51" spans="13:13">
      <c r="M51" s="107"/>
    </row>
    <row r="52" spans="13:13">
      <c r="M52" s="107"/>
    </row>
    <row r="53" spans="13:13">
      <c r="M53" s="107"/>
    </row>
    <row r="54" spans="13:13">
      <c r="M54" s="107"/>
    </row>
    <row r="55" spans="13:13">
      <c r="M55" s="107"/>
    </row>
    <row r="56" spans="13:13">
      <c r="M56" s="107"/>
    </row>
    <row r="57" spans="13:13">
      <c r="M57" s="107"/>
    </row>
    <row r="58" spans="13:13">
      <c r="M58" s="107"/>
    </row>
    <row r="59" spans="13:13">
      <c r="M59" s="107"/>
    </row>
    <row r="60" spans="13:13">
      <c r="M60" s="107"/>
    </row>
    <row r="61" spans="13:13">
      <c r="M61" s="107"/>
    </row>
    <row r="62" spans="13:13">
      <c r="M62" s="107"/>
    </row>
    <row r="63" spans="13:13">
      <c r="M63" s="107"/>
    </row>
    <row r="64" spans="13:13">
      <c r="M64" s="107"/>
    </row>
    <row r="65" spans="13:13">
      <c r="M65" s="107"/>
    </row>
    <row r="66" spans="13:13">
      <c r="M66" s="107"/>
    </row>
    <row r="67" spans="13:13">
      <c r="M67" s="107"/>
    </row>
    <row r="68" spans="13:13">
      <c r="M68" s="107"/>
    </row>
    <row r="69" spans="13:13">
      <c r="M69" s="107"/>
    </row>
    <row r="70" spans="13:13">
      <c r="M70" s="107"/>
    </row>
    <row r="71" spans="13:13">
      <c r="M71" s="107"/>
    </row>
    <row r="72" spans="13:13">
      <c r="M72" s="107"/>
    </row>
    <row r="73" spans="13:13">
      <c r="M73" s="107"/>
    </row>
    <row r="74" spans="13:13">
      <c r="M74" s="107"/>
    </row>
    <row r="75" spans="13:13">
      <c r="M75" s="107"/>
    </row>
    <row r="76" spans="13:13">
      <c r="M76" s="107"/>
    </row>
    <row r="77" spans="13:13">
      <c r="M77" s="107"/>
    </row>
    <row r="78" spans="13:13">
      <c r="M78" s="107"/>
    </row>
    <row r="79" spans="13:13">
      <c r="M79" s="107"/>
    </row>
    <row r="80" spans="13:13">
      <c r="M80" s="107"/>
    </row>
    <row r="81" spans="13:13">
      <c r="M81" s="107"/>
    </row>
    <row r="82" spans="13:13">
      <c r="M82" s="107"/>
    </row>
    <row r="83" spans="13:13">
      <c r="M83" s="107"/>
    </row>
    <row r="84" spans="13:13">
      <c r="M84" s="107"/>
    </row>
    <row r="85" spans="13:13">
      <c r="M85" s="107"/>
    </row>
    <row r="86" spans="13:13">
      <c r="M86" s="107"/>
    </row>
    <row r="87" spans="13:13">
      <c r="M87" s="107"/>
    </row>
    <row r="88" spans="13:13">
      <c r="M88" s="107"/>
    </row>
    <row r="89" spans="13:13">
      <c r="M89" s="107"/>
    </row>
    <row r="90" spans="13:13">
      <c r="M90" s="107"/>
    </row>
    <row r="91" spans="13:13">
      <c r="M91" s="107"/>
    </row>
    <row r="92" spans="13:13">
      <c r="M92" s="107"/>
    </row>
  </sheetData>
  <mergeCells count="2">
    <mergeCell ref="O1:P1"/>
    <mergeCell ref="Q1:R1"/>
  </mergeCells>
  <phoneticPr fontId="2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B1:Y35"/>
  <sheetViews>
    <sheetView workbookViewId="0">
      <selection activeCell="V7" sqref="V7"/>
    </sheetView>
  </sheetViews>
  <sheetFormatPr defaultRowHeight="12.5"/>
  <cols>
    <col min="2" max="2" width="7.81640625" style="16" customWidth="1"/>
    <col min="3" max="3" width="10.54296875" bestFit="1" customWidth="1"/>
    <col min="4" max="4" width="14.54296875" bestFit="1" customWidth="1"/>
    <col min="11" max="11" width="9.81640625" customWidth="1"/>
    <col min="13" max="13" width="11.81640625" bestFit="1" customWidth="1"/>
    <col min="14" max="14" width="7" customWidth="1"/>
    <col min="15" max="15" width="10.54296875" bestFit="1" customWidth="1"/>
    <col min="16" max="16" width="14.54296875" bestFit="1" customWidth="1"/>
    <col min="18" max="18" width="9.1796875" style="40" customWidth="1"/>
    <col min="20" max="20" width="11.54296875" customWidth="1"/>
    <col min="21" max="21" width="5" customWidth="1"/>
    <col min="22" max="22" width="7.453125" customWidth="1"/>
    <col min="23" max="23" width="10.1796875" customWidth="1"/>
    <col min="24" max="24" width="12.453125" bestFit="1" customWidth="1"/>
    <col min="25" max="25" width="14.54296875" bestFit="1" customWidth="1"/>
  </cols>
  <sheetData>
    <row r="1" spans="2:25" ht="13">
      <c r="B1" s="4" t="s">
        <v>304</v>
      </c>
      <c r="C1" s="4" t="s">
        <v>305</v>
      </c>
      <c r="D1" s="4" t="s">
        <v>306</v>
      </c>
      <c r="F1" t="s">
        <v>8</v>
      </c>
      <c r="M1" s="97"/>
      <c r="N1" s="4" t="s">
        <v>304</v>
      </c>
      <c r="O1" s="4" t="s">
        <v>305</v>
      </c>
      <c r="P1" s="4" t="s">
        <v>306</v>
      </c>
      <c r="Q1" s="4" t="s">
        <v>311</v>
      </c>
      <c r="R1" s="74" t="s">
        <v>134</v>
      </c>
      <c r="S1" s="4" t="s">
        <v>68</v>
      </c>
      <c r="T1" s="4" t="s">
        <v>312</v>
      </c>
      <c r="X1" s="74" t="s">
        <v>134</v>
      </c>
      <c r="Y1" s="74" t="s">
        <v>306</v>
      </c>
    </row>
    <row r="2" spans="2:25" ht="13.5" thickBot="1">
      <c r="B2" s="5">
        <v>1</v>
      </c>
      <c r="C2" s="5">
        <v>30</v>
      </c>
      <c r="D2" s="42">
        <v>38.062794992817565</v>
      </c>
      <c r="M2" s="98"/>
      <c r="N2" s="5">
        <v>1</v>
      </c>
      <c r="O2" s="5">
        <v>30</v>
      </c>
      <c r="P2" s="42">
        <v>38.062794992817565</v>
      </c>
      <c r="Q2" s="6">
        <f t="shared" ref="Q2:Q13" si="0">208.13*EXP(-0.0865*P2)</f>
        <v>7.734811527932397</v>
      </c>
      <c r="R2" s="3">
        <f t="shared" ref="R2:R13" si="1">$W$2+$W$3*N2+$W$4*O2</f>
        <v>40.868969995875368</v>
      </c>
      <c r="S2" s="6">
        <f t="shared" ref="S2:S13" si="2">(P2-R2)^2/Q2</f>
        <v>1.0180749872636436</v>
      </c>
      <c r="T2" s="6">
        <f t="shared" ref="T2:T13" si="3">SQRT(1/Q2)*(P2-R2)</f>
        <v>-1.0089970204433925</v>
      </c>
      <c r="V2" s="26" t="s">
        <v>308</v>
      </c>
      <c r="W2" s="6">
        <v>82.12416452875361</v>
      </c>
      <c r="X2" s="3">
        <v>40.464126560519503</v>
      </c>
      <c r="Y2" s="3">
        <v>38.062794992817565</v>
      </c>
    </row>
    <row r="3" spans="2:25" ht="13">
      <c r="B3" s="5">
        <v>1</v>
      </c>
      <c r="C3" s="5">
        <v>30</v>
      </c>
      <c r="D3" s="42">
        <v>43.325663544738624</v>
      </c>
      <c r="F3" s="13" t="s">
        <v>9</v>
      </c>
      <c r="G3" s="13"/>
      <c r="M3" s="98"/>
      <c r="N3" s="5">
        <v>1</v>
      </c>
      <c r="O3" s="5">
        <v>30</v>
      </c>
      <c r="P3" s="42">
        <v>43.325663544738624</v>
      </c>
      <c r="Q3" s="6">
        <f t="shared" si="0"/>
        <v>4.9061670129632571</v>
      </c>
      <c r="R3" s="3">
        <f t="shared" si="1"/>
        <v>40.868969995875368</v>
      </c>
      <c r="S3" s="6">
        <f t="shared" si="2"/>
        <v>1.2301544519539458</v>
      </c>
      <c r="T3" s="6">
        <f t="shared" si="3"/>
        <v>1.1091232807735782</v>
      </c>
      <c r="V3" s="26" t="s">
        <v>309</v>
      </c>
      <c r="W3" s="6">
        <v>-20.857358945994093</v>
      </c>
      <c r="X3" s="3">
        <v>40.464126560519503</v>
      </c>
      <c r="Y3" s="3">
        <v>43.325663544738624</v>
      </c>
    </row>
    <row r="4" spans="2:25" ht="13">
      <c r="B4" s="5">
        <v>0</v>
      </c>
      <c r="C4" s="5">
        <v>0</v>
      </c>
      <c r="D4" s="42">
        <v>82.628384841188691</v>
      </c>
      <c r="F4" s="10" t="s">
        <v>10</v>
      </c>
      <c r="G4" s="10">
        <v>0.99512633434286257</v>
      </c>
      <c r="M4" s="98"/>
      <c r="N4" s="5">
        <v>0</v>
      </c>
      <c r="O4" s="5">
        <v>0</v>
      </c>
      <c r="P4" s="42">
        <v>82.628384841188691</v>
      </c>
      <c r="Q4" s="6">
        <f t="shared" si="0"/>
        <v>0.16378635656394375</v>
      </c>
      <c r="R4" s="3">
        <f t="shared" si="1"/>
        <v>82.12416452875361</v>
      </c>
      <c r="S4" s="6">
        <f t="shared" si="2"/>
        <v>1.5522545882683048</v>
      </c>
      <c r="T4" s="6">
        <f t="shared" si="3"/>
        <v>1.2458950952099881</v>
      </c>
      <c r="V4" s="26" t="s">
        <v>310</v>
      </c>
      <c r="W4" s="6">
        <v>-0.67992785289613833</v>
      </c>
      <c r="X4" s="3">
        <v>82.112869612743793</v>
      </c>
      <c r="Y4" s="3">
        <v>82.628384841188691</v>
      </c>
    </row>
    <row r="5" spans="2:25">
      <c r="B5" s="5">
        <v>1</v>
      </c>
      <c r="C5" s="5">
        <v>30</v>
      </c>
      <c r="D5" s="42">
        <v>38.722390195490121</v>
      </c>
      <c r="F5" s="10" t="s">
        <v>11</v>
      </c>
      <c r="G5" s="10">
        <v>0.9902764213026628</v>
      </c>
      <c r="M5" s="98"/>
      <c r="N5" s="5">
        <v>1</v>
      </c>
      <c r="O5" s="5">
        <v>30</v>
      </c>
      <c r="P5" s="42">
        <v>38.722390195490121</v>
      </c>
      <c r="Q5" s="6">
        <f t="shared" si="0"/>
        <v>7.3058553732229994</v>
      </c>
      <c r="R5" s="3">
        <f t="shared" si="1"/>
        <v>40.868969995875368</v>
      </c>
      <c r="S5" s="6">
        <f t="shared" si="2"/>
        <v>0.63070025397850438</v>
      </c>
      <c r="T5" s="6">
        <f t="shared" si="3"/>
        <v>-0.79416638935332973</v>
      </c>
      <c r="V5" s="41"/>
      <c r="W5" s="5"/>
      <c r="X5" s="3">
        <v>40.464126560519503</v>
      </c>
      <c r="Y5" s="3">
        <v>38.722390195490121</v>
      </c>
    </row>
    <row r="6" spans="2:25" ht="13">
      <c r="B6" s="5">
        <v>1</v>
      </c>
      <c r="C6" s="5">
        <v>30</v>
      </c>
      <c r="D6" s="42">
        <v>41.74573160249976</v>
      </c>
      <c r="F6" s="10" t="s">
        <v>12</v>
      </c>
      <c r="G6" s="10">
        <v>0.98811562603658787</v>
      </c>
      <c r="M6" s="98"/>
      <c r="N6" s="5">
        <v>1</v>
      </c>
      <c r="O6" s="5">
        <v>30</v>
      </c>
      <c r="P6" s="42">
        <v>41.74573160249976</v>
      </c>
      <c r="Q6" s="6">
        <f t="shared" si="0"/>
        <v>5.6246408707592179</v>
      </c>
      <c r="R6" s="3">
        <f t="shared" si="1"/>
        <v>40.868969995875368</v>
      </c>
      <c r="S6" s="6">
        <f t="shared" si="2"/>
        <v>0.13666844381956486</v>
      </c>
      <c r="T6" s="6">
        <f t="shared" si="3"/>
        <v>0.36968695381304012</v>
      </c>
      <c r="V6" s="26" t="s">
        <v>358</v>
      </c>
      <c r="W6" s="6">
        <f>SUM(S2:S13)</f>
        <v>8.8875949006448955</v>
      </c>
      <c r="X6" s="3">
        <v>40.464126560519503</v>
      </c>
      <c r="Y6" s="3">
        <v>41.74573160249976</v>
      </c>
    </row>
    <row r="7" spans="2:25" ht="13">
      <c r="B7" s="5">
        <v>0</v>
      </c>
      <c r="C7" s="5">
        <v>0</v>
      </c>
      <c r="D7" s="42">
        <v>81.821434870500767</v>
      </c>
      <c r="F7" s="10" t="s">
        <v>13</v>
      </c>
      <c r="G7" s="10">
        <v>2.4612554363365868</v>
      </c>
      <c r="M7" s="98"/>
      <c r="N7" s="5">
        <v>0</v>
      </c>
      <c r="O7" s="5">
        <v>0</v>
      </c>
      <c r="P7" s="42">
        <v>81.821434870500767</v>
      </c>
      <c r="Q7" s="6">
        <f t="shared" si="0"/>
        <v>0.17562728438081765</v>
      </c>
      <c r="R7" s="3">
        <f t="shared" si="1"/>
        <v>82.12416452875361</v>
      </c>
      <c r="S7" s="6">
        <f t="shared" si="2"/>
        <v>0.52181667734021597</v>
      </c>
      <c r="T7" s="6">
        <f t="shared" si="3"/>
        <v>-0.7223687959347469</v>
      </c>
      <c r="V7" s="26" t="s">
        <v>140</v>
      </c>
      <c r="W7" s="6">
        <f>SQRT(W6/9)</f>
        <v>0.99373565122526397</v>
      </c>
      <c r="X7" s="3">
        <v>82.112869612743793</v>
      </c>
      <c r="Y7" s="3">
        <v>81.821434870500767</v>
      </c>
    </row>
    <row r="8" spans="2:25" ht="13.5" thickBot="1">
      <c r="B8" s="5">
        <v>1</v>
      </c>
      <c r="C8" s="5">
        <v>40</v>
      </c>
      <c r="D8" s="42">
        <v>32.302512764486863</v>
      </c>
      <c r="F8" s="11" t="s">
        <v>14</v>
      </c>
      <c r="G8" s="11">
        <v>12</v>
      </c>
      <c r="M8" s="98"/>
      <c r="N8" s="5">
        <v>1</v>
      </c>
      <c r="O8" s="5">
        <v>40</v>
      </c>
      <c r="P8" s="42">
        <v>32.302512764486863</v>
      </c>
      <c r="Q8" s="6">
        <f t="shared" si="0"/>
        <v>12.73043432665596</v>
      </c>
      <c r="R8" s="3">
        <f t="shared" si="1"/>
        <v>34.06969146691398</v>
      </c>
      <c r="S8" s="6">
        <f t="shared" si="2"/>
        <v>0.2453113920687669</v>
      </c>
      <c r="T8" s="6">
        <f t="shared" si="3"/>
        <v>-0.49528920043623698</v>
      </c>
      <c r="U8" s="26"/>
      <c r="X8" s="3">
        <v>33.338428967018316</v>
      </c>
      <c r="Y8" s="3">
        <v>32.302512764486863</v>
      </c>
    </row>
    <row r="9" spans="2:25">
      <c r="B9" s="5">
        <v>0</v>
      </c>
      <c r="C9" s="5">
        <v>0</v>
      </c>
      <c r="D9" s="42">
        <v>82.266314088586512</v>
      </c>
      <c r="M9" s="98"/>
      <c r="N9" s="5">
        <v>0</v>
      </c>
      <c r="O9" s="5">
        <v>0</v>
      </c>
      <c r="P9" s="42">
        <v>82.266314088586512</v>
      </c>
      <c r="Q9" s="6">
        <f t="shared" si="0"/>
        <v>0.16899717432105985</v>
      </c>
      <c r="R9" s="3">
        <f t="shared" si="1"/>
        <v>82.12416452875361</v>
      </c>
      <c r="S9" s="6">
        <f t="shared" si="2"/>
        <v>0.11956707230086289</v>
      </c>
      <c r="T9" s="6">
        <f t="shared" si="3"/>
        <v>0.34578471958844986</v>
      </c>
      <c r="X9" s="3">
        <v>82.112869612743793</v>
      </c>
      <c r="Y9" s="3">
        <v>82.266314088586512</v>
      </c>
    </row>
    <row r="10" spans="2:25" ht="13" thickBot="1">
      <c r="B10" s="5">
        <v>1</v>
      </c>
      <c r="C10" s="5">
        <v>40</v>
      </c>
      <c r="D10" s="42">
        <v>34.972635407552289</v>
      </c>
      <c r="F10" t="s">
        <v>15</v>
      </c>
      <c r="M10" s="98"/>
      <c r="N10" s="5">
        <v>1</v>
      </c>
      <c r="O10" s="5">
        <v>40</v>
      </c>
      <c r="P10" s="42">
        <v>34.972635407552289</v>
      </c>
      <c r="Q10" s="6">
        <f t="shared" si="0"/>
        <v>10.104995663554396</v>
      </c>
      <c r="R10" s="3">
        <f t="shared" si="1"/>
        <v>34.06969146691398</v>
      </c>
      <c r="S10" s="6">
        <f t="shared" si="2"/>
        <v>8.0683632836776167E-2</v>
      </c>
      <c r="T10" s="6">
        <f t="shared" si="3"/>
        <v>0.28404864519440354</v>
      </c>
      <c r="X10" s="3">
        <v>33.338428967018316</v>
      </c>
      <c r="Y10" s="3">
        <v>34.972635407552289</v>
      </c>
    </row>
    <row r="11" spans="2:25" ht="13">
      <c r="B11" s="5">
        <v>0</v>
      </c>
      <c r="C11" s="5">
        <v>0</v>
      </c>
      <c r="D11" s="42">
        <v>81.735621491579778</v>
      </c>
      <c r="F11" s="12"/>
      <c r="G11" s="12" t="s">
        <v>20</v>
      </c>
      <c r="H11" s="12" t="s">
        <v>21</v>
      </c>
      <c r="I11" s="12" t="s">
        <v>22</v>
      </c>
      <c r="J11" s="12" t="s">
        <v>23</v>
      </c>
      <c r="K11" s="12" t="s">
        <v>24</v>
      </c>
      <c r="M11" s="98"/>
      <c r="N11" s="5">
        <v>0</v>
      </c>
      <c r="O11" s="5">
        <v>0</v>
      </c>
      <c r="P11" s="42">
        <v>81.735621491579778</v>
      </c>
      <c r="Q11" s="6">
        <f t="shared" si="0"/>
        <v>0.17693579106776494</v>
      </c>
      <c r="R11" s="3">
        <f t="shared" si="1"/>
        <v>82.12416452875361</v>
      </c>
      <c r="S11" s="6">
        <f t="shared" si="2"/>
        <v>0.85322302980773079</v>
      </c>
      <c r="T11" s="6">
        <f t="shared" si="3"/>
        <v>-0.92370072523936608</v>
      </c>
      <c r="X11" s="3">
        <v>82.112869612743793</v>
      </c>
      <c r="Y11" s="3">
        <v>81.735621491579778</v>
      </c>
    </row>
    <row r="12" spans="2:25">
      <c r="B12" s="5">
        <v>1</v>
      </c>
      <c r="C12" s="5">
        <v>40</v>
      </c>
      <c r="D12" s="42">
        <v>37.004716089719089</v>
      </c>
      <c r="F12" s="10" t="s">
        <v>16</v>
      </c>
      <c r="G12" s="10">
        <v>2</v>
      </c>
      <c r="H12" s="10">
        <v>5552.4696234082257</v>
      </c>
      <c r="I12" s="10">
        <v>2776.2348117041129</v>
      </c>
      <c r="J12" s="10">
        <v>458.29257257745166</v>
      </c>
      <c r="K12" s="10">
        <v>8.8149042803671946E-10</v>
      </c>
      <c r="M12" s="98"/>
      <c r="N12" s="5">
        <v>1</v>
      </c>
      <c r="O12" s="5">
        <v>40</v>
      </c>
      <c r="P12" s="42">
        <v>37.004716089719089</v>
      </c>
      <c r="Q12" s="6">
        <f t="shared" si="0"/>
        <v>8.4761381794499915</v>
      </c>
      <c r="R12" s="3">
        <f t="shared" si="1"/>
        <v>34.06969146691398</v>
      </c>
      <c r="S12" s="6">
        <f t="shared" si="2"/>
        <v>1.0163082944255695</v>
      </c>
      <c r="T12" s="6">
        <f t="shared" si="3"/>
        <v>1.0081211705075781</v>
      </c>
      <c r="X12" s="3">
        <v>33.338428967018316</v>
      </c>
      <c r="Y12" s="3">
        <v>37.004716089719089</v>
      </c>
    </row>
    <row r="13" spans="2:25">
      <c r="B13" s="5">
        <v>1</v>
      </c>
      <c r="C13" s="5">
        <v>40</v>
      </c>
      <c r="D13" s="42">
        <v>29.073795943941249</v>
      </c>
      <c r="F13" s="10" t="s">
        <v>17</v>
      </c>
      <c r="G13" s="10">
        <v>9</v>
      </c>
      <c r="H13" s="10">
        <v>54.520004906067619</v>
      </c>
      <c r="I13" s="10">
        <v>6.0577783228964019</v>
      </c>
      <c r="J13" s="10"/>
      <c r="K13" s="10"/>
      <c r="M13" s="98"/>
      <c r="N13" s="5">
        <v>1</v>
      </c>
      <c r="O13" s="5">
        <v>40</v>
      </c>
      <c r="P13" s="42">
        <v>29.073795943941249</v>
      </c>
      <c r="Q13" s="6">
        <f t="shared" si="0"/>
        <v>16.831961265639258</v>
      </c>
      <c r="R13" s="3">
        <f t="shared" si="1"/>
        <v>34.06969146691398</v>
      </c>
      <c r="S13" s="6">
        <f t="shared" si="2"/>
        <v>1.4828320765810095</v>
      </c>
      <c r="T13" s="6">
        <f t="shared" si="3"/>
        <v>-1.2177159260603474</v>
      </c>
      <c r="X13" s="3">
        <v>33.338428967018316</v>
      </c>
      <c r="Y13" s="3">
        <v>29.073795943941249</v>
      </c>
    </row>
    <row r="14" spans="2:25" ht="13" thickBot="1">
      <c r="F14" s="11" t="s">
        <v>18</v>
      </c>
      <c r="G14" s="11">
        <v>11</v>
      </c>
      <c r="H14" s="11">
        <v>5606.9896283142934</v>
      </c>
      <c r="I14" s="11"/>
      <c r="J14" s="11"/>
      <c r="K14" s="11"/>
    </row>
    <row r="15" spans="2:25" ht="13.5" thickBot="1">
      <c r="B15" s="9"/>
      <c r="W15" s="9" t="s">
        <v>146</v>
      </c>
      <c r="X15" s="8"/>
    </row>
    <row r="16" spans="2:25" ht="13">
      <c r="B16" s="9"/>
      <c r="F16" s="12"/>
      <c r="G16" s="12" t="s">
        <v>25</v>
      </c>
      <c r="H16" s="12" t="s">
        <v>13</v>
      </c>
      <c r="I16" s="12" t="s">
        <v>26</v>
      </c>
      <c r="J16" s="12" t="s">
        <v>27</v>
      </c>
      <c r="K16" s="12" t="s">
        <v>28</v>
      </c>
      <c r="L16" s="12" t="s">
        <v>29</v>
      </c>
      <c r="U16" s="84"/>
      <c r="V16" s="26" t="s">
        <v>455</v>
      </c>
      <c r="W16">
        <v>82.12416452875361</v>
      </c>
      <c r="X16">
        <v>-20.857358945994093</v>
      </c>
      <c r="Y16">
        <v>-0.67992785289613833</v>
      </c>
    </row>
    <row r="17" spans="2:25" ht="13">
      <c r="B17" s="9"/>
      <c r="F17" s="10" t="s">
        <v>19</v>
      </c>
      <c r="G17" s="10">
        <v>82.11293882296394</v>
      </c>
      <c r="H17" s="10">
        <v>1.2306277181682943</v>
      </c>
      <c r="I17" s="10">
        <v>66.72443470165247</v>
      </c>
      <c r="J17" s="10">
        <v>1.9262771373741603E-13</v>
      </c>
      <c r="K17" s="10">
        <v>79.329065521262706</v>
      </c>
      <c r="L17" s="10">
        <v>84.896812124665175</v>
      </c>
      <c r="U17" s="26"/>
      <c r="V17" s="26" t="s">
        <v>346</v>
      </c>
      <c r="W17">
        <v>1.261780237441877</v>
      </c>
      <c r="X17">
        <v>6.4338420551424012</v>
      </c>
      <c r="Y17">
        <v>0.17844267258428118</v>
      </c>
    </row>
    <row r="18" spans="2:25" ht="13">
      <c r="B18" s="9"/>
      <c r="F18" s="10" t="s">
        <v>304</v>
      </c>
      <c r="G18" s="10">
        <v>-20.271603641692504</v>
      </c>
      <c r="H18" s="10">
        <v>6.2749947489082896</v>
      </c>
      <c r="I18" s="10">
        <v>-3.2305371482931227</v>
      </c>
      <c r="J18" s="10">
        <v>1.0313771210347248E-2</v>
      </c>
      <c r="K18" s="10">
        <v>-34.466627930437035</v>
      </c>
      <c r="L18" s="10">
        <v>-6.0765793529479719</v>
      </c>
      <c r="U18" s="26"/>
      <c r="V18" s="26" t="s">
        <v>347</v>
      </c>
      <c r="W18">
        <v>0.98952001936109757</v>
      </c>
      <c r="X18">
        <v>2.5235579510951287</v>
      </c>
    </row>
    <row r="19" spans="2:25" ht="13.5" thickBot="1">
      <c r="B19" s="9"/>
      <c r="F19" s="11" t="s">
        <v>305</v>
      </c>
      <c r="G19" s="11">
        <v>-0.71257300324616402</v>
      </c>
      <c r="H19" s="11">
        <v>0.17403704092658556</v>
      </c>
      <c r="I19" s="11">
        <v>-4.0943755389793735</v>
      </c>
      <c r="J19" s="11">
        <v>2.6993106377072498E-3</v>
      </c>
      <c r="K19" s="11">
        <v>-1.1062721411655883</v>
      </c>
      <c r="L19" s="11">
        <v>-0.31887386532673967</v>
      </c>
      <c r="U19" s="26"/>
      <c r="X19" s="108"/>
    </row>
    <row r="20" spans="2:25" ht="13">
      <c r="B20"/>
      <c r="U20" s="26"/>
    </row>
    <row r="21" spans="2:25" ht="13">
      <c r="B21" s="106"/>
      <c r="F21" t="s">
        <v>30</v>
      </c>
      <c r="U21" s="26"/>
    </row>
    <row r="22" spans="2:25" ht="13.5" thickBot="1">
      <c r="B22" s="106"/>
      <c r="U22" s="26"/>
    </row>
    <row r="23" spans="2:25" ht="13">
      <c r="F23" s="12" t="s">
        <v>31</v>
      </c>
      <c r="G23" s="12" t="s">
        <v>307</v>
      </c>
      <c r="H23" s="12" t="s">
        <v>32</v>
      </c>
      <c r="I23" s="12" t="s">
        <v>33</v>
      </c>
    </row>
    <row r="24" spans="2:25" ht="13">
      <c r="F24" s="10">
        <v>1</v>
      </c>
      <c r="G24" s="10">
        <v>40.464145083886507</v>
      </c>
      <c r="H24" s="10">
        <v>-2.4013500910689416</v>
      </c>
      <c r="I24" s="10">
        <v>-1.078633438417901</v>
      </c>
      <c r="U24" s="8"/>
    </row>
    <row r="25" spans="2:25" ht="13">
      <c r="F25" s="10">
        <v>2</v>
      </c>
      <c r="G25" s="10">
        <v>40.464145083886507</v>
      </c>
      <c r="H25" s="10">
        <v>2.8615184608521176</v>
      </c>
      <c r="I25" s="10">
        <v>1.2853309094765419</v>
      </c>
      <c r="U25" s="26"/>
      <c r="V25" s="75"/>
    </row>
    <row r="26" spans="2:25" ht="13">
      <c r="F26" s="10">
        <v>3</v>
      </c>
      <c r="G26" s="10">
        <v>82.11293882296394</v>
      </c>
      <c r="H26" s="10">
        <v>0.51544601822475045</v>
      </c>
      <c r="I26" s="10">
        <v>0.23152697019245946</v>
      </c>
      <c r="U26" s="26"/>
      <c r="V26" s="75"/>
    </row>
    <row r="27" spans="2:25" ht="13">
      <c r="F27" s="10">
        <v>4</v>
      </c>
      <c r="G27" s="10">
        <v>40.464145083886507</v>
      </c>
      <c r="H27" s="10">
        <v>-1.741754888396386</v>
      </c>
      <c r="I27" s="10">
        <v>-0.78235783742631482</v>
      </c>
      <c r="K27" s="4" t="s">
        <v>313</v>
      </c>
      <c r="L27" s="4" t="s">
        <v>314</v>
      </c>
      <c r="U27" s="26"/>
      <c r="V27" s="75"/>
    </row>
    <row r="28" spans="2:25">
      <c r="F28" s="10">
        <v>5</v>
      </c>
      <c r="G28" s="10">
        <v>40.464145083886507</v>
      </c>
      <c r="H28" s="10">
        <v>1.2815865186132527</v>
      </c>
      <c r="I28" s="10">
        <v>0.57566036636769302</v>
      </c>
      <c r="K28" s="42">
        <f>AVERAGE(D8,D10,D12,D13)</f>
        <v>33.338415051424874</v>
      </c>
      <c r="L28" s="6">
        <f>VAR(H30,H32,H34,H35)</f>
        <v>11.790836385258762</v>
      </c>
      <c r="U28" s="41"/>
    </row>
    <row r="29" spans="2:25" ht="13">
      <c r="F29" s="10">
        <v>6</v>
      </c>
      <c r="G29" s="10">
        <v>82.11293882296394</v>
      </c>
      <c r="H29" s="10">
        <v>-0.29150395246317373</v>
      </c>
      <c r="I29" s="10">
        <v>-0.13093713895660974</v>
      </c>
      <c r="K29" s="42">
        <f>AVERAGE(D2:D3,D5:D6)</f>
        <v>40.464145083886521</v>
      </c>
      <c r="L29" s="6">
        <f>VAR(H24:H25,H27:H28)</f>
        <v>6.2103147525394107</v>
      </c>
      <c r="U29" s="26"/>
    </row>
    <row r="30" spans="2:25" ht="13">
      <c r="F30" s="10">
        <v>7</v>
      </c>
      <c r="G30" s="10">
        <v>33.338415051424874</v>
      </c>
      <c r="H30" s="10">
        <v>-1.0359022869380112</v>
      </c>
      <c r="I30" s="10">
        <v>-0.46530443427660767</v>
      </c>
      <c r="K30" s="42">
        <f>AVERAGE(D4,D7,D9,D11)</f>
        <v>82.11293882296394</v>
      </c>
      <c r="L30" s="6">
        <f>VAR(H26,H29,H31,H33)</f>
        <v>0.17218383089102074</v>
      </c>
      <c r="U30" s="26"/>
    </row>
    <row r="31" spans="2:25">
      <c r="F31" s="10">
        <v>8</v>
      </c>
      <c r="G31" s="10">
        <v>82.11293882296394</v>
      </c>
      <c r="H31" s="10">
        <v>0.15337526562257153</v>
      </c>
      <c r="I31" s="10">
        <v>6.8892782748345899E-2</v>
      </c>
    </row>
    <row r="32" spans="2:25" ht="13">
      <c r="F32" s="10">
        <v>9</v>
      </c>
      <c r="G32" s="10">
        <v>33.338415051424874</v>
      </c>
      <c r="H32" s="10">
        <v>1.6342203561274147</v>
      </c>
      <c r="I32" s="10">
        <v>0.73405569992402786</v>
      </c>
      <c r="U32" s="4"/>
      <c r="V32" s="4"/>
      <c r="W32" s="4"/>
    </row>
    <row r="33" spans="6:9">
      <c r="F33" s="10">
        <v>10</v>
      </c>
      <c r="G33" s="10">
        <v>82.11293882296394</v>
      </c>
      <c r="H33" s="10">
        <v>-0.37731733138416246</v>
      </c>
      <c r="I33" s="10">
        <v>-0.169482613984202</v>
      </c>
    </row>
    <row r="34" spans="6:9">
      <c r="F34" s="10">
        <v>11</v>
      </c>
      <c r="G34" s="10">
        <v>33.338415051424874</v>
      </c>
      <c r="H34" s="10">
        <v>3.6663010382942147</v>
      </c>
      <c r="I34" s="10">
        <v>1.6468214734362423</v>
      </c>
    </row>
    <row r="35" spans="6:9" ht="13" thickBot="1">
      <c r="F35" s="11">
        <v>12</v>
      </c>
      <c r="G35" s="11">
        <v>33.338415051424874</v>
      </c>
      <c r="H35" s="11">
        <v>-4.2646191074836253</v>
      </c>
      <c r="I35" s="11">
        <v>-1.9155727390836659</v>
      </c>
    </row>
  </sheetData>
  <phoneticPr fontId="2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B1:T51"/>
  <sheetViews>
    <sheetView topLeftCell="D1" workbookViewId="0">
      <selection activeCell="J2" sqref="J2"/>
    </sheetView>
  </sheetViews>
  <sheetFormatPr defaultRowHeight="12.5"/>
  <cols>
    <col min="2" max="2" width="8" style="5" customWidth="1"/>
    <col min="3" max="3" width="9" style="5" customWidth="1"/>
    <col min="4" max="4" width="10.7265625" style="5" bestFit="1" customWidth="1"/>
    <col min="5" max="5" width="12.26953125" style="5" bestFit="1" customWidth="1"/>
    <col min="6" max="6" width="12.26953125" style="3" bestFit="1" customWidth="1"/>
    <col min="7" max="7" width="9.54296875" style="5" customWidth="1"/>
    <col min="9" max="9" width="11.1796875" style="3" bestFit="1" customWidth="1"/>
    <col min="10" max="10" width="12.453125" style="3" bestFit="1" customWidth="1"/>
    <col min="11" max="11" width="10.7265625" bestFit="1" customWidth="1"/>
    <col min="14" max="14" width="10.54296875" customWidth="1"/>
  </cols>
  <sheetData>
    <row r="1" spans="2:20" ht="13">
      <c r="B1" s="4" t="s">
        <v>128</v>
      </c>
      <c r="C1" s="4" t="s">
        <v>315</v>
      </c>
      <c r="D1" s="4" t="s">
        <v>316</v>
      </c>
      <c r="E1" s="74" t="s">
        <v>317</v>
      </c>
      <c r="F1" s="4" t="s">
        <v>318</v>
      </c>
      <c r="G1" s="4" t="s">
        <v>319</v>
      </c>
      <c r="I1" s="74" t="s">
        <v>344</v>
      </c>
      <c r="J1" s="74" t="s">
        <v>68</v>
      </c>
      <c r="K1" s="4" t="s">
        <v>316</v>
      </c>
      <c r="T1" s="5"/>
    </row>
    <row r="2" spans="2:20" ht="13">
      <c r="B2" s="5" t="s">
        <v>320</v>
      </c>
      <c r="C2" s="42">
        <v>77.3</v>
      </c>
      <c r="D2" s="5">
        <v>93</v>
      </c>
      <c r="E2" s="5">
        <v>2651</v>
      </c>
      <c r="F2" s="3">
        <v>2.35</v>
      </c>
      <c r="G2" s="5">
        <v>18201</v>
      </c>
      <c r="I2" s="3">
        <f t="shared" ref="I2:I25" si="0">$M$2*G2^$M$3*F2^2/E2</f>
        <v>89.311762857593763</v>
      </c>
      <c r="J2" s="3">
        <f>(D2-I2)^2</f>
        <v>13.603093218624926</v>
      </c>
      <c r="K2" s="5">
        <v>93</v>
      </c>
      <c r="L2" s="26" t="s">
        <v>345</v>
      </c>
      <c r="M2">
        <v>6.916037752967515E-6</v>
      </c>
      <c r="P2" s="84" t="s">
        <v>146</v>
      </c>
      <c r="T2" s="5"/>
    </row>
    <row r="3" spans="2:20" ht="13">
      <c r="B3" s="5" t="s">
        <v>321</v>
      </c>
      <c r="C3" s="42">
        <v>91.1</v>
      </c>
      <c r="D3" s="5">
        <v>100</v>
      </c>
      <c r="E3" s="5">
        <v>2648</v>
      </c>
      <c r="F3" s="3">
        <v>4.79</v>
      </c>
      <c r="G3" s="5">
        <v>10512</v>
      </c>
      <c r="I3" s="3">
        <f t="shared" si="0"/>
        <v>105.17748519222043</v>
      </c>
      <c r="J3" s="3">
        <f t="shared" ref="J3:J25" si="1">(D3-I3)^2</f>
        <v>26.806352915661829</v>
      </c>
      <c r="K3" s="5">
        <v>100</v>
      </c>
      <c r="L3" s="26" t="s">
        <v>152</v>
      </c>
      <c r="M3">
        <v>2.298616518095197</v>
      </c>
      <c r="O3" s="26" t="s">
        <v>455</v>
      </c>
      <c r="P3">
        <v>6.916037752967515E-6</v>
      </c>
      <c r="Q3">
        <v>2.298616518095197</v>
      </c>
      <c r="T3" s="5"/>
    </row>
    <row r="4" spans="2:20" ht="13">
      <c r="B4" s="5" t="s">
        <v>322</v>
      </c>
      <c r="C4" s="42">
        <v>79.5</v>
      </c>
      <c r="D4" s="5">
        <v>66</v>
      </c>
      <c r="E4" s="5">
        <v>2652</v>
      </c>
      <c r="F4" s="3">
        <v>7.18</v>
      </c>
      <c r="G4" s="5">
        <v>6128</v>
      </c>
      <c r="I4" s="3">
        <f t="shared" si="0"/>
        <v>68.253696557057495</v>
      </c>
      <c r="J4" s="3">
        <f t="shared" si="1"/>
        <v>5.0791481712928066</v>
      </c>
      <c r="K4" s="5">
        <v>66</v>
      </c>
      <c r="L4" s="8"/>
      <c r="O4" s="26" t="s">
        <v>346</v>
      </c>
      <c r="P4">
        <v>1.3380858937987549E-6</v>
      </c>
      <c r="Q4">
        <v>2.1233913559168698E-2</v>
      </c>
      <c r="T4" s="5"/>
    </row>
    <row r="5" spans="2:20" ht="13">
      <c r="B5" s="5" t="s">
        <v>323</v>
      </c>
      <c r="C5" s="42">
        <v>78.3</v>
      </c>
      <c r="D5" s="5">
        <v>62</v>
      </c>
      <c r="E5" s="5">
        <v>2650</v>
      </c>
      <c r="F5" s="3">
        <v>8.6</v>
      </c>
      <c r="G5" s="5">
        <v>5037</v>
      </c>
      <c r="I5" s="3">
        <f t="shared" si="0"/>
        <v>62.442744485793725</v>
      </c>
      <c r="J5" s="3">
        <f t="shared" si="1"/>
        <v>0.1960226797007496</v>
      </c>
      <c r="K5" s="5">
        <v>62</v>
      </c>
      <c r="L5" s="26" t="s">
        <v>358</v>
      </c>
      <c r="M5">
        <f>SUM(J:J)</f>
        <v>405.79777644342374</v>
      </c>
      <c r="O5" s="26" t="s">
        <v>347</v>
      </c>
      <c r="P5">
        <v>0.913797458864817</v>
      </c>
      <c r="Q5">
        <v>4.2948054059178373</v>
      </c>
      <c r="T5" s="5"/>
    </row>
    <row r="6" spans="2:20" ht="13">
      <c r="B6" s="5" t="s">
        <v>324</v>
      </c>
      <c r="C6" s="42">
        <v>78.8</v>
      </c>
      <c r="D6" s="5">
        <v>93</v>
      </c>
      <c r="E6" s="5">
        <v>2650</v>
      </c>
      <c r="F6" s="3">
        <v>2.38</v>
      </c>
      <c r="G6" s="5">
        <v>18314</v>
      </c>
      <c r="I6" s="3">
        <f t="shared" si="0"/>
        <v>92.954259330531343</v>
      </c>
      <c r="J6" s="3">
        <f t="shared" si="1"/>
        <v>2.0922088434409169E-3</v>
      </c>
      <c r="K6" s="5">
        <v>93</v>
      </c>
      <c r="L6" s="26" t="s">
        <v>140</v>
      </c>
      <c r="M6">
        <f>SQRT(M5/(COUNT(C:C)-2))</f>
        <v>4.2948054059178373</v>
      </c>
      <c r="T6" s="5"/>
    </row>
    <row r="7" spans="2:20">
      <c r="B7" s="5" t="s">
        <v>325</v>
      </c>
      <c r="C7" s="42">
        <v>78.900000000000006</v>
      </c>
      <c r="D7" s="5">
        <v>72</v>
      </c>
      <c r="E7" s="5">
        <v>2650</v>
      </c>
      <c r="F7" s="3">
        <v>5.1100000000000003</v>
      </c>
      <c r="G7" s="5">
        <v>8540</v>
      </c>
      <c r="I7" s="3">
        <f t="shared" si="0"/>
        <v>74.193743351049761</v>
      </c>
      <c r="J7" s="3">
        <f t="shared" si="1"/>
        <v>4.8125098902750363</v>
      </c>
      <c r="K7" s="5">
        <v>72</v>
      </c>
      <c r="T7" s="5"/>
    </row>
    <row r="8" spans="2:20">
      <c r="B8" s="5" t="s">
        <v>326</v>
      </c>
      <c r="C8" s="42">
        <v>81.8</v>
      </c>
      <c r="D8" s="5">
        <v>76</v>
      </c>
      <c r="E8" s="5">
        <v>2650</v>
      </c>
      <c r="F8" s="3">
        <v>7.31</v>
      </c>
      <c r="G8" s="5">
        <v>6190</v>
      </c>
      <c r="I8" s="3">
        <f t="shared" si="0"/>
        <v>72.458442172256966</v>
      </c>
      <c r="J8" s="3">
        <f t="shared" si="1"/>
        <v>12.542631847247959</v>
      </c>
      <c r="K8" s="5">
        <v>76</v>
      </c>
      <c r="T8" s="5"/>
    </row>
    <row r="9" spans="2:20">
      <c r="B9" s="5" t="s">
        <v>327</v>
      </c>
      <c r="C9" s="42">
        <v>78.599999999999994</v>
      </c>
      <c r="D9" s="5">
        <v>62</v>
      </c>
      <c r="E9" s="5">
        <v>2648</v>
      </c>
      <c r="F9" s="3">
        <v>9.8800000000000008</v>
      </c>
      <c r="G9" s="5">
        <v>4398</v>
      </c>
      <c r="I9" s="3">
        <f t="shared" si="0"/>
        <v>60.38094470507064</v>
      </c>
      <c r="J9" s="3">
        <f t="shared" si="1"/>
        <v>2.6213400480387983</v>
      </c>
      <c r="K9" s="5">
        <v>62</v>
      </c>
      <c r="T9" s="5"/>
    </row>
    <row r="10" spans="2:20">
      <c r="B10" s="5" t="s">
        <v>328</v>
      </c>
      <c r="C10" s="42">
        <v>76.7</v>
      </c>
      <c r="D10" s="5">
        <v>55</v>
      </c>
      <c r="E10" s="5">
        <v>2651</v>
      </c>
      <c r="F10" s="3">
        <v>16.13</v>
      </c>
      <c r="G10" s="5">
        <v>2631</v>
      </c>
      <c r="I10" s="3">
        <f t="shared" si="0"/>
        <v>49.347213881447267</v>
      </c>
      <c r="J10" s="3">
        <f t="shared" si="1"/>
        <v>31.953990902102472</v>
      </c>
      <c r="K10" s="5">
        <v>55</v>
      </c>
      <c r="T10" s="5"/>
    </row>
    <row r="11" spans="2:20">
      <c r="B11" s="5" t="s">
        <v>329</v>
      </c>
      <c r="C11" s="42">
        <v>76</v>
      </c>
      <c r="D11" s="5">
        <v>93</v>
      </c>
      <c r="E11" s="5">
        <v>2650</v>
      </c>
      <c r="F11" s="3">
        <v>2.58</v>
      </c>
      <c r="G11" s="5">
        <v>16294</v>
      </c>
      <c r="I11" s="3">
        <f t="shared" si="0"/>
        <v>83.500171355564774</v>
      </c>
      <c r="J11" s="3">
        <f t="shared" si="1"/>
        <v>90.246744273632018</v>
      </c>
      <c r="K11" s="5">
        <v>93</v>
      </c>
      <c r="T11" s="5"/>
    </row>
    <row r="12" spans="2:20">
      <c r="B12" s="5" t="s">
        <v>330</v>
      </c>
      <c r="C12" s="42">
        <v>82</v>
      </c>
      <c r="D12" s="5">
        <v>76</v>
      </c>
      <c r="E12" s="5">
        <v>2651</v>
      </c>
      <c r="F12" s="3">
        <v>5.27</v>
      </c>
      <c r="G12" s="5">
        <v>8610</v>
      </c>
      <c r="I12" s="3">
        <f t="shared" si="0"/>
        <v>80.377057038777266</v>
      </c>
      <c r="J12" s="3">
        <f t="shared" si="1"/>
        <v>19.158628320709614</v>
      </c>
      <c r="K12" s="5">
        <v>76</v>
      </c>
      <c r="T12" s="5"/>
    </row>
    <row r="13" spans="2:20">
      <c r="B13" s="5" t="s">
        <v>331</v>
      </c>
      <c r="C13" s="42">
        <v>83.3</v>
      </c>
      <c r="D13" s="5">
        <v>74</v>
      </c>
      <c r="E13" s="5">
        <v>2652</v>
      </c>
      <c r="F13" s="3">
        <v>7.56</v>
      </c>
      <c r="G13" s="5">
        <v>6099</v>
      </c>
      <c r="I13" s="3">
        <f t="shared" si="0"/>
        <v>74.848904182746523</v>
      </c>
      <c r="J13" s="3">
        <f t="shared" si="1"/>
        <v>0.72063831148454194</v>
      </c>
      <c r="K13" s="5">
        <v>74</v>
      </c>
      <c r="T13" s="5"/>
    </row>
    <row r="14" spans="2:20">
      <c r="B14" s="5" t="s">
        <v>332</v>
      </c>
      <c r="C14" s="42">
        <v>80.599999999999994</v>
      </c>
      <c r="D14" s="5">
        <v>69</v>
      </c>
      <c r="E14" s="5">
        <v>2650</v>
      </c>
      <c r="F14" s="3">
        <v>8.5</v>
      </c>
      <c r="G14" s="5">
        <v>5245</v>
      </c>
      <c r="I14" s="3">
        <f t="shared" si="0"/>
        <v>66.944941293382868</v>
      </c>
      <c r="J14" s="3">
        <f t="shared" si="1"/>
        <v>4.2232662876428781</v>
      </c>
      <c r="K14" s="5">
        <v>69</v>
      </c>
      <c r="T14" s="5"/>
    </row>
    <row r="15" spans="2:20">
      <c r="B15" s="5" t="s">
        <v>333</v>
      </c>
      <c r="C15" s="42">
        <v>72.599999999999994</v>
      </c>
      <c r="D15" s="5">
        <v>78</v>
      </c>
      <c r="E15" s="5">
        <v>2650</v>
      </c>
      <c r="F15" s="3">
        <v>2.4</v>
      </c>
      <c r="G15" s="5">
        <v>16732</v>
      </c>
      <c r="I15" s="3">
        <f t="shared" si="0"/>
        <v>76.798162904471113</v>
      </c>
      <c r="J15" s="3">
        <f t="shared" si="1"/>
        <v>1.4444124041893118</v>
      </c>
      <c r="K15" s="5">
        <v>78</v>
      </c>
      <c r="T15" s="5"/>
    </row>
    <row r="16" spans="2:20">
      <c r="B16" s="5" t="s">
        <v>334</v>
      </c>
      <c r="C16" s="42">
        <v>78.900000000000006</v>
      </c>
      <c r="D16" s="5">
        <v>72</v>
      </c>
      <c r="E16" s="5">
        <v>2650</v>
      </c>
      <c r="F16" s="3">
        <v>5.1100000000000003</v>
      </c>
      <c r="G16" s="5">
        <v>8541</v>
      </c>
      <c r="I16" s="3">
        <f t="shared" si="0"/>
        <v>74.213714771515669</v>
      </c>
      <c r="J16" s="3">
        <f t="shared" si="1"/>
        <v>4.900533089626669</v>
      </c>
      <c r="K16" s="5">
        <v>72</v>
      </c>
      <c r="T16" s="5"/>
    </row>
    <row r="17" spans="2:20">
      <c r="B17" s="5" t="s">
        <v>335</v>
      </c>
      <c r="C17" s="42">
        <v>81.5</v>
      </c>
      <c r="D17" s="5">
        <v>67</v>
      </c>
      <c r="E17" s="5">
        <v>2652</v>
      </c>
      <c r="F17" s="3">
        <v>7.56</v>
      </c>
      <c r="G17" s="5">
        <v>5967</v>
      </c>
      <c r="I17" s="3">
        <f t="shared" si="0"/>
        <v>71.177482539048583</v>
      </c>
      <c r="J17" s="3">
        <f t="shared" si="1"/>
        <v>17.451360364055795</v>
      </c>
      <c r="K17" s="5">
        <v>67</v>
      </c>
      <c r="T17" s="5"/>
    </row>
    <row r="18" spans="2:20">
      <c r="B18" s="5" t="s">
        <v>336</v>
      </c>
      <c r="C18" s="42">
        <v>78.599999999999994</v>
      </c>
      <c r="D18" s="5">
        <v>62</v>
      </c>
      <c r="E18" s="5">
        <v>2650</v>
      </c>
      <c r="F18" s="3">
        <v>9.24</v>
      </c>
      <c r="G18" s="5">
        <v>4706</v>
      </c>
      <c r="I18" s="3">
        <f t="shared" si="0"/>
        <v>61.655780360819904</v>
      </c>
      <c r="J18" s="3">
        <f t="shared" si="1"/>
        <v>0.11848715999727565</v>
      </c>
      <c r="K18" s="5">
        <v>62</v>
      </c>
      <c r="T18" s="5"/>
    </row>
    <row r="19" spans="2:20">
      <c r="B19" s="5" t="s">
        <v>337</v>
      </c>
      <c r="C19" s="42">
        <v>73.5</v>
      </c>
      <c r="D19" s="5">
        <v>50</v>
      </c>
      <c r="E19" s="5">
        <v>2650</v>
      </c>
      <c r="F19" s="3">
        <v>15.82</v>
      </c>
      <c r="G19" s="5">
        <v>2570</v>
      </c>
      <c r="I19" s="3">
        <f t="shared" si="0"/>
        <v>44.993838236191685</v>
      </c>
      <c r="J19" s="3">
        <f t="shared" si="1"/>
        <v>25.06165560541638</v>
      </c>
      <c r="K19" s="5">
        <v>50</v>
      </c>
      <c r="T19" s="5"/>
    </row>
    <row r="20" spans="2:20">
      <c r="B20" s="5" t="s">
        <v>338</v>
      </c>
      <c r="C20" s="42">
        <v>75</v>
      </c>
      <c r="D20" s="5">
        <v>90</v>
      </c>
      <c r="E20" s="5">
        <v>2650</v>
      </c>
      <c r="F20" s="3">
        <v>2.36</v>
      </c>
      <c r="G20" s="5">
        <v>17578</v>
      </c>
      <c r="I20" s="3">
        <f t="shared" si="0"/>
        <v>83.174922944406347</v>
      </c>
      <c r="J20" s="3">
        <f t="shared" si="1"/>
        <v>46.581676814790924</v>
      </c>
      <c r="K20" s="5">
        <v>90</v>
      </c>
      <c r="T20" s="5"/>
    </row>
    <row r="21" spans="2:20">
      <c r="B21" s="5" t="s">
        <v>339</v>
      </c>
      <c r="C21" s="42">
        <v>82.6</v>
      </c>
      <c r="D21" s="5">
        <v>66</v>
      </c>
      <c r="E21" s="5">
        <v>2648</v>
      </c>
      <c r="F21" s="3">
        <v>8.26</v>
      </c>
      <c r="G21" s="5">
        <v>5527</v>
      </c>
      <c r="I21" s="3">
        <f t="shared" si="0"/>
        <v>71.358805442917287</v>
      </c>
      <c r="J21" s="3">
        <f t="shared" si="1"/>
        <v>28.716795775039941</v>
      </c>
      <c r="K21" s="5">
        <v>66</v>
      </c>
      <c r="T21" s="5"/>
    </row>
    <row r="22" spans="2:20">
      <c r="B22" s="5" t="s">
        <v>340</v>
      </c>
      <c r="C22" s="42">
        <v>76.400000000000006</v>
      </c>
      <c r="D22" s="5">
        <v>93</v>
      </c>
      <c r="E22" s="5">
        <v>2650</v>
      </c>
      <c r="F22" s="3">
        <v>2.29</v>
      </c>
      <c r="G22" s="5">
        <v>18454</v>
      </c>
      <c r="I22" s="3">
        <f t="shared" si="0"/>
        <v>87.576699607887832</v>
      </c>
      <c r="J22" s="3">
        <f t="shared" si="1"/>
        <v>29.412187143083994</v>
      </c>
      <c r="K22" s="5">
        <v>93</v>
      </c>
      <c r="T22" s="5"/>
    </row>
    <row r="23" spans="2:20">
      <c r="B23" s="5" t="s">
        <v>341</v>
      </c>
      <c r="C23" s="42">
        <v>78.7</v>
      </c>
      <c r="D23" s="5">
        <v>66</v>
      </c>
      <c r="E23" s="5">
        <v>2649</v>
      </c>
      <c r="F23" s="3">
        <v>7.64</v>
      </c>
      <c r="G23" s="5">
        <v>5696</v>
      </c>
      <c r="I23" s="3">
        <f t="shared" si="0"/>
        <v>65.399933467070383</v>
      </c>
      <c r="J23" s="3">
        <f t="shared" si="1"/>
        <v>0.36007984394217096</v>
      </c>
      <c r="K23" s="5">
        <v>66</v>
      </c>
      <c r="T23" s="5"/>
    </row>
    <row r="24" spans="2:20">
      <c r="B24" s="5" t="s">
        <v>342</v>
      </c>
      <c r="C24" s="42">
        <v>79</v>
      </c>
      <c r="D24" s="5">
        <v>66</v>
      </c>
      <c r="E24" s="5">
        <v>2650</v>
      </c>
      <c r="F24" s="3">
        <v>9.19</v>
      </c>
      <c r="G24" s="5">
        <v>4755</v>
      </c>
      <c r="I24" s="3">
        <f t="shared" si="0"/>
        <v>62.459921183960681</v>
      </c>
      <c r="J24" s="3">
        <f t="shared" si="1"/>
        <v>12.532158023770346</v>
      </c>
      <c r="K24" s="5">
        <v>66</v>
      </c>
      <c r="T24" s="5"/>
    </row>
    <row r="25" spans="2:20">
      <c r="B25" s="5" t="s">
        <v>343</v>
      </c>
      <c r="C25" s="42">
        <v>76.400000000000006</v>
      </c>
      <c r="D25" s="5">
        <v>57</v>
      </c>
      <c r="E25" s="5">
        <v>2648</v>
      </c>
      <c r="F25" s="3">
        <v>7.29</v>
      </c>
      <c r="G25" s="5">
        <v>5805</v>
      </c>
      <c r="I25" s="3">
        <f t="shared" si="0"/>
        <v>62.220342052418964</v>
      </c>
      <c r="J25" s="3">
        <f t="shared" si="1"/>
        <v>27.25197114425384</v>
      </c>
      <c r="K25" s="5">
        <v>57</v>
      </c>
      <c r="T25" s="5"/>
    </row>
    <row r="27" spans="2:20" ht="13">
      <c r="B27" s="45"/>
      <c r="C27" s="45"/>
    </row>
    <row r="28" spans="2:20">
      <c r="B28" s="10"/>
      <c r="C28" s="10"/>
    </row>
    <row r="29" spans="2:20">
      <c r="B29" s="10"/>
      <c r="C29" s="10"/>
    </row>
    <row r="30" spans="2:20">
      <c r="B30" s="10"/>
      <c r="C30" s="10"/>
    </row>
    <row r="31" spans="2:20">
      <c r="B31" s="10"/>
      <c r="C31" s="10"/>
    </row>
    <row r="32" spans="2:20">
      <c r="B32" s="10"/>
      <c r="C32" s="10"/>
    </row>
    <row r="33" spans="2:3">
      <c r="B33" s="10"/>
      <c r="C33" s="10"/>
    </row>
    <row r="34" spans="2:3">
      <c r="B34" s="10"/>
      <c r="C34" s="10"/>
    </row>
    <row r="35" spans="2:3">
      <c r="B35" s="10"/>
      <c r="C35" s="10"/>
    </row>
    <row r="36" spans="2:3">
      <c r="B36" s="10"/>
      <c r="C36" s="10"/>
    </row>
    <row r="37" spans="2:3">
      <c r="B37" s="10"/>
      <c r="C37" s="10"/>
    </row>
    <row r="38" spans="2:3">
      <c r="B38" s="10"/>
      <c r="C38" s="10"/>
    </row>
    <row r="39" spans="2:3">
      <c r="B39" s="10"/>
      <c r="C39" s="10"/>
    </row>
    <row r="40" spans="2:3">
      <c r="B40" s="10"/>
      <c r="C40" s="10"/>
    </row>
    <row r="41" spans="2:3">
      <c r="B41" s="10"/>
      <c r="C41" s="10"/>
    </row>
    <row r="42" spans="2:3">
      <c r="B42" s="47"/>
      <c r="C42" s="47"/>
    </row>
    <row r="43" spans="2:3">
      <c r="B43" s="47"/>
      <c r="C43" s="47"/>
    </row>
    <row r="44" spans="2:3">
      <c r="B44" s="47"/>
      <c r="C44" s="47"/>
    </row>
    <row r="45" spans="2:3">
      <c r="B45" s="47"/>
      <c r="C45" s="47"/>
    </row>
    <row r="46" spans="2:3">
      <c r="B46" s="47"/>
      <c r="C46" s="47"/>
    </row>
    <row r="47" spans="2:3">
      <c r="B47" s="47"/>
      <c r="C47" s="47"/>
    </row>
    <row r="48" spans="2:3">
      <c r="B48" s="47"/>
      <c r="C48" s="47"/>
    </row>
    <row r="49" spans="2:3">
      <c r="B49" s="47"/>
      <c r="C49" s="47"/>
    </row>
    <row r="50" spans="2:3">
      <c r="B50" s="47"/>
      <c r="C50" s="47"/>
    </row>
    <row r="51" spans="2:3">
      <c r="B51" s="47"/>
      <c r="C51" s="47"/>
    </row>
  </sheetData>
  <phoneticPr fontId="2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59"/>
  <sheetViews>
    <sheetView tabSelected="1" topLeftCell="J1" workbookViewId="0">
      <selection activeCell="Q15" sqref="Q15"/>
    </sheetView>
  </sheetViews>
  <sheetFormatPr defaultRowHeight="12.5"/>
  <cols>
    <col min="2" max="2" width="20" bestFit="1" customWidth="1"/>
    <col min="3" max="3" width="17.7265625" bestFit="1" customWidth="1"/>
    <col min="4" max="4" width="17" bestFit="1" customWidth="1"/>
    <col min="5" max="5" width="15.1796875" bestFit="1" customWidth="1"/>
    <col min="6" max="6" width="9.26953125" bestFit="1" customWidth="1"/>
    <col min="7" max="7" width="11.453125" style="47" bestFit="1" customWidth="1"/>
    <col min="8" max="8" width="12.453125" style="47" bestFit="1" customWidth="1"/>
    <col min="9" max="9" width="6" style="47" customWidth="1"/>
    <col min="10" max="10" width="15.1796875" style="47" bestFit="1" customWidth="1"/>
    <col min="11" max="13" width="9.26953125" bestFit="1" customWidth="1"/>
    <col min="14" max="15" width="13.81640625" bestFit="1" customWidth="1"/>
    <col min="16" max="16" width="9.26953125" bestFit="1" customWidth="1"/>
    <col min="17" max="17" width="28" customWidth="1"/>
    <col min="18" max="18" width="7.26953125" customWidth="1"/>
    <col min="19" max="19" width="9.26953125" bestFit="1" customWidth="1"/>
    <col min="20" max="20" width="7.453125" customWidth="1"/>
    <col min="21" max="21" width="9.90625" customWidth="1"/>
    <col min="22" max="22" width="9.26953125" bestFit="1" customWidth="1"/>
  </cols>
  <sheetData>
    <row r="1" spans="2:25" ht="13">
      <c r="B1" s="80" t="s">
        <v>364</v>
      </c>
      <c r="C1" s="80" t="s">
        <v>365</v>
      </c>
      <c r="D1" s="80" t="s">
        <v>366</v>
      </c>
      <c r="E1" s="80" t="s">
        <v>367</v>
      </c>
      <c r="G1" s="80" t="s">
        <v>363</v>
      </c>
      <c r="H1" s="80" t="s">
        <v>362</v>
      </c>
    </row>
    <row r="2" spans="2:25" ht="13">
      <c r="B2" s="47">
        <v>536</v>
      </c>
      <c r="C2" s="48">
        <v>0.54</v>
      </c>
      <c r="D2" s="47">
        <v>614</v>
      </c>
      <c r="E2" s="48">
        <v>0.876</v>
      </c>
      <c r="G2" s="47">
        <v>614</v>
      </c>
      <c r="H2" s="48">
        <v>0.876</v>
      </c>
      <c r="Q2" s="38" t="s">
        <v>361</v>
      </c>
      <c r="T2" s="106"/>
    </row>
    <row r="3" spans="2:25">
      <c r="B3" s="47">
        <v>543</v>
      </c>
      <c r="C3" s="48">
        <v>0.45</v>
      </c>
      <c r="D3" s="47">
        <v>357</v>
      </c>
      <c r="E3" s="48">
        <v>0.39900000000000002</v>
      </c>
      <c r="G3" s="47">
        <v>357</v>
      </c>
      <c r="H3" s="48">
        <v>0.39900000000000002</v>
      </c>
      <c r="X3" s="92"/>
    </row>
    <row r="4" spans="2:25" ht="13">
      <c r="B4" s="47">
        <v>377</v>
      </c>
      <c r="C4" s="48">
        <v>0.27900000000000003</v>
      </c>
      <c r="D4" s="47">
        <v>556</v>
      </c>
      <c r="E4" s="48">
        <v>0.56999999999999995</v>
      </c>
      <c r="G4" s="47">
        <v>556</v>
      </c>
      <c r="H4" s="48">
        <v>0.56999999999999995</v>
      </c>
      <c r="Q4" s="161" t="s">
        <v>359</v>
      </c>
      <c r="R4" s="161" t="s">
        <v>78</v>
      </c>
      <c r="S4" s="161" t="s">
        <v>463</v>
      </c>
      <c r="T4" s="161" t="s">
        <v>360</v>
      </c>
      <c r="U4" s="161" t="s">
        <v>22</v>
      </c>
      <c r="V4" s="161" t="s">
        <v>23</v>
      </c>
      <c r="W4" s="161" t="s">
        <v>464</v>
      </c>
      <c r="X4" s="92"/>
    </row>
    <row r="5" spans="2:25">
      <c r="B5" s="47">
        <v>940</v>
      </c>
      <c r="C5" s="48">
        <v>1.1759999999999999</v>
      </c>
      <c r="D5" s="47">
        <v>1411</v>
      </c>
      <c r="E5" s="48">
        <v>2.0249999999999999</v>
      </c>
      <c r="G5" s="47">
        <v>1411</v>
      </c>
      <c r="H5" s="48">
        <v>2.0249999999999999</v>
      </c>
      <c r="Q5" s="174" t="s">
        <v>466</v>
      </c>
      <c r="R5" s="5">
        <f>K20</f>
        <v>14</v>
      </c>
      <c r="S5" s="5">
        <f>L25</f>
        <v>0.33376538120428206</v>
      </c>
      <c r="T5" s="5">
        <f>K25</f>
        <v>12</v>
      </c>
      <c r="U5" s="5"/>
      <c r="V5" s="5"/>
      <c r="W5" s="5"/>
      <c r="X5" s="92"/>
    </row>
    <row r="6" spans="2:25">
      <c r="B6" s="47">
        <v>629</v>
      </c>
      <c r="C6" s="48">
        <v>0.58199999999999996</v>
      </c>
      <c r="D6" s="47">
        <v>650</v>
      </c>
      <c r="E6" s="48">
        <v>1.0349999999999999</v>
      </c>
      <c r="G6" s="47">
        <v>650</v>
      </c>
      <c r="H6" s="48">
        <v>1.0349999999999999</v>
      </c>
      <c r="Q6" s="175" t="s">
        <v>467</v>
      </c>
      <c r="R6" s="5">
        <f>C20</f>
        <v>6</v>
      </c>
      <c r="S6" s="5">
        <f>D25</f>
        <v>2.4286094355588976E-2</v>
      </c>
      <c r="T6" s="5">
        <f>C25</f>
        <v>4</v>
      </c>
      <c r="V6" s="5"/>
      <c r="W6" s="5"/>
      <c r="X6" s="92"/>
    </row>
    <row r="7" spans="2:25">
      <c r="B7" s="47">
        <v>826</v>
      </c>
      <c r="C7" s="48">
        <v>1.0980000000000001</v>
      </c>
      <c r="D7" s="47">
        <v>864</v>
      </c>
      <c r="E7" s="48">
        <v>1.5329999999999999</v>
      </c>
      <c r="G7" s="47">
        <v>864</v>
      </c>
      <c r="H7" s="48">
        <v>1.5329999999999999</v>
      </c>
      <c r="Q7" s="175" t="s">
        <v>468</v>
      </c>
      <c r="R7" s="5">
        <f>C39</f>
        <v>8</v>
      </c>
      <c r="S7" s="5">
        <f>D44</f>
        <v>0.14339111208701255</v>
      </c>
      <c r="T7" s="5">
        <f>C44</f>
        <v>6</v>
      </c>
      <c r="X7" s="92"/>
    </row>
    <row r="8" spans="2:25">
      <c r="B8" s="47"/>
      <c r="C8" s="47"/>
      <c r="D8" s="47">
        <v>885</v>
      </c>
      <c r="E8" s="48">
        <v>1.266</v>
      </c>
      <c r="G8" s="47">
        <v>885</v>
      </c>
      <c r="H8" s="48">
        <v>1.266</v>
      </c>
      <c r="Q8" s="174" t="s">
        <v>469</v>
      </c>
      <c r="R8" s="5">
        <f>R6+R7</f>
        <v>14</v>
      </c>
      <c r="S8" s="5">
        <f>S6+S7</f>
        <v>0.16767720644260153</v>
      </c>
      <c r="T8" s="5">
        <f>T6+T7</f>
        <v>10</v>
      </c>
      <c r="U8" s="5">
        <f>S8/T8</f>
        <v>1.6767720644260152E-2</v>
      </c>
      <c r="X8" s="92"/>
    </row>
    <row r="9" spans="2:25">
      <c r="B9" s="47"/>
      <c r="C9" s="47"/>
      <c r="D9" s="47">
        <v>554</v>
      </c>
      <c r="E9" s="48">
        <v>0.79500000000000004</v>
      </c>
      <c r="G9" s="47">
        <v>554</v>
      </c>
      <c r="H9" s="48">
        <v>0.79500000000000004</v>
      </c>
      <c r="Q9" s="174" t="s">
        <v>470</v>
      </c>
      <c r="R9" s="173" t="s">
        <v>465</v>
      </c>
      <c r="S9" s="5">
        <f>S5-S8</f>
        <v>0.16608817476168053</v>
      </c>
      <c r="T9" s="5">
        <f>T5-T8</f>
        <v>2</v>
      </c>
      <c r="U9" s="5">
        <f>S9/T9</f>
        <v>8.3044087380840265E-2</v>
      </c>
      <c r="V9" s="5">
        <f>U9/U8</f>
        <v>4.952616347963045</v>
      </c>
      <c r="W9" s="176">
        <f>FDIST(V9,T9,T8)</f>
        <v>3.200101145938139E-2</v>
      </c>
      <c r="X9" s="92"/>
      <c r="Y9" s="92"/>
    </row>
    <row r="10" spans="2:25">
      <c r="G10" s="47">
        <v>536</v>
      </c>
      <c r="H10" s="48">
        <v>0.54</v>
      </c>
      <c r="I10" s="64"/>
      <c r="Q10" s="92"/>
      <c r="R10" s="92"/>
      <c r="S10" s="92"/>
      <c r="T10" s="92"/>
      <c r="U10" s="92"/>
      <c r="V10" s="92"/>
      <c r="W10" s="92"/>
      <c r="X10" s="92"/>
      <c r="Y10" s="92"/>
    </row>
    <row r="11" spans="2:25" ht="13">
      <c r="B11" s="9" t="s">
        <v>456</v>
      </c>
      <c r="G11" s="47">
        <v>543</v>
      </c>
      <c r="H11" s="48">
        <v>0.45</v>
      </c>
      <c r="I11" s="64"/>
      <c r="J11" s="147" t="s">
        <v>457</v>
      </c>
      <c r="Q11" s="92"/>
      <c r="R11" s="92"/>
      <c r="S11" s="92"/>
      <c r="T11" s="92"/>
      <c r="U11" s="92"/>
      <c r="V11" s="92"/>
      <c r="W11" s="92"/>
      <c r="X11" s="92"/>
      <c r="Y11" s="92"/>
    </row>
    <row r="12" spans="2:25">
      <c r="G12" s="47">
        <v>377</v>
      </c>
      <c r="H12" s="48">
        <v>0.27900000000000003</v>
      </c>
      <c r="I12" s="64"/>
      <c r="Q12" s="92"/>
      <c r="R12" s="92"/>
      <c r="S12" s="89"/>
      <c r="T12" s="89"/>
      <c r="U12" s="92"/>
      <c r="V12" s="89"/>
      <c r="W12" s="92"/>
      <c r="X12" s="92"/>
      <c r="Y12" s="92"/>
    </row>
    <row r="13" spans="2:25" ht="13">
      <c r="B13" t="s">
        <v>8</v>
      </c>
      <c r="G13" s="47">
        <v>940</v>
      </c>
      <c r="H13" s="48">
        <v>1.1759999999999999</v>
      </c>
      <c r="I13" s="64"/>
      <c r="J13" t="s">
        <v>8</v>
      </c>
      <c r="Q13" s="162"/>
      <c r="R13" s="162"/>
      <c r="S13" s="162"/>
      <c r="T13" s="162"/>
      <c r="U13" s="162"/>
      <c r="V13" s="162"/>
      <c r="W13" s="162"/>
      <c r="X13" s="92"/>
      <c r="Y13" s="92"/>
    </row>
    <row r="14" spans="2:25" ht="13.5" thickBot="1">
      <c r="B14" s="9" t="s">
        <v>70</v>
      </c>
      <c r="G14" s="47">
        <v>629</v>
      </c>
      <c r="H14" s="48">
        <v>0.58199999999999996</v>
      </c>
      <c r="I14" s="64"/>
      <c r="J14"/>
      <c r="Q14" s="169"/>
      <c r="R14" s="170"/>
      <c r="S14" s="170"/>
      <c r="T14" s="170"/>
      <c r="U14" s="170"/>
      <c r="V14" s="170"/>
      <c r="W14" s="170"/>
      <c r="X14" s="92"/>
      <c r="Y14" s="92"/>
    </row>
    <row r="15" spans="2:25" ht="13">
      <c r="B15" s="13" t="s">
        <v>9</v>
      </c>
      <c r="C15" s="13"/>
      <c r="G15" s="47">
        <v>826</v>
      </c>
      <c r="H15" s="48">
        <v>1.0980000000000001</v>
      </c>
      <c r="I15" s="64"/>
      <c r="J15" s="13" t="s">
        <v>9</v>
      </c>
      <c r="K15" s="13"/>
      <c r="Q15" s="171"/>
      <c r="R15" s="170"/>
      <c r="S15" s="170"/>
      <c r="T15" s="170"/>
      <c r="U15" s="171"/>
      <c r="V15" s="170"/>
      <c r="W15" s="170"/>
      <c r="X15" s="92"/>
      <c r="Y15" s="92"/>
    </row>
    <row r="16" spans="2:25">
      <c r="B16" s="10" t="s">
        <v>10</v>
      </c>
      <c r="C16" s="10">
        <v>0.98152247633268452</v>
      </c>
      <c r="G16" s="64"/>
      <c r="H16" s="64"/>
      <c r="I16" s="64"/>
      <c r="J16" s="10" t="s">
        <v>10</v>
      </c>
      <c r="K16" s="10">
        <v>0.94507553045420811</v>
      </c>
      <c r="Q16" s="171"/>
      <c r="R16" s="170"/>
      <c r="S16" s="170"/>
      <c r="T16" s="170"/>
      <c r="U16" s="171"/>
      <c r="V16" s="171"/>
      <c r="W16" s="171"/>
      <c r="X16" s="92"/>
      <c r="Y16" s="92"/>
    </row>
    <row r="17" spans="2:25">
      <c r="B17" s="10" t="s">
        <v>11</v>
      </c>
      <c r="C17" s="10">
        <v>0.96338637154624529</v>
      </c>
      <c r="G17" s="64"/>
      <c r="H17" s="64"/>
      <c r="I17" s="64"/>
      <c r="J17" s="10" t="s">
        <v>11</v>
      </c>
      <c r="K17" s="10">
        <v>0.89316775826330286</v>
      </c>
      <c r="Q17" s="169"/>
      <c r="R17" s="170"/>
      <c r="S17" s="170"/>
      <c r="T17" s="170"/>
      <c r="U17" s="170"/>
      <c r="V17" s="171"/>
      <c r="W17" s="171"/>
      <c r="X17" s="92"/>
      <c r="Y17" s="92"/>
    </row>
    <row r="18" spans="2:25">
      <c r="B18" s="10" t="s">
        <v>12</v>
      </c>
      <c r="C18" s="10">
        <v>0.9542329644328067</v>
      </c>
      <c r="G18" s="64"/>
      <c r="H18" s="64"/>
      <c r="I18" s="64"/>
      <c r="J18" s="10" t="s">
        <v>12</v>
      </c>
      <c r="K18" s="10">
        <v>0.88426507145191147</v>
      </c>
      <c r="Q18" s="169"/>
      <c r="R18" s="172"/>
      <c r="S18" s="170"/>
      <c r="T18" s="170"/>
      <c r="U18" s="170"/>
      <c r="V18" s="170"/>
      <c r="W18" s="170"/>
      <c r="Y18" s="92"/>
    </row>
    <row r="19" spans="2:25">
      <c r="B19" s="10" t="s">
        <v>13</v>
      </c>
      <c r="C19" s="10">
        <v>7.7919981961607543E-2</v>
      </c>
      <c r="G19"/>
      <c r="H19"/>
      <c r="I19"/>
      <c r="J19" s="10" t="s">
        <v>13</v>
      </c>
      <c r="K19" s="10">
        <v>0.16677464365731232</v>
      </c>
      <c r="Y19" s="92"/>
    </row>
    <row r="20" spans="2:25" ht="13" thickBot="1">
      <c r="B20" s="11" t="s">
        <v>14</v>
      </c>
      <c r="C20" s="11">
        <v>6</v>
      </c>
      <c r="G20"/>
      <c r="H20"/>
      <c r="I20"/>
      <c r="J20" s="11" t="s">
        <v>14</v>
      </c>
      <c r="K20" s="11">
        <v>14</v>
      </c>
      <c r="Y20" s="92"/>
    </row>
    <row r="21" spans="2:25">
      <c r="G21"/>
      <c r="H21"/>
      <c r="I21"/>
      <c r="J21"/>
      <c r="Y21" s="92"/>
    </row>
    <row r="22" spans="2:25" ht="13" thickBot="1">
      <c r="B22" t="s">
        <v>15</v>
      </c>
      <c r="G22"/>
      <c r="H22"/>
      <c r="I22"/>
      <c r="J22" t="s">
        <v>15</v>
      </c>
      <c r="Y22" s="92"/>
    </row>
    <row r="23" spans="2:25" ht="13">
      <c r="B23" s="12"/>
      <c r="C23" s="12" t="s">
        <v>20</v>
      </c>
      <c r="D23" s="12" t="s">
        <v>21</v>
      </c>
      <c r="E23" s="12" t="s">
        <v>22</v>
      </c>
      <c r="F23" s="12" t="s">
        <v>23</v>
      </c>
      <c r="G23" s="12" t="s">
        <v>24</v>
      </c>
      <c r="H23"/>
      <c r="I23"/>
      <c r="J23" s="12"/>
      <c r="K23" s="12" t="s">
        <v>20</v>
      </c>
      <c r="L23" s="12" t="s">
        <v>21</v>
      </c>
      <c r="M23" s="12" t="s">
        <v>22</v>
      </c>
      <c r="N23" s="12" t="s">
        <v>23</v>
      </c>
      <c r="O23" s="12" t="s">
        <v>24</v>
      </c>
      <c r="Y23" s="92"/>
    </row>
    <row r="24" spans="2:25">
      <c r="B24" s="10" t="s">
        <v>16</v>
      </c>
      <c r="C24" s="10">
        <v>1</v>
      </c>
      <c r="D24" s="10">
        <v>0.63902140564441101</v>
      </c>
      <c r="E24" s="10">
        <v>0.63902140564441101</v>
      </c>
      <c r="F24" s="10">
        <v>105.24893731994459</v>
      </c>
      <c r="G24" s="10">
        <v>5.0897403354586534E-4</v>
      </c>
      <c r="H24"/>
      <c r="I24"/>
      <c r="J24" s="10" t="s">
        <v>16</v>
      </c>
      <c r="K24" s="10">
        <v>1</v>
      </c>
      <c r="L24" s="10">
        <v>2.7904354759385734</v>
      </c>
      <c r="M24" s="10">
        <v>2.7904354759385734</v>
      </c>
      <c r="N24" s="10">
        <v>100.3256406953966</v>
      </c>
      <c r="O24" s="10">
        <v>3.5189607083151812E-7</v>
      </c>
    </row>
    <row r="25" spans="2:25">
      <c r="B25" s="10" t="s">
        <v>17</v>
      </c>
      <c r="C25" s="111">
        <v>4</v>
      </c>
      <c r="D25" s="111">
        <v>2.4286094355588976E-2</v>
      </c>
      <c r="E25" s="10">
        <v>6.071523588897244E-3</v>
      </c>
      <c r="F25" s="10"/>
      <c r="G25" s="10"/>
      <c r="H25"/>
      <c r="I25"/>
      <c r="J25" s="10" t="s">
        <v>17</v>
      </c>
      <c r="K25" s="111">
        <v>12</v>
      </c>
      <c r="L25" s="111">
        <v>0.33376538120428206</v>
      </c>
      <c r="M25" s="10">
        <v>2.7813781767023506E-2</v>
      </c>
      <c r="N25" s="10"/>
      <c r="O25" s="10"/>
    </row>
    <row r="26" spans="2:25" ht="13" thickBot="1">
      <c r="B26" s="11" t="s">
        <v>18</v>
      </c>
      <c r="C26" s="11">
        <v>5</v>
      </c>
      <c r="D26" s="11">
        <v>0.66330749999999994</v>
      </c>
      <c r="E26" s="11"/>
      <c r="F26" s="11"/>
      <c r="G26" s="11"/>
      <c r="H26"/>
      <c r="I26"/>
      <c r="J26" s="11" t="s">
        <v>18</v>
      </c>
      <c r="K26" s="11">
        <v>13</v>
      </c>
      <c r="L26" s="11">
        <v>3.1242008571428554</v>
      </c>
      <c r="M26" s="11"/>
      <c r="N26" s="11"/>
      <c r="O26" s="11"/>
    </row>
    <row r="27" spans="2:25" ht="13" thickBot="1">
      <c r="G27"/>
      <c r="H27"/>
      <c r="I27"/>
      <c r="J27"/>
    </row>
    <row r="28" spans="2:25" ht="13">
      <c r="B28" s="12"/>
      <c r="C28" s="12" t="s">
        <v>25</v>
      </c>
      <c r="D28" s="12" t="s">
        <v>13</v>
      </c>
      <c r="E28" s="12" t="s">
        <v>26</v>
      </c>
      <c r="F28" s="12" t="s">
        <v>27</v>
      </c>
      <c r="G28" s="12" t="s">
        <v>28</v>
      </c>
      <c r="H28" s="12" t="s">
        <v>29</v>
      </c>
      <c r="I28"/>
      <c r="J28" s="12"/>
      <c r="K28" s="12" t="s">
        <v>25</v>
      </c>
      <c r="L28" s="12" t="s">
        <v>13</v>
      </c>
      <c r="M28" s="12" t="s">
        <v>26</v>
      </c>
      <c r="N28" s="12" t="s">
        <v>27</v>
      </c>
      <c r="O28" s="12" t="s">
        <v>28</v>
      </c>
      <c r="P28" s="12" t="s">
        <v>29</v>
      </c>
    </row>
    <row r="29" spans="2:25">
      <c r="B29" s="10" t="s">
        <v>19</v>
      </c>
      <c r="C29" s="10">
        <v>-0.42137076863792244</v>
      </c>
      <c r="D29" s="10">
        <v>0.11267051746520866</v>
      </c>
      <c r="E29" s="10">
        <v>-3.7398494132951576</v>
      </c>
      <c r="F29" s="10">
        <v>2.0123702869083139E-2</v>
      </c>
      <c r="G29" s="10">
        <v>-0.73419427533695325</v>
      </c>
      <c r="H29" s="10">
        <v>-0.10854726193889158</v>
      </c>
      <c r="I29"/>
      <c r="J29" s="10" t="s">
        <v>19</v>
      </c>
      <c r="K29" s="10">
        <v>-0.27828838325338501</v>
      </c>
      <c r="L29" s="10">
        <v>0.12595859019499492</v>
      </c>
      <c r="M29" s="10">
        <v>-2.2093640681637532</v>
      </c>
      <c r="N29" s="10">
        <v>4.7334450292569392E-2</v>
      </c>
      <c r="O29" s="10">
        <v>-0.55272857526186825</v>
      </c>
      <c r="P29" s="10">
        <v>-3.8481912449017108E-3</v>
      </c>
    </row>
    <row r="30" spans="2:25" ht="13" thickBot="1">
      <c r="B30" s="11" t="s">
        <v>364</v>
      </c>
      <c r="C30" s="11">
        <v>1.7276615455277939E-3</v>
      </c>
      <c r="D30" s="11">
        <v>1.6840299344113042E-4</v>
      </c>
      <c r="E30" s="11">
        <v>10.259090472353998</v>
      </c>
      <c r="F30" s="11">
        <v>5.0897403354586567E-4</v>
      </c>
      <c r="G30" s="11">
        <v>1.2600998787134438E-3</v>
      </c>
      <c r="H30" s="11">
        <v>2.1952232123421439E-3</v>
      </c>
      <c r="I30"/>
      <c r="J30" s="11" t="s">
        <v>363</v>
      </c>
      <c r="K30" s="11">
        <v>1.6957541947800643E-3</v>
      </c>
      <c r="L30" s="11">
        <v>1.6929998869419296E-4</v>
      </c>
      <c r="M30" s="11">
        <v>10.016268801075409</v>
      </c>
      <c r="N30" s="11">
        <v>3.5189607083151843E-7</v>
      </c>
      <c r="O30" s="11">
        <v>1.3268812077742555E-3</v>
      </c>
      <c r="P30" s="11">
        <v>2.0646271817858731E-3</v>
      </c>
    </row>
    <row r="31" spans="2:25">
      <c r="I31"/>
      <c r="J31"/>
    </row>
    <row r="32" spans="2:25">
      <c r="B32" t="s">
        <v>8</v>
      </c>
      <c r="G32"/>
      <c r="H32"/>
      <c r="I32"/>
      <c r="J32"/>
    </row>
    <row r="33" spans="2:10" ht="13.5" thickBot="1">
      <c r="B33" s="9" t="s">
        <v>71</v>
      </c>
      <c r="G33"/>
      <c r="H33"/>
      <c r="I33"/>
      <c r="J33"/>
    </row>
    <row r="34" spans="2:10" ht="13">
      <c r="B34" s="13" t="s">
        <v>9</v>
      </c>
      <c r="C34" s="13"/>
      <c r="G34"/>
      <c r="H34"/>
      <c r="I34"/>
      <c r="J34"/>
    </row>
    <row r="35" spans="2:10">
      <c r="B35" s="10" t="s">
        <v>10</v>
      </c>
      <c r="C35" s="10">
        <v>0.96309204323429254</v>
      </c>
      <c r="G35"/>
      <c r="H35"/>
      <c r="I35"/>
      <c r="J35"/>
    </row>
    <row r="36" spans="2:10">
      <c r="B36" s="10" t="s">
        <v>11</v>
      </c>
      <c r="C36" s="10">
        <v>0.9275462837412044</v>
      </c>
      <c r="G36"/>
      <c r="H36"/>
      <c r="I36"/>
      <c r="J36"/>
    </row>
    <row r="37" spans="2:10">
      <c r="B37" s="10" t="s">
        <v>12</v>
      </c>
      <c r="C37" s="10">
        <v>0.91547066436473845</v>
      </c>
      <c r="G37"/>
      <c r="H37"/>
      <c r="I37"/>
      <c r="J37"/>
    </row>
    <row r="38" spans="2:10">
      <c r="B38" s="10" t="s">
        <v>13</v>
      </c>
      <c r="C38" s="10">
        <v>0.15459145733567803</v>
      </c>
      <c r="G38"/>
      <c r="H38"/>
      <c r="I38"/>
      <c r="J38"/>
    </row>
    <row r="39" spans="2:10" ht="13" thickBot="1">
      <c r="B39" s="11" t="s">
        <v>14</v>
      </c>
      <c r="C39" s="11">
        <v>8</v>
      </c>
      <c r="G39"/>
      <c r="H39"/>
      <c r="I39"/>
      <c r="J39"/>
    </row>
    <row r="40" spans="2:10">
      <c r="G40"/>
      <c r="H40"/>
      <c r="I40"/>
      <c r="J40"/>
    </row>
    <row r="41" spans="2:10" ht="13" thickBot="1">
      <c r="B41" t="s">
        <v>15</v>
      </c>
      <c r="G41"/>
      <c r="H41"/>
      <c r="I41"/>
      <c r="J41"/>
    </row>
    <row r="42" spans="2:10" ht="13">
      <c r="B42" s="12"/>
      <c r="C42" s="12" t="s">
        <v>20</v>
      </c>
      <c r="D42" s="12" t="s">
        <v>21</v>
      </c>
      <c r="E42" s="12" t="s">
        <v>22</v>
      </c>
      <c r="F42" s="12" t="s">
        <v>23</v>
      </c>
      <c r="G42" s="12" t="s">
        <v>24</v>
      </c>
      <c r="H42"/>
      <c r="I42"/>
      <c r="J42"/>
    </row>
    <row r="43" spans="2:10">
      <c r="B43" s="10" t="s">
        <v>16</v>
      </c>
      <c r="C43" s="10">
        <v>1</v>
      </c>
      <c r="D43" s="10">
        <v>1.8356807629129872</v>
      </c>
      <c r="E43" s="10">
        <v>1.8356807629129872</v>
      </c>
      <c r="F43" s="10">
        <v>76.81148724751057</v>
      </c>
      <c r="G43" s="10">
        <v>1.2223626210129107E-4</v>
      </c>
      <c r="H43"/>
      <c r="I43"/>
      <c r="J43"/>
    </row>
    <row r="44" spans="2:10">
      <c r="B44" s="10" t="s">
        <v>17</v>
      </c>
      <c r="C44" s="111">
        <v>6</v>
      </c>
      <c r="D44" s="111">
        <v>0.14339111208701255</v>
      </c>
      <c r="E44" s="10">
        <v>2.3898518681168757E-2</v>
      </c>
      <c r="F44" s="10"/>
      <c r="G44" s="10"/>
      <c r="H44"/>
      <c r="I44"/>
      <c r="J44"/>
    </row>
    <row r="45" spans="2:10" ht="13" thickBot="1">
      <c r="B45" s="11" t="s">
        <v>18</v>
      </c>
      <c r="C45" s="11">
        <v>7</v>
      </c>
      <c r="D45" s="11">
        <v>1.9790718749999998</v>
      </c>
      <c r="E45" s="11"/>
      <c r="F45" s="11"/>
      <c r="G45" s="11"/>
      <c r="H45"/>
      <c r="I45"/>
      <c r="J45"/>
    </row>
    <row r="46" spans="2:10" ht="13" thickBot="1">
      <c r="G46"/>
      <c r="H46"/>
      <c r="I46" s="16"/>
      <c r="J46"/>
    </row>
    <row r="47" spans="2:10" ht="13">
      <c r="B47" s="12"/>
      <c r="C47" s="12" t="s">
        <v>25</v>
      </c>
      <c r="D47" s="12" t="s">
        <v>13</v>
      </c>
      <c r="E47" s="12" t="s">
        <v>26</v>
      </c>
      <c r="F47" s="12" t="s">
        <v>27</v>
      </c>
      <c r="G47" s="12" t="s">
        <v>28</v>
      </c>
      <c r="H47" s="12" t="s">
        <v>29</v>
      </c>
      <c r="I47" s="17"/>
      <c r="J47"/>
    </row>
    <row r="48" spans="2:10">
      <c r="B48" s="10" t="s">
        <v>19</v>
      </c>
      <c r="C48" s="10">
        <v>-0.10882983002743551</v>
      </c>
      <c r="D48" s="10">
        <v>0.14438002294563662</v>
      </c>
      <c r="E48" s="10">
        <v>-0.75377346399517597</v>
      </c>
      <c r="F48" s="10">
        <v>0.47951017468571244</v>
      </c>
      <c r="G48" s="10">
        <v>-0.46211501856133624</v>
      </c>
      <c r="H48" s="10">
        <v>0.24445535850646521</v>
      </c>
      <c r="I48" s="10"/>
      <c r="J48" s="16"/>
    </row>
    <row r="49" spans="2:10" ht="13.5" thickBot="1">
      <c r="B49" s="11" t="s">
        <v>366</v>
      </c>
      <c r="C49" s="11">
        <v>1.5905005330537232E-3</v>
      </c>
      <c r="D49" s="11">
        <v>1.8147664088890718E-4</v>
      </c>
      <c r="E49" s="11">
        <v>8.7642162939712147</v>
      </c>
      <c r="F49" s="11">
        <v>1.2223626210129102E-4</v>
      </c>
      <c r="G49" s="11">
        <v>1.1464431906118466E-3</v>
      </c>
      <c r="H49" s="11">
        <v>2.0345578754955998E-3</v>
      </c>
      <c r="I49" s="10"/>
      <c r="J49" s="17"/>
    </row>
    <row r="50" spans="2:10">
      <c r="G50"/>
      <c r="H50"/>
      <c r="I50" s="16"/>
      <c r="J50" s="10"/>
    </row>
    <row r="51" spans="2:10">
      <c r="G51"/>
      <c r="H51"/>
      <c r="I51"/>
      <c r="J51" s="10"/>
    </row>
    <row r="52" spans="2:10">
      <c r="G52"/>
      <c r="H52"/>
      <c r="I52"/>
      <c r="J52" s="16"/>
    </row>
    <row r="53" spans="2:10">
      <c r="I53" s="64"/>
      <c r="J53"/>
    </row>
    <row r="54" spans="2:10">
      <c r="I54" s="64"/>
      <c r="J54"/>
    </row>
    <row r="55" spans="2:10">
      <c r="I55" s="64"/>
      <c r="J55" s="64"/>
    </row>
    <row r="56" spans="2:10">
      <c r="I56" s="64"/>
      <c r="J56" s="64"/>
    </row>
    <row r="57" spans="2:10">
      <c r="I57" s="64"/>
      <c r="J57" s="64"/>
    </row>
    <row r="58" spans="2:10">
      <c r="J58" s="64"/>
    </row>
    <row r="59" spans="2:10">
      <c r="J59" s="64"/>
    </row>
  </sheetData>
  <phoneticPr fontId="2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13</vt:i4>
      </vt:variant>
    </vt:vector>
  </HeadingPairs>
  <TitlesOfParts>
    <vt:vector size="33" baseType="lpstr">
      <vt:lpstr>Ex.6.1</vt:lpstr>
      <vt:lpstr>Ex.6.2</vt:lpstr>
      <vt:lpstr>Ex.6.3</vt:lpstr>
      <vt:lpstr>Ex.6.4</vt:lpstr>
      <vt:lpstr>Ex.6.5</vt:lpstr>
      <vt:lpstr>Ex.6.6</vt:lpstr>
      <vt:lpstr>Ex.6.7</vt:lpstr>
      <vt:lpstr>Ex.6.8</vt:lpstr>
      <vt:lpstr>Ex.6.9</vt:lpstr>
      <vt:lpstr>Ex.6.11-CIs line</vt:lpstr>
      <vt:lpstr>Ex.6.11-CIs preds</vt:lpstr>
      <vt:lpstr>Ex.6.12</vt:lpstr>
      <vt:lpstr>Ex.6.13</vt:lpstr>
      <vt:lpstr>Ex.6.13 MC 1</vt:lpstr>
      <vt:lpstr>Ex.6.13 MC 2</vt:lpstr>
      <vt:lpstr>Ex.6.14</vt:lpstr>
      <vt:lpstr>Ex.6.15</vt:lpstr>
      <vt:lpstr>Ex.6.16</vt:lpstr>
      <vt:lpstr>Ex.6.17</vt:lpstr>
      <vt:lpstr>Ex.6.18</vt:lpstr>
      <vt:lpstr>Elevation</vt:lpstr>
      <vt:lpstr>Rotation</vt:lpstr>
      <vt:lpstr>x</vt:lpstr>
      <vt:lpstr>XMax</vt:lpstr>
      <vt:lpstr>XMin</vt:lpstr>
      <vt:lpstr>xStart</vt:lpstr>
      <vt:lpstr>xStep</vt:lpstr>
      <vt:lpstr>y</vt:lpstr>
      <vt:lpstr>yMax</vt:lpstr>
      <vt:lpstr>yMin</vt:lpstr>
      <vt:lpstr>yStart</vt:lpstr>
      <vt:lpstr>yStep</vt:lpstr>
      <vt:lpstr>z</vt:lpstr>
    </vt:vector>
  </TitlesOfParts>
  <Company>The University of Queensland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TJNM</dc:creator>
  <cp:lastModifiedBy>Tim Napier-Munn</cp:lastModifiedBy>
  <dcterms:created xsi:type="dcterms:W3CDTF">2011-03-06T23:31:25Z</dcterms:created>
  <dcterms:modified xsi:type="dcterms:W3CDTF">2015-01-13T23:51:39Z</dcterms:modified>
</cp:coreProperties>
</file>