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ihuang\Desktop\采购数据\地理距离、文化距离、制度距离、人均gdp\地理距离、文化距离、制度距离、人均gdp\"/>
    </mc:Choice>
  </mc:AlternateContent>
  <xr:revisionPtr revIDLastSave="0" documentId="13_ncr:1_{A05DE5F5-EC59-48B3-ADBB-339E7978BD1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6维度文化距离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3" i="2" l="1"/>
  <c r="G73" i="2"/>
  <c r="F73" i="2"/>
  <c r="Y71" i="2" s="1"/>
  <c r="E73" i="2"/>
  <c r="D73" i="2"/>
  <c r="C73" i="2"/>
  <c r="X72" i="2"/>
  <c r="U72" i="2"/>
  <c r="AA72" i="2" s="1"/>
  <c r="S72" i="2"/>
  <c r="Y72" i="2" s="1"/>
  <c r="R72" i="2"/>
  <c r="P72" i="2"/>
  <c r="V72" i="2" s="1"/>
  <c r="O72" i="2"/>
  <c r="N72" i="2"/>
  <c r="T72" i="2" s="1"/>
  <c r="Z72" i="2" s="1"/>
  <c r="M72" i="2"/>
  <c r="L72" i="2"/>
  <c r="K72" i="2"/>
  <c r="Q72" i="2" s="1"/>
  <c r="W72" i="2" s="1"/>
  <c r="J72" i="2"/>
  <c r="AA71" i="2"/>
  <c r="X71" i="2"/>
  <c r="U71" i="2"/>
  <c r="S71" i="2"/>
  <c r="P71" i="2"/>
  <c r="V71" i="2" s="1"/>
  <c r="O71" i="2"/>
  <c r="N71" i="2"/>
  <c r="T71" i="2" s="1"/>
  <c r="Z71" i="2" s="1"/>
  <c r="M71" i="2"/>
  <c r="L71" i="2"/>
  <c r="R71" i="2" s="1"/>
  <c r="K71" i="2"/>
  <c r="Q71" i="2" s="1"/>
  <c r="W71" i="2" s="1"/>
  <c r="J71" i="2"/>
  <c r="AA70" i="2"/>
  <c r="V70" i="2"/>
  <c r="S70" i="2"/>
  <c r="Y70" i="2" s="1"/>
  <c r="P70" i="2"/>
  <c r="O70" i="2"/>
  <c r="U70" i="2" s="1"/>
  <c r="N70" i="2"/>
  <c r="T70" i="2" s="1"/>
  <c r="Z70" i="2" s="1"/>
  <c r="M70" i="2"/>
  <c r="L70" i="2"/>
  <c r="R70" i="2" s="1"/>
  <c r="X70" i="2" s="1"/>
  <c r="K70" i="2"/>
  <c r="Q70" i="2" s="1"/>
  <c r="W70" i="2" s="1"/>
  <c r="J70" i="2"/>
  <c r="Y69" i="2"/>
  <c r="W69" i="2"/>
  <c r="V69" i="2"/>
  <c r="S69" i="2"/>
  <c r="Q69" i="2"/>
  <c r="O69" i="2"/>
  <c r="U69" i="2" s="1"/>
  <c r="AA69" i="2" s="1"/>
  <c r="N69" i="2"/>
  <c r="T69" i="2" s="1"/>
  <c r="Z69" i="2" s="1"/>
  <c r="M69" i="2"/>
  <c r="L69" i="2"/>
  <c r="R69" i="2" s="1"/>
  <c r="X69" i="2" s="1"/>
  <c r="K69" i="2"/>
  <c r="J69" i="2"/>
  <c r="P69" i="2" s="1"/>
  <c r="W68" i="2"/>
  <c r="T68" i="2"/>
  <c r="Z68" i="2" s="1"/>
  <c r="Q68" i="2"/>
  <c r="O68" i="2"/>
  <c r="U68" i="2" s="1"/>
  <c r="AA68" i="2" s="1"/>
  <c r="N68" i="2"/>
  <c r="M68" i="2"/>
  <c r="S68" i="2" s="1"/>
  <c r="Y68" i="2" s="1"/>
  <c r="L68" i="2"/>
  <c r="R68" i="2" s="1"/>
  <c r="X68" i="2" s="1"/>
  <c r="K68" i="2"/>
  <c r="J68" i="2"/>
  <c r="P68" i="2" s="1"/>
  <c r="V68" i="2" s="1"/>
  <c r="W67" i="2"/>
  <c r="U67" i="2"/>
  <c r="AA67" i="2" s="1"/>
  <c r="T67" i="2"/>
  <c r="Z67" i="2" s="1"/>
  <c r="Q67" i="2"/>
  <c r="O67" i="2"/>
  <c r="N67" i="2"/>
  <c r="M67" i="2"/>
  <c r="S67" i="2" s="1"/>
  <c r="Y67" i="2" s="1"/>
  <c r="L67" i="2"/>
  <c r="R67" i="2" s="1"/>
  <c r="X67" i="2" s="1"/>
  <c r="K67" i="2"/>
  <c r="J67" i="2"/>
  <c r="P67" i="2" s="1"/>
  <c r="V67" i="2" s="1"/>
  <c r="AA66" i="2"/>
  <c r="Z66" i="2"/>
  <c r="W66" i="2"/>
  <c r="U66" i="2"/>
  <c r="T66" i="2"/>
  <c r="S66" i="2"/>
  <c r="Y66" i="2" s="1"/>
  <c r="R66" i="2"/>
  <c r="X66" i="2" s="1"/>
  <c r="P66" i="2"/>
  <c r="V66" i="2" s="1"/>
  <c r="O66" i="2"/>
  <c r="N66" i="2"/>
  <c r="M66" i="2"/>
  <c r="L66" i="2"/>
  <c r="K66" i="2"/>
  <c r="Q66" i="2" s="1"/>
  <c r="J66" i="2"/>
  <c r="U65" i="2"/>
  <c r="AA65" i="2" s="1"/>
  <c r="S65" i="2"/>
  <c r="Y65" i="2" s="1"/>
  <c r="R65" i="2"/>
  <c r="X65" i="2" s="1"/>
  <c r="P65" i="2"/>
  <c r="V65" i="2" s="1"/>
  <c r="O65" i="2"/>
  <c r="N65" i="2"/>
  <c r="T65" i="2" s="1"/>
  <c r="Z65" i="2" s="1"/>
  <c r="M65" i="2"/>
  <c r="L65" i="2"/>
  <c r="K65" i="2"/>
  <c r="Q65" i="2" s="1"/>
  <c r="W65" i="2" s="1"/>
  <c r="J65" i="2"/>
  <c r="AA64" i="2"/>
  <c r="X64" i="2"/>
  <c r="V64" i="2"/>
  <c r="U64" i="2"/>
  <c r="R64" i="2"/>
  <c r="Q64" i="2"/>
  <c r="W64" i="2" s="1"/>
  <c r="P64" i="2"/>
  <c r="O64" i="2"/>
  <c r="N64" i="2"/>
  <c r="T64" i="2" s="1"/>
  <c r="Z64" i="2" s="1"/>
  <c r="M64" i="2"/>
  <c r="S64" i="2" s="1"/>
  <c r="Y64" i="2" s="1"/>
  <c r="L64" i="2"/>
  <c r="K64" i="2"/>
  <c r="J64" i="2"/>
  <c r="AA63" i="2"/>
  <c r="Y63" i="2"/>
  <c r="X63" i="2"/>
  <c r="V63" i="2"/>
  <c r="AB63" i="2" s="1"/>
  <c r="U63" i="2"/>
  <c r="S63" i="2"/>
  <c r="Q63" i="2"/>
  <c r="W63" i="2" s="1"/>
  <c r="P63" i="2"/>
  <c r="O63" i="2"/>
  <c r="N63" i="2"/>
  <c r="T63" i="2" s="1"/>
  <c r="Z63" i="2" s="1"/>
  <c r="M63" i="2"/>
  <c r="L63" i="2"/>
  <c r="R63" i="2" s="1"/>
  <c r="K63" i="2"/>
  <c r="J63" i="2"/>
  <c r="Y62" i="2"/>
  <c r="V62" i="2"/>
  <c r="S62" i="2"/>
  <c r="Q62" i="2"/>
  <c r="W62" i="2" s="1"/>
  <c r="P62" i="2"/>
  <c r="O62" i="2"/>
  <c r="U62" i="2" s="1"/>
  <c r="AA62" i="2" s="1"/>
  <c r="N62" i="2"/>
  <c r="T62" i="2" s="1"/>
  <c r="Z62" i="2" s="1"/>
  <c r="M62" i="2"/>
  <c r="L62" i="2"/>
  <c r="R62" i="2" s="1"/>
  <c r="X62" i="2" s="1"/>
  <c r="K62" i="2"/>
  <c r="J62" i="2"/>
  <c r="Y61" i="2"/>
  <c r="W61" i="2"/>
  <c r="V61" i="2"/>
  <c r="T61" i="2"/>
  <c r="Z61" i="2" s="1"/>
  <c r="S61" i="2"/>
  <c r="Q61" i="2"/>
  <c r="O61" i="2"/>
  <c r="U61" i="2" s="1"/>
  <c r="AA61" i="2" s="1"/>
  <c r="N61" i="2"/>
  <c r="M61" i="2"/>
  <c r="L61" i="2"/>
  <c r="R61" i="2" s="1"/>
  <c r="X61" i="2" s="1"/>
  <c r="K61" i="2"/>
  <c r="J61" i="2"/>
  <c r="P61" i="2" s="1"/>
  <c r="Z60" i="2"/>
  <c r="W60" i="2"/>
  <c r="U60" i="2"/>
  <c r="AA60" i="2" s="1"/>
  <c r="T60" i="2"/>
  <c r="R60" i="2"/>
  <c r="X60" i="2" s="1"/>
  <c r="Q60" i="2"/>
  <c r="O60" i="2"/>
  <c r="N60" i="2"/>
  <c r="M60" i="2"/>
  <c r="S60" i="2" s="1"/>
  <c r="Y60" i="2" s="1"/>
  <c r="L60" i="2"/>
  <c r="K60" i="2"/>
  <c r="J60" i="2"/>
  <c r="P60" i="2" s="1"/>
  <c r="V60" i="2" s="1"/>
  <c r="W59" i="2"/>
  <c r="U59" i="2"/>
  <c r="AA59" i="2" s="1"/>
  <c r="T59" i="2"/>
  <c r="Z59" i="2" s="1"/>
  <c r="R59" i="2"/>
  <c r="X59" i="2" s="1"/>
  <c r="Q59" i="2"/>
  <c r="P59" i="2"/>
  <c r="V59" i="2" s="1"/>
  <c r="AB59" i="2" s="1"/>
  <c r="O59" i="2"/>
  <c r="N59" i="2"/>
  <c r="M59" i="2"/>
  <c r="S59" i="2" s="1"/>
  <c r="Y59" i="2" s="1"/>
  <c r="L59" i="2"/>
  <c r="K59" i="2"/>
  <c r="J59" i="2"/>
  <c r="Z58" i="2"/>
  <c r="T58" i="2"/>
  <c r="S58" i="2"/>
  <c r="Y58" i="2" s="1"/>
  <c r="R58" i="2"/>
  <c r="X58" i="2" s="1"/>
  <c r="O58" i="2"/>
  <c r="U58" i="2" s="1"/>
  <c r="AA58" i="2" s="1"/>
  <c r="N58" i="2"/>
  <c r="M58" i="2"/>
  <c r="L58" i="2"/>
  <c r="K58" i="2"/>
  <c r="Q58" i="2" s="1"/>
  <c r="W58" i="2" s="1"/>
  <c r="J58" i="2"/>
  <c r="P58" i="2" s="1"/>
  <c r="V58" i="2" s="1"/>
  <c r="AB58" i="2" s="1"/>
  <c r="AA57" i="2"/>
  <c r="X57" i="2"/>
  <c r="U57" i="2"/>
  <c r="R57" i="2"/>
  <c r="O57" i="2"/>
  <c r="N57" i="2"/>
  <c r="T57" i="2" s="1"/>
  <c r="Z57" i="2" s="1"/>
  <c r="M57" i="2"/>
  <c r="S57" i="2" s="1"/>
  <c r="Y57" i="2" s="1"/>
  <c r="L57" i="2"/>
  <c r="K57" i="2"/>
  <c r="Q57" i="2" s="1"/>
  <c r="W57" i="2" s="1"/>
  <c r="J57" i="2"/>
  <c r="P57" i="2" s="1"/>
  <c r="V57" i="2" s="1"/>
  <c r="X56" i="2"/>
  <c r="U56" i="2"/>
  <c r="AA56" i="2" s="1"/>
  <c r="R56" i="2"/>
  <c r="Q56" i="2"/>
  <c r="W56" i="2" s="1"/>
  <c r="P56" i="2"/>
  <c r="V56" i="2" s="1"/>
  <c r="AB56" i="2" s="1"/>
  <c r="O56" i="2"/>
  <c r="N56" i="2"/>
  <c r="T56" i="2" s="1"/>
  <c r="Z56" i="2" s="1"/>
  <c r="M56" i="2"/>
  <c r="S56" i="2" s="1"/>
  <c r="Y56" i="2" s="1"/>
  <c r="L56" i="2"/>
  <c r="K56" i="2"/>
  <c r="J56" i="2"/>
  <c r="AA55" i="2"/>
  <c r="Y55" i="2"/>
  <c r="U55" i="2"/>
  <c r="S55" i="2"/>
  <c r="Q55" i="2"/>
  <c r="W55" i="2" s="1"/>
  <c r="P55" i="2"/>
  <c r="V55" i="2" s="1"/>
  <c r="O55" i="2"/>
  <c r="N55" i="2"/>
  <c r="T55" i="2" s="1"/>
  <c r="Z55" i="2" s="1"/>
  <c r="M55" i="2"/>
  <c r="L55" i="2"/>
  <c r="R55" i="2" s="1"/>
  <c r="X55" i="2" s="1"/>
  <c r="K55" i="2"/>
  <c r="J55" i="2"/>
  <c r="Y54" i="2"/>
  <c r="V54" i="2"/>
  <c r="T54" i="2"/>
  <c r="Z54" i="2" s="1"/>
  <c r="S54" i="2"/>
  <c r="P54" i="2"/>
  <c r="O54" i="2"/>
  <c r="U54" i="2" s="1"/>
  <c r="AA54" i="2" s="1"/>
  <c r="N54" i="2"/>
  <c r="M54" i="2"/>
  <c r="L54" i="2"/>
  <c r="R54" i="2" s="1"/>
  <c r="X54" i="2" s="1"/>
  <c r="K54" i="2"/>
  <c r="Q54" i="2" s="1"/>
  <c r="W54" i="2" s="1"/>
  <c r="J54" i="2"/>
  <c r="Y53" i="2"/>
  <c r="W53" i="2"/>
  <c r="S53" i="2"/>
  <c r="Q53" i="2"/>
  <c r="O53" i="2"/>
  <c r="U53" i="2" s="1"/>
  <c r="AA53" i="2" s="1"/>
  <c r="N53" i="2"/>
  <c r="T53" i="2" s="1"/>
  <c r="Z53" i="2" s="1"/>
  <c r="M53" i="2"/>
  <c r="L53" i="2"/>
  <c r="R53" i="2" s="1"/>
  <c r="X53" i="2" s="1"/>
  <c r="K53" i="2"/>
  <c r="J53" i="2"/>
  <c r="P53" i="2" s="1"/>
  <c r="V53" i="2" s="1"/>
  <c r="AB53" i="2" s="1"/>
  <c r="U52" i="2"/>
  <c r="AA52" i="2" s="1"/>
  <c r="T52" i="2"/>
  <c r="Z52" i="2" s="1"/>
  <c r="Q52" i="2"/>
  <c r="W52" i="2" s="1"/>
  <c r="O52" i="2"/>
  <c r="N52" i="2"/>
  <c r="M52" i="2"/>
  <c r="S52" i="2" s="1"/>
  <c r="Y52" i="2" s="1"/>
  <c r="L52" i="2"/>
  <c r="R52" i="2" s="1"/>
  <c r="X52" i="2" s="1"/>
  <c r="K52" i="2"/>
  <c r="J52" i="2"/>
  <c r="P52" i="2" s="1"/>
  <c r="V52" i="2" s="1"/>
  <c r="Z51" i="2"/>
  <c r="W51" i="2"/>
  <c r="T51" i="2"/>
  <c r="Q51" i="2"/>
  <c r="P51" i="2"/>
  <c r="V51" i="2" s="1"/>
  <c r="O51" i="2"/>
  <c r="U51" i="2" s="1"/>
  <c r="AA51" i="2" s="1"/>
  <c r="N51" i="2"/>
  <c r="M51" i="2"/>
  <c r="S51" i="2" s="1"/>
  <c r="Y51" i="2" s="1"/>
  <c r="L51" i="2"/>
  <c r="R51" i="2" s="1"/>
  <c r="X51" i="2" s="1"/>
  <c r="K51" i="2"/>
  <c r="J51" i="2"/>
  <c r="Z50" i="2"/>
  <c r="X50" i="2"/>
  <c r="T50" i="2"/>
  <c r="S50" i="2"/>
  <c r="Y50" i="2" s="1"/>
  <c r="R50" i="2"/>
  <c r="P50" i="2"/>
  <c r="V50" i="2" s="1"/>
  <c r="O50" i="2"/>
  <c r="U50" i="2" s="1"/>
  <c r="AA50" i="2" s="1"/>
  <c r="N50" i="2"/>
  <c r="M50" i="2"/>
  <c r="L50" i="2"/>
  <c r="K50" i="2"/>
  <c r="Q50" i="2" s="1"/>
  <c r="W50" i="2" s="1"/>
  <c r="J50" i="2"/>
  <c r="AA49" i="2"/>
  <c r="V49" i="2"/>
  <c r="U49" i="2"/>
  <c r="R49" i="2"/>
  <c r="X49" i="2" s="1"/>
  <c r="P49" i="2"/>
  <c r="O49" i="2"/>
  <c r="N49" i="2"/>
  <c r="T49" i="2" s="1"/>
  <c r="Z49" i="2" s="1"/>
  <c r="M49" i="2"/>
  <c r="S49" i="2" s="1"/>
  <c r="Y49" i="2" s="1"/>
  <c r="L49" i="2"/>
  <c r="K49" i="2"/>
  <c r="Q49" i="2" s="1"/>
  <c r="W49" i="2" s="1"/>
  <c r="J49" i="2"/>
  <c r="AA48" i="2"/>
  <c r="X48" i="2"/>
  <c r="V48" i="2"/>
  <c r="U48" i="2"/>
  <c r="S48" i="2"/>
  <c r="Y48" i="2" s="1"/>
  <c r="R48" i="2"/>
  <c r="P48" i="2"/>
  <c r="O48" i="2"/>
  <c r="N48" i="2"/>
  <c r="T48" i="2" s="1"/>
  <c r="Z48" i="2" s="1"/>
  <c r="M48" i="2"/>
  <c r="L48" i="2"/>
  <c r="K48" i="2"/>
  <c r="Q48" i="2" s="1"/>
  <c r="W48" i="2" s="1"/>
  <c r="J48" i="2"/>
  <c r="AA47" i="2"/>
  <c r="Y47" i="2"/>
  <c r="V47" i="2"/>
  <c r="U47" i="2"/>
  <c r="T47" i="2"/>
  <c r="Z47" i="2" s="1"/>
  <c r="S47" i="2"/>
  <c r="P47" i="2"/>
  <c r="O47" i="2"/>
  <c r="N47" i="2"/>
  <c r="M47" i="2"/>
  <c r="L47" i="2"/>
  <c r="R47" i="2" s="1"/>
  <c r="X47" i="2" s="1"/>
  <c r="K47" i="2"/>
  <c r="Q47" i="2" s="1"/>
  <c r="W47" i="2" s="1"/>
  <c r="J47" i="2"/>
  <c r="V46" i="2"/>
  <c r="T46" i="2"/>
  <c r="Z46" i="2" s="1"/>
  <c r="S46" i="2"/>
  <c r="Y46" i="2" s="1"/>
  <c r="P46" i="2"/>
  <c r="O46" i="2"/>
  <c r="U46" i="2" s="1"/>
  <c r="AA46" i="2" s="1"/>
  <c r="N46" i="2"/>
  <c r="M46" i="2"/>
  <c r="L46" i="2"/>
  <c r="R46" i="2" s="1"/>
  <c r="X46" i="2" s="1"/>
  <c r="K46" i="2"/>
  <c r="Q46" i="2" s="1"/>
  <c r="W46" i="2" s="1"/>
  <c r="J46" i="2"/>
  <c r="Y45" i="2"/>
  <c r="W45" i="2"/>
  <c r="T45" i="2"/>
  <c r="Z45" i="2" s="1"/>
  <c r="S45" i="2"/>
  <c r="R45" i="2"/>
  <c r="X45" i="2" s="1"/>
  <c r="Q45" i="2"/>
  <c r="O45" i="2"/>
  <c r="U45" i="2" s="1"/>
  <c r="AA45" i="2" s="1"/>
  <c r="N45" i="2"/>
  <c r="M45" i="2"/>
  <c r="L45" i="2"/>
  <c r="K45" i="2"/>
  <c r="J45" i="2"/>
  <c r="P45" i="2" s="1"/>
  <c r="V45" i="2" s="1"/>
  <c r="W44" i="2"/>
  <c r="T44" i="2"/>
  <c r="Z44" i="2" s="1"/>
  <c r="R44" i="2"/>
  <c r="X44" i="2" s="1"/>
  <c r="Q44" i="2"/>
  <c r="O44" i="2"/>
  <c r="U44" i="2" s="1"/>
  <c r="AA44" i="2" s="1"/>
  <c r="N44" i="2"/>
  <c r="M44" i="2"/>
  <c r="S44" i="2" s="1"/>
  <c r="Y44" i="2" s="1"/>
  <c r="AB44" i="2" s="1"/>
  <c r="L44" i="2"/>
  <c r="K44" i="2"/>
  <c r="J44" i="2"/>
  <c r="P44" i="2" s="1"/>
  <c r="V44" i="2" s="1"/>
  <c r="X43" i="2"/>
  <c r="W43" i="2"/>
  <c r="T43" i="2"/>
  <c r="Z43" i="2" s="1"/>
  <c r="R43" i="2"/>
  <c r="Q43" i="2"/>
  <c r="P43" i="2"/>
  <c r="V43" i="2" s="1"/>
  <c r="O43" i="2"/>
  <c r="U43" i="2" s="1"/>
  <c r="AA43" i="2" s="1"/>
  <c r="N43" i="2"/>
  <c r="M43" i="2"/>
  <c r="S43" i="2" s="1"/>
  <c r="Y43" i="2" s="1"/>
  <c r="L43" i="2"/>
  <c r="K43" i="2"/>
  <c r="J43" i="2"/>
  <c r="Z42" i="2"/>
  <c r="X42" i="2"/>
  <c r="W42" i="2"/>
  <c r="T42" i="2"/>
  <c r="R42" i="2"/>
  <c r="O42" i="2"/>
  <c r="U42" i="2" s="1"/>
  <c r="AA42" i="2" s="1"/>
  <c r="N42" i="2"/>
  <c r="M42" i="2"/>
  <c r="S42" i="2" s="1"/>
  <c r="Y42" i="2" s="1"/>
  <c r="L42" i="2"/>
  <c r="K42" i="2"/>
  <c r="Q42" i="2" s="1"/>
  <c r="J42" i="2"/>
  <c r="P42" i="2" s="1"/>
  <c r="V42" i="2" s="1"/>
  <c r="X41" i="2"/>
  <c r="U41" i="2"/>
  <c r="AA41" i="2" s="1"/>
  <c r="R41" i="2"/>
  <c r="P41" i="2"/>
  <c r="V41" i="2" s="1"/>
  <c r="O41" i="2"/>
  <c r="N41" i="2"/>
  <c r="T41" i="2" s="1"/>
  <c r="Z41" i="2" s="1"/>
  <c r="M41" i="2"/>
  <c r="S41" i="2" s="1"/>
  <c r="Y41" i="2" s="1"/>
  <c r="L41" i="2"/>
  <c r="K41" i="2"/>
  <c r="Q41" i="2" s="1"/>
  <c r="W41" i="2" s="1"/>
  <c r="J41" i="2"/>
  <c r="X40" i="2"/>
  <c r="V40" i="2"/>
  <c r="U40" i="2"/>
  <c r="AA40" i="2" s="1"/>
  <c r="R40" i="2"/>
  <c r="P40" i="2"/>
  <c r="O40" i="2"/>
  <c r="N40" i="2"/>
  <c r="T40" i="2" s="1"/>
  <c r="Z40" i="2" s="1"/>
  <c r="M40" i="2"/>
  <c r="S40" i="2" s="1"/>
  <c r="Y40" i="2" s="1"/>
  <c r="L40" i="2"/>
  <c r="K40" i="2"/>
  <c r="Q40" i="2" s="1"/>
  <c r="W40" i="2" s="1"/>
  <c r="J40" i="2"/>
  <c r="AA39" i="2"/>
  <c r="V39" i="2"/>
  <c r="U39" i="2"/>
  <c r="T39" i="2"/>
  <c r="Z39" i="2" s="1"/>
  <c r="S39" i="2"/>
  <c r="Y39" i="2" s="1"/>
  <c r="P39" i="2"/>
  <c r="O39" i="2"/>
  <c r="N39" i="2"/>
  <c r="M39" i="2"/>
  <c r="L39" i="2"/>
  <c r="R39" i="2" s="1"/>
  <c r="X39" i="2" s="1"/>
  <c r="K39" i="2"/>
  <c r="Q39" i="2" s="1"/>
  <c r="W39" i="2" s="1"/>
  <c r="J39" i="2"/>
  <c r="V38" i="2"/>
  <c r="T38" i="2"/>
  <c r="Z38" i="2" s="1"/>
  <c r="S38" i="2"/>
  <c r="Y38" i="2" s="1"/>
  <c r="Q38" i="2"/>
  <c r="W38" i="2" s="1"/>
  <c r="P38" i="2"/>
  <c r="O38" i="2"/>
  <c r="U38" i="2" s="1"/>
  <c r="AA38" i="2" s="1"/>
  <c r="N38" i="2"/>
  <c r="M38" i="2"/>
  <c r="L38" i="2"/>
  <c r="R38" i="2" s="1"/>
  <c r="X38" i="2" s="1"/>
  <c r="K38" i="2"/>
  <c r="J38" i="2"/>
  <c r="Y37" i="2"/>
  <c r="T37" i="2"/>
  <c r="Z37" i="2" s="1"/>
  <c r="S37" i="2"/>
  <c r="R37" i="2"/>
  <c r="X37" i="2" s="1"/>
  <c r="Q37" i="2"/>
  <c r="W37" i="2" s="1"/>
  <c r="O37" i="2"/>
  <c r="U37" i="2" s="1"/>
  <c r="AA37" i="2" s="1"/>
  <c r="N37" i="2"/>
  <c r="M37" i="2"/>
  <c r="L37" i="2"/>
  <c r="K37" i="2"/>
  <c r="J37" i="2"/>
  <c r="P37" i="2" s="1"/>
  <c r="V37" i="2" s="1"/>
  <c r="Z36" i="2"/>
  <c r="T36" i="2"/>
  <c r="R36" i="2"/>
  <c r="X36" i="2" s="1"/>
  <c r="Q36" i="2"/>
  <c r="W36" i="2" s="1"/>
  <c r="O36" i="2"/>
  <c r="U36" i="2" s="1"/>
  <c r="AA36" i="2" s="1"/>
  <c r="N36" i="2"/>
  <c r="M36" i="2"/>
  <c r="S36" i="2" s="1"/>
  <c r="Y36" i="2" s="1"/>
  <c r="L36" i="2"/>
  <c r="K36" i="2"/>
  <c r="J36" i="2"/>
  <c r="P36" i="2" s="1"/>
  <c r="V36" i="2" s="1"/>
  <c r="Z35" i="2"/>
  <c r="X35" i="2"/>
  <c r="W35" i="2"/>
  <c r="T35" i="2"/>
  <c r="R35" i="2"/>
  <c r="Q35" i="2"/>
  <c r="P35" i="2"/>
  <c r="V35" i="2" s="1"/>
  <c r="O35" i="2"/>
  <c r="U35" i="2" s="1"/>
  <c r="AA35" i="2" s="1"/>
  <c r="N35" i="2"/>
  <c r="M35" i="2"/>
  <c r="S35" i="2" s="1"/>
  <c r="Y35" i="2" s="1"/>
  <c r="L35" i="2"/>
  <c r="K35" i="2"/>
  <c r="J35" i="2"/>
  <c r="Z34" i="2"/>
  <c r="X34" i="2"/>
  <c r="W34" i="2"/>
  <c r="U34" i="2"/>
  <c r="AA34" i="2" s="1"/>
  <c r="T34" i="2"/>
  <c r="R34" i="2"/>
  <c r="P34" i="2"/>
  <c r="V34" i="2" s="1"/>
  <c r="O34" i="2"/>
  <c r="N34" i="2"/>
  <c r="M34" i="2"/>
  <c r="S34" i="2" s="1"/>
  <c r="Y34" i="2" s="1"/>
  <c r="L34" i="2"/>
  <c r="K34" i="2"/>
  <c r="Q34" i="2" s="1"/>
  <c r="J34" i="2"/>
  <c r="X33" i="2"/>
  <c r="U33" i="2"/>
  <c r="AA33" i="2" s="1"/>
  <c r="S33" i="2"/>
  <c r="Y33" i="2" s="1"/>
  <c r="R33" i="2"/>
  <c r="O33" i="2"/>
  <c r="N33" i="2"/>
  <c r="T33" i="2" s="1"/>
  <c r="Z33" i="2" s="1"/>
  <c r="M33" i="2"/>
  <c r="L33" i="2"/>
  <c r="K33" i="2"/>
  <c r="Q33" i="2" s="1"/>
  <c r="W33" i="2" s="1"/>
  <c r="J33" i="2"/>
  <c r="P33" i="2" s="1"/>
  <c r="V33" i="2" s="1"/>
  <c r="AB33" i="2" s="1"/>
  <c r="X32" i="2"/>
  <c r="V32" i="2"/>
  <c r="U32" i="2"/>
  <c r="AA32" i="2" s="1"/>
  <c r="S32" i="2"/>
  <c r="Y32" i="2" s="1"/>
  <c r="R32" i="2"/>
  <c r="Q32" i="2"/>
  <c r="W32" i="2" s="1"/>
  <c r="P32" i="2"/>
  <c r="O32" i="2"/>
  <c r="N32" i="2"/>
  <c r="T32" i="2" s="1"/>
  <c r="Z32" i="2" s="1"/>
  <c r="M32" i="2"/>
  <c r="L32" i="2"/>
  <c r="K32" i="2"/>
  <c r="J32" i="2"/>
  <c r="AA31" i="2"/>
  <c r="V31" i="2"/>
  <c r="U31" i="2"/>
  <c r="T31" i="2"/>
  <c r="Z31" i="2" s="1"/>
  <c r="S31" i="2"/>
  <c r="Y31" i="2" s="1"/>
  <c r="Q31" i="2"/>
  <c r="W31" i="2" s="1"/>
  <c r="P31" i="2"/>
  <c r="O31" i="2"/>
  <c r="N31" i="2"/>
  <c r="M31" i="2"/>
  <c r="L31" i="2"/>
  <c r="R31" i="2" s="1"/>
  <c r="X31" i="2" s="1"/>
  <c r="K31" i="2"/>
  <c r="J31" i="2"/>
  <c r="V30" i="2"/>
  <c r="T30" i="2"/>
  <c r="Z30" i="2" s="1"/>
  <c r="S30" i="2"/>
  <c r="Y30" i="2" s="1"/>
  <c r="P30" i="2"/>
  <c r="O30" i="2"/>
  <c r="U30" i="2" s="1"/>
  <c r="AA30" i="2" s="1"/>
  <c r="N30" i="2"/>
  <c r="M30" i="2"/>
  <c r="L30" i="2"/>
  <c r="R30" i="2" s="1"/>
  <c r="X30" i="2" s="1"/>
  <c r="K30" i="2"/>
  <c r="Q30" i="2" s="1"/>
  <c r="W30" i="2" s="1"/>
  <c r="J30" i="2"/>
  <c r="Z29" i="2"/>
  <c r="Y29" i="2"/>
  <c r="T29" i="2"/>
  <c r="S29" i="2"/>
  <c r="R29" i="2"/>
  <c r="X29" i="2" s="1"/>
  <c r="Q29" i="2"/>
  <c r="W29" i="2" s="1"/>
  <c r="O29" i="2"/>
  <c r="U29" i="2" s="1"/>
  <c r="AA29" i="2" s="1"/>
  <c r="N29" i="2"/>
  <c r="M29" i="2"/>
  <c r="L29" i="2"/>
  <c r="K29" i="2"/>
  <c r="J29" i="2"/>
  <c r="P29" i="2" s="1"/>
  <c r="V29" i="2" s="1"/>
  <c r="AB29" i="2" s="1"/>
  <c r="R28" i="2"/>
  <c r="X28" i="2" s="1"/>
  <c r="Q28" i="2"/>
  <c r="W28" i="2" s="1"/>
  <c r="O28" i="2"/>
  <c r="U28" i="2" s="1"/>
  <c r="AA28" i="2" s="1"/>
  <c r="N28" i="2"/>
  <c r="T28" i="2" s="1"/>
  <c r="Z28" i="2" s="1"/>
  <c r="M28" i="2"/>
  <c r="S28" i="2" s="1"/>
  <c r="Y28" i="2" s="1"/>
  <c r="L28" i="2"/>
  <c r="K28" i="2"/>
  <c r="J28" i="2"/>
  <c r="P28" i="2" s="1"/>
  <c r="V28" i="2" s="1"/>
  <c r="Z27" i="2"/>
  <c r="W27" i="2"/>
  <c r="T27" i="2"/>
  <c r="R27" i="2"/>
  <c r="X27" i="2" s="1"/>
  <c r="Q27" i="2"/>
  <c r="P27" i="2"/>
  <c r="V27" i="2" s="1"/>
  <c r="O27" i="2"/>
  <c r="U27" i="2" s="1"/>
  <c r="AA27" i="2" s="1"/>
  <c r="N27" i="2"/>
  <c r="M27" i="2"/>
  <c r="S27" i="2" s="1"/>
  <c r="Y27" i="2" s="1"/>
  <c r="L27" i="2"/>
  <c r="K27" i="2"/>
  <c r="J27" i="2"/>
  <c r="Z26" i="2"/>
  <c r="W26" i="2"/>
  <c r="T26" i="2"/>
  <c r="R26" i="2"/>
  <c r="X26" i="2" s="1"/>
  <c r="P26" i="2"/>
  <c r="V26" i="2" s="1"/>
  <c r="AB26" i="2" s="1"/>
  <c r="O26" i="2"/>
  <c r="U26" i="2" s="1"/>
  <c r="AA26" i="2" s="1"/>
  <c r="N26" i="2"/>
  <c r="M26" i="2"/>
  <c r="S26" i="2" s="1"/>
  <c r="Y26" i="2" s="1"/>
  <c r="L26" i="2"/>
  <c r="K26" i="2"/>
  <c r="Q26" i="2" s="1"/>
  <c r="J26" i="2"/>
  <c r="X25" i="2"/>
  <c r="W25" i="2"/>
  <c r="V25" i="2"/>
  <c r="R25" i="2"/>
  <c r="P25" i="2"/>
  <c r="O25" i="2"/>
  <c r="U25" i="2" s="1"/>
  <c r="AA25" i="2" s="1"/>
  <c r="N25" i="2"/>
  <c r="T25" i="2" s="1"/>
  <c r="Z25" i="2" s="1"/>
  <c r="M25" i="2"/>
  <c r="S25" i="2" s="1"/>
  <c r="Y25" i="2" s="1"/>
  <c r="L25" i="2"/>
  <c r="K25" i="2"/>
  <c r="Q25" i="2" s="1"/>
  <c r="J25" i="2"/>
  <c r="X24" i="2"/>
  <c r="U24" i="2"/>
  <c r="AA24" i="2" s="1"/>
  <c r="R24" i="2"/>
  <c r="Q24" i="2"/>
  <c r="W24" i="2" s="1"/>
  <c r="P24" i="2"/>
  <c r="V24" i="2" s="1"/>
  <c r="O24" i="2"/>
  <c r="N24" i="2"/>
  <c r="T24" i="2" s="1"/>
  <c r="Z24" i="2" s="1"/>
  <c r="M24" i="2"/>
  <c r="S24" i="2" s="1"/>
  <c r="Y24" i="2" s="1"/>
  <c r="L24" i="2"/>
  <c r="K24" i="2"/>
  <c r="J24" i="2"/>
  <c r="U23" i="2"/>
  <c r="AA23" i="2" s="1"/>
  <c r="Q23" i="2"/>
  <c r="W23" i="2" s="1"/>
  <c r="P23" i="2"/>
  <c r="V23" i="2" s="1"/>
  <c r="AB23" i="2" s="1"/>
  <c r="O23" i="2"/>
  <c r="N23" i="2"/>
  <c r="T23" i="2" s="1"/>
  <c r="Z23" i="2" s="1"/>
  <c r="M23" i="2"/>
  <c r="S23" i="2" s="1"/>
  <c r="Y23" i="2" s="1"/>
  <c r="L23" i="2"/>
  <c r="R23" i="2" s="1"/>
  <c r="X23" i="2" s="1"/>
  <c r="K23" i="2"/>
  <c r="J23" i="2"/>
  <c r="X22" i="2"/>
  <c r="V22" i="2"/>
  <c r="Q22" i="2"/>
  <c r="W22" i="2" s="1"/>
  <c r="P22" i="2"/>
  <c r="O22" i="2"/>
  <c r="U22" i="2" s="1"/>
  <c r="AA22" i="2" s="1"/>
  <c r="N22" i="2"/>
  <c r="T22" i="2" s="1"/>
  <c r="Z22" i="2" s="1"/>
  <c r="M22" i="2"/>
  <c r="S22" i="2" s="1"/>
  <c r="Y22" i="2" s="1"/>
  <c r="L22" i="2"/>
  <c r="R22" i="2" s="1"/>
  <c r="K22" i="2"/>
  <c r="J22" i="2"/>
  <c r="Z21" i="2"/>
  <c r="X21" i="2"/>
  <c r="T21" i="2"/>
  <c r="S21" i="2"/>
  <c r="Y21" i="2" s="1"/>
  <c r="R21" i="2"/>
  <c r="Q21" i="2"/>
  <c r="W21" i="2" s="1"/>
  <c r="O21" i="2"/>
  <c r="U21" i="2" s="1"/>
  <c r="AA21" i="2" s="1"/>
  <c r="N21" i="2"/>
  <c r="M21" i="2"/>
  <c r="L21" i="2"/>
  <c r="K21" i="2"/>
  <c r="J21" i="2"/>
  <c r="P21" i="2" s="1"/>
  <c r="V21" i="2" s="1"/>
  <c r="Z20" i="2"/>
  <c r="U20" i="2"/>
  <c r="AA20" i="2" s="1"/>
  <c r="T20" i="2"/>
  <c r="S20" i="2"/>
  <c r="Y20" i="2" s="1"/>
  <c r="Q20" i="2"/>
  <c r="W20" i="2" s="1"/>
  <c r="O20" i="2"/>
  <c r="N20" i="2"/>
  <c r="M20" i="2"/>
  <c r="L20" i="2"/>
  <c r="R20" i="2" s="1"/>
  <c r="X20" i="2" s="1"/>
  <c r="K20" i="2"/>
  <c r="J20" i="2"/>
  <c r="P20" i="2" s="1"/>
  <c r="V20" i="2" s="1"/>
  <c r="W19" i="2"/>
  <c r="V19" i="2"/>
  <c r="T19" i="2"/>
  <c r="Z19" i="2" s="1"/>
  <c r="Q19" i="2"/>
  <c r="P19" i="2"/>
  <c r="O19" i="2"/>
  <c r="U19" i="2" s="1"/>
  <c r="AA19" i="2" s="1"/>
  <c r="N19" i="2"/>
  <c r="M19" i="2"/>
  <c r="S19" i="2" s="1"/>
  <c r="Y19" i="2" s="1"/>
  <c r="L19" i="2"/>
  <c r="R19" i="2" s="1"/>
  <c r="X19" i="2" s="1"/>
  <c r="K19" i="2"/>
  <c r="J19" i="2"/>
  <c r="Z18" i="2"/>
  <c r="Y18" i="2"/>
  <c r="W18" i="2"/>
  <c r="T18" i="2"/>
  <c r="S18" i="2"/>
  <c r="R18" i="2"/>
  <c r="X18" i="2" s="1"/>
  <c r="Q18" i="2"/>
  <c r="O18" i="2"/>
  <c r="U18" i="2" s="1"/>
  <c r="AA18" i="2" s="1"/>
  <c r="N18" i="2"/>
  <c r="M18" i="2"/>
  <c r="L18" i="2"/>
  <c r="K18" i="2"/>
  <c r="J18" i="2"/>
  <c r="P18" i="2" s="1"/>
  <c r="V18" i="2" s="1"/>
  <c r="AB18" i="2" s="1"/>
  <c r="Z17" i="2"/>
  <c r="U17" i="2"/>
  <c r="AA17" i="2" s="1"/>
  <c r="T17" i="2"/>
  <c r="R17" i="2"/>
  <c r="X17" i="2" s="1"/>
  <c r="O17" i="2"/>
  <c r="N17" i="2"/>
  <c r="M17" i="2"/>
  <c r="S17" i="2" s="1"/>
  <c r="Y17" i="2" s="1"/>
  <c r="L17" i="2"/>
  <c r="K17" i="2"/>
  <c r="Q17" i="2" s="1"/>
  <c r="W17" i="2" s="1"/>
  <c r="J17" i="2"/>
  <c r="P17" i="2" s="1"/>
  <c r="V17" i="2" s="1"/>
  <c r="AB17" i="2" s="1"/>
  <c r="X16" i="2"/>
  <c r="W16" i="2"/>
  <c r="U16" i="2"/>
  <c r="AA16" i="2" s="1"/>
  <c r="R16" i="2"/>
  <c r="Q16" i="2"/>
  <c r="P16" i="2"/>
  <c r="V16" i="2" s="1"/>
  <c r="O16" i="2"/>
  <c r="N16" i="2"/>
  <c r="T16" i="2" s="1"/>
  <c r="Z16" i="2" s="1"/>
  <c r="M16" i="2"/>
  <c r="S16" i="2" s="1"/>
  <c r="Y16" i="2" s="1"/>
  <c r="L16" i="2"/>
  <c r="K16" i="2"/>
  <c r="J16" i="2"/>
  <c r="AA15" i="2"/>
  <c r="Z15" i="2"/>
  <c r="X15" i="2"/>
  <c r="U15" i="2"/>
  <c r="T15" i="2"/>
  <c r="S15" i="2"/>
  <c r="Y15" i="2" s="1"/>
  <c r="R15" i="2"/>
  <c r="P15" i="2"/>
  <c r="V15" i="2" s="1"/>
  <c r="AB15" i="2" s="1"/>
  <c r="O15" i="2"/>
  <c r="N15" i="2"/>
  <c r="M15" i="2"/>
  <c r="L15" i="2"/>
  <c r="K15" i="2"/>
  <c r="Q15" i="2" s="1"/>
  <c r="W15" i="2" s="1"/>
  <c r="J15" i="2"/>
  <c r="AA14" i="2"/>
  <c r="V14" i="2"/>
  <c r="U14" i="2"/>
  <c r="S14" i="2"/>
  <c r="Y14" i="2" s="1"/>
  <c r="P14" i="2"/>
  <c r="O14" i="2"/>
  <c r="N14" i="2"/>
  <c r="T14" i="2" s="1"/>
  <c r="Z14" i="2" s="1"/>
  <c r="M14" i="2"/>
  <c r="L14" i="2"/>
  <c r="R14" i="2" s="1"/>
  <c r="X14" i="2" s="1"/>
  <c r="K14" i="2"/>
  <c r="Q14" i="2" s="1"/>
  <c r="W14" i="2" s="1"/>
  <c r="J14" i="2"/>
  <c r="Y13" i="2"/>
  <c r="X13" i="2"/>
  <c r="V13" i="2"/>
  <c r="AB13" i="2" s="1"/>
  <c r="S13" i="2"/>
  <c r="R13" i="2"/>
  <c r="Q13" i="2"/>
  <c r="W13" i="2" s="1"/>
  <c r="P13" i="2"/>
  <c r="O13" i="2"/>
  <c r="U13" i="2" s="1"/>
  <c r="AA13" i="2" s="1"/>
  <c r="N13" i="2"/>
  <c r="T13" i="2" s="1"/>
  <c r="Z13" i="2" s="1"/>
  <c r="M13" i="2"/>
  <c r="L13" i="2"/>
  <c r="K13" i="2"/>
  <c r="J13" i="2"/>
  <c r="AA12" i="2"/>
  <c r="Y12" i="2"/>
  <c r="U12" i="2"/>
  <c r="T12" i="2"/>
  <c r="Z12" i="2" s="1"/>
  <c r="S12" i="2"/>
  <c r="Q12" i="2"/>
  <c r="W12" i="2" s="1"/>
  <c r="O12" i="2"/>
  <c r="N12" i="2"/>
  <c r="M12" i="2"/>
  <c r="L12" i="2"/>
  <c r="R12" i="2" s="1"/>
  <c r="X12" i="2" s="1"/>
  <c r="K12" i="2"/>
  <c r="J12" i="2"/>
  <c r="P12" i="2" s="1"/>
  <c r="V12" i="2" s="1"/>
  <c r="W11" i="2"/>
  <c r="V11" i="2"/>
  <c r="T11" i="2"/>
  <c r="Z11" i="2" s="1"/>
  <c r="Q11" i="2"/>
  <c r="P11" i="2"/>
  <c r="O11" i="2"/>
  <c r="U11" i="2" s="1"/>
  <c r="AA11" i="2" s="1"/>
  <c r="N11" i="2"/>
  <c r="M11" i="2"/>
  <c r="S11" i="2" s="1"/>
  <c r="Y11" i="2" s="1"/>
  <c r="L11" i="2"/>
  <c r="R11" i="2" s="1"/>
  <c r="X11" i="2" s="1"/>
  <c r="K11" i="2"/>
  <c r="J11" i="2"/>
  <c r="Z10" i="2"/>
  <c r="Y10" i="2"/>
  <c r="W10" i="2"/>
  <c r="T10" i="2"/>
  <c r="S10" i="2"/>
  <c r="R10" i="2"/>
  <c r="X10" i="2" s="1"/>
  <c r="Q10" i="2"/>
  <c r="O10" i="2"/>
  <c r="U10" i="2" s="1"/>
  <c r="AA10" i="2" s="1"/>
  <c r="N10" i="2"/>
  <c r="M10" i="2"/>
  <c r="L10" i="2"/>
  <c r="K10" i="2"/>
  <c r="J10" i="2"/>
  <c r="P10" i="2" s="1"/>
  <c r="V10" i="2" s="1"/>
  <c r="AB10" i="2" s="1"/>
  <c r="Z9" i="2"/>
  <c r="U9" i="2"/>
  <c r="AA9" i="2" s="1"/>
  <c r="T9" i="2"/>
  <c r="R9" i="2"/>
  <c r="X9" i="2" s="1"/>
  <c r="O9" i="2"/>
  <c r="N9" i="2"/>
  <c r="M9" i="2"/>
  <c r="S9" i="2" s="1"/>
  <c r="Y9" i="2" s="1"/>
  <c r="L9" i="2"/>
  <c r="K9" i="2"/>
  <c r="Q9" i="2" s="1"/>
  <c r="W9" i="2" s="1"/>
  <c r="J9" i="2"/>
  <c r="P9" i="2" s="1"/>
  <c r="V9" i="2" s="1"/>
  <c r="AB9" i="2" s="1"/>
  <c r="X8" i="2"/>
  <c r="W8" i="2"/>
  <c r="U8" i="2"/>
  <c r="AA8" i="2" s="1"/>
  <c r="R8" i="2"/>
  <c r="Q8" i="2"/>
  <c r="P8" i="2"/>
  <c r="V8" i="2" s="1"/>
  <c r="O8" i="2"/>
  <c r="N8" i="2"/>
  <c r="T8" i="2" s="1"/>
  <c r="Z8" i="2" s="1"/>
  <c r="M8" i="2"/>
  <c r="S8" i="2" s="1"/>
  <c r="Y8" i="2" s="1"/>
  <c r="L8" i="2"/>
  <c r="K8" i="2"/>
  <c r="J8" i="2"/>
  <c r="AB11" i="2" l="1"/>
  <c r="AB19" i="2"/>
  <c r="AB22" i="2"/>
  <c r="AB52" i="2"/>
  <c r="AB12" i="2"/>
  <c r="AB41" i="2"/>
  <c r="AB65" i="2"/>
  <c r="AB27" i="2"/>
  <c r="AB36" i="2"/>
  <c r="AB70" i="2"/>
  <c r="AB14" i="2"/>
  <c r="AB38" i="2"/>
  <c r="AB46" i="2"/>
  <c r="AB51" i="2"/>
  <c r="AB61" i="2"/>
  <c r="AB67" i="2"/>
  <c r="AB8" i="2"/>
  <c r="AB16" i="2"/>
  <c r="AB24" i="2"/>
  <c r="AB21" i="2"/>
  <c r="AB54" i="2"/>
  <c r="AB55" i="2"/>
  <c r="AB72" i="2"/>
  <c r="AB30" i="2"/>
  <c r="AB31" i="2"/>
  <c r="AB35" i="2"/>
  <c r="AB42" i="2"/>
  <c r="AB57" i="2"/>
  <c r="AB60" i="2"/>
  <c r="AB68" i="2"/>
  <c r="AB20" i="2"/>
  <c r="AB71" i="2"/>
  <c r="AB28" i="2"/>
  <c r="AB37" i="2"/>
  <c r="AB39" i="2"/>
  <c r="AB43" i="2"/>
  <c r="AB45" i="2"/>
  <c r="AB47" i="2"/>
  <c r="AB62" i="2"/>
  <c r="AB69" i="2"/>
  <c r="AB49" i="2"/>
  <c r="AB64" i="2"/>
  <c r="AB66" i="2"/>
  <c r="AB40" i="2"/>
  <c r="AB25" i="2"/>
  <c r="AB32" i="2"/>
  <c r="AB34" i="2"/>
  <c r="AB48" i="2"/>
  <c r="AB5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yihuang</author>
  </authors>
  <commentList>
    <comment ref="A7" authorId="0" shapeId="0" xr:uid="{78D6EBD6-92F3-4162-B132-62C59A89DF9E}">
      <text>
        <r>
          <rPr>
            <b/>
            <sz val="9"/>
            <color indexed="81"/>
            <rFont val="宋体"/>
            <charset val="134"/>
          </rPr>
          <t>更多数据：关注公众号【马克数据网】</t>
        </r>
      </text>
    </comment>
  </commentList>
</comments>
</file>

<file path=xl/sharedStrings.xml><?xml version="1.0" encoding="utf-8"?>
<sst xmlns="http://schemas.openxmlformats.org/spreadsheetml/2006/main" count="149" uniqueCount="149">
  <si>
    <t>步骤</t>
  </si>
  <si>
    <t>1、数据删选：删除维度不全的数据</t>
  </si>
  <si>
    <t>文化距离</t>
  </si>
  <si>
    <t>2、同一纬度下，各国指标与中国指标的差值&amp;平方值</t>
  </si>
  <si>
    <t>3、同一纬度下，平均值和方差（注意：函数均方差stdev的根号里面的分母是n-1,而stdevp是n；函数方差VAR）</t>
  </si>
  <si>
    <t>4、求维度上的标准处理值</t>
  </si>
  <si>
    <t>5、用文化距离公式</t>
  </si>
  <si>
    <t>各维度之差</t>
  </si>
  <si>
    <t>差的平方</t>
  </si>
  <si>
    <t>再除以方差</t>
  </si>
  <si>
    <t>ctr</t>
  </si>
  <si>
    <t>country</t>
  </si>
  <si>
    <t>pdi</t>
  </si>
  <si>
    <t>idv</t>
  </si>
  <si>
    <t>mas</t>
  </si>
  <si>
    <t>uai</t>
  </si>
  <si>
    <t>ltowvs</t>
  </si>
  <si>
    <t>ivr</t>
  </si>
  <si>
    <t>AFE</t>
  </si>
  <si>
    <t>Africa East</t>
  </si>
  <si>
    <t>AFW</t>
  </si>
  <si>
    <t>Africa West</t>
  </si>
  <si>
    <t>ARA</t>
  </si>
  <si>
    <t>Arab countries</t>
  </si>
  <si>
    <t>ARG</t>
  </si>
  <si>
    <t>Argentina</t>
  </si>
  <si>
    <t>AUL</t>
  </si>
  <si>
    <t>Australia</t>
  </si>
  <si>
    <t>AUT</t>
  </si>
  <si>
    <t>Austria</t>
  </si>
  <si>
    <t>BAN</t>
  </si>
  <si>
    <t>Bangladesh</t>
  </si>
  <si>
    <t>BEL</t>
  </si>
  <si>
    <t>Belgium</t>
  </si>
  <si>
    <t>BRA</t>
  </si>
  <si>
    <t>Brazil</t>
  </si>
  <si>
    <t>BUL</t>
  </si>
  <si>
    <t>Bulgaria</t>
  </si>
  <si>
    <t>CAN</t>
  </si>
  <si>
    <t>Canada</t>
  </si>
  <si>
    <t>CHL</t>
  </si>
  <si>
    <t>Chile</t>
  </si>
  <si>
    <t>CHI</t>
  </si>
  <si>
    <t>China</t>
  </si>
  <si>
    <t>COL</t>
  </si>
  <si>
    <t>Colombia</t>
  </si>
  <si>
    <t>CRO</t>
  </si>
  <si>
    <t>Croatia</t>
  </si>
  <si>
    <t>CZE</t>
  </si>
  <si>
    <t>Czech Rep</t>
  </si>
  <si>
    <t>DEN</t>
  </si>
  <si>
    <t>Denmark</t>
  </si>
  <si>
    <t>SAL</t>
  </si>
  <si>
    <t>El Salvador</t>
  </si>
  <si>
    <t>EST</t>
  </si>
  <si>
    <t>Estonia</t>
  </si>
  <si>
    <t>FIN</t>
  </si>
  <si>
    <t>Finland</t>
  </si>
  <si>
    <t>FRA</t>
  </si>
  <si>
    <t>France</t>
  </si>
  <si>
    <t>GER</t>
  </si>
  <si>
    <t>Germany</t>
  </si>
  <si>
    <t>GBR</t>
  </si>
  <si>
    <t>Great Britain</t>
  </si>
  <si>
    <t>GRE</t>
  </si>
  <si>
    <t>Greece</t>
  </si>
  <si>
    <t>HOK</t>
  </si>
  <si>
    <t>Hong Kong</t>
  </si>
  <si>
    <t>HUN</t>
  </si>
  <si>
    <t>Hungary</t>
  </si>
  <si>
    <t>IND</t>
  </si>
  <si>
    <t>India</t>
  </si>
  <si>
    <t>IDO</t>
  </si>
  <si>
    <t>Indonesia</t>
  </si>
  <si>
    <t>IRA</t>
  </si>
  <si>
    <t>Iran</t>
  </si>
  <si>
    <t>IRE</t>
  </si>
  <si>
    <t>Ireland</t>
  </si>
  <si>
    <t>ITA</t>
  </si>
  <si>
    <t>Italy</t>
  </si>
  <si>
    <t>JPN</t>
  </si>
  <si>
    <t>Japan</t>
  </si>
  <si>
    <t>KOR</t>
  </si>
  <si>
    <t>Korea South</t>
  </si>
  <si>
    <t>LAT</t>
  </si>
  <si>
    <t>Latvia</t>
  </si>
  <si>
    <t>LIT</t>
  </si>
  <si>
    <t>Lithuania</t>
  </si>
  <si>
    <t>LUX</t>
  </si>
  <si>
    <t>Luxembourg</t>
  </si>
  <si>
    <t>MAL</t>
  </si>
  <si>
    <t>Malaysia</t>
  </si>
  <si>
    <t>MLT</t>
  </si>
  <si>
    <t>Malta</t>
  </si>
  <si>
    <t>MEX</t>
  </si>
  <si>
    <t>Mexico</t>
  </si>
  <si>
    <t>MOR</t>
  </si>
  <si>
    <t>Morocco</t>
  </si>
  <si>
    <t>NET</t>
  </si>
  <si>
    <t>Netherlands</t>
  </si>
  <si>
    <t>NZL</t>
  </si>
  <si>
    <t>New Zealand</t>
  </si>
  <si>
    <t>NOR</t>
  </si>
  <si>
    <t>Norway</t>
  </si>
  <si>
    <t>PAK</t>
  </si>
  <si>
    <t>Pakistan</t>
  </si>
  <si>
    <t>PER</t>
  </si>
  <si>
    <t>Peru</t>
  </si>
  <si>
    <t>PHI</t>
  </si>
  <si>
    <t>Philippines</t>
  </si>
  <si>
    <t>POL</t>
  </si>
  <si>
    <t>Poland</t>
  </si>
  <si>
    <t>POR</t>
  </si>
  <si>
    <t>Portugal</t>
  </si>
  <si>
    <t>ROM</t>
  </si>
  <si>
    <t>Romania</t>
  </si>
  <si>
    <t>RUS</t>
  </si>
  <si>
    <t>Russia</t>
  </si>
  <si>
    <t>SER</t>
  </si>
  <si>
    <t>Serbia</t>
  </si>
  <si>
    <t>SIN</t>
  </si>
  <si>
    <t>Singapore</t>
  </si>
  <si>
    <t>SLK</t>
  </si>
  <si>
    <t>Slovak Rep</t>
  </si>
  <si>
    <t>SLV</t>
  </si>
  <si>
    <t>Slovenia</t>
  </si>
  <si>
    <t>SPA</t>
  </si>
  <si>
    <t>Spain</t>
  </si>
  <si>
    <t>SWE</t>
  </si>
  <si>
    <t>Sweden</t>
  </si>
  <si>
    <t>SWI</t>
  </si>
  <si>
    <t>Switzerland</t>
  </si>
  <si>
    <t>TAI</t>
  </si>
  <si>
    <t>Taiwan</t>
  </si>
  <si>
    <t>THA</t>
  </si>
  <si>
    <t>Thailand</t>
  </si>
  <si>
    <t>TRI</t>
  </si>
  <si>
    <t>Trinidad and Tobago</t>
  </si>
  <si>
    <t>TUR</t>
  </si>
  <si>
    <t>Turkey</t>
  </si>
  <si>
    <t>USA</t>
  </si>
  <si>
    <t>U.S.A.</t>
  </si>
  <si>
    <t>URU</t>
  </si>
  <si>
    <t>Uruguay</t>
  </si>
  <si>
    <t>VEN</t>
  </si>
  <si>
    <t>Venezuela</t>
  </si>
  <si>
    <t>VIE</t>
  </si>
  <si>
    <t>Vietnam</t>
  </si>
  <si>
    <t>方差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</si>
</sst>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4" fontId="1" fillId="0" borderId="0" xfId="1" applyNumberFormat="1" applyFont="1" applyAlignment="1">
      <alignment vertical="center" wrapText="1"/>
    </xf>
    <xf numFmtId="3" fontId="1" fillId="0" borderId="0" xfId="1" applyNumberFormat="1" applyFont="1" applyAlignment="1">
      <alignment vertical="center" wrapText="1"/>
    </xf>
    <xf numFmtId="4" fontId="1" fillId="0" borderId="0" xfId="1" applyNumberFormat="1" applyFont="1" applyAlignment="1"/>
    <xf numFmtId="3" fontId="1" fillId="0" borderId="0" xfId="1" applyNumberFormat="1" applyFont="1" applyAlignment="1"/>
    <xf numFmtId="4" fontId="1" fillId="2" borderId="0" xfId="1" applyNumberFormat="1" applyFont="1" applyFill="1" applyAlignment="1"/>
    <xf numFmtId="3" fontId="1" fillId="2" borderId="0" xfId="1" applyNumberFormat="1" applyFont="1" applyFill="1" applyAlignment="1"/>
    <xf numFmtId="0" fontId="0" fillId="0" borderId="1" xfId="0" applyNumberForma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10" borderId="0" xfId="0" applyFont="1" applyFill="1">
      <alignment vertical="center"/>
    </xf>
    <xf numFmtId="0" fontId="0" fillId="9" borderId="0" xfId="0" applyFill="1" applyAlignment="1">
      <alignment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88900</xdr:colOff>
          <xdr:row>4</xdr:row>
          <xdr:rowOff>114300</xdr:rowOff>
        </xdr:from>
        <xdr:to>
          <xdr:col>9</xdr:col>
          <xdr:colOff>488950</xdr:colOff>
          <xdr:row>5</xdr:row>
          <xdr:rowOff>158750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31750</xdr:colOff>
          <xdr:row>4</xdr:row>
          <xdr:rowOff>127000</xdr:rowOff>
        </xdr:from>
        <xdr:to>
          <xdr:col>15</xdr:col>
          <xdr:colOff>577850</xdr:colOff>
          <xdr:row>6</xdr:row>
          <xdr:rowOff>12700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869950</xdr:colOff>
          <xdr:row>3</xdr:row>
          <xdr:rowOff>82550</xdr:rowOff>
        </xdr:from>
        <xdr:to>
          <xdr:col>21</xdr:col>
          <xdr:colOff>711200</xdr:colOff>
          <xdr:row>5</xdr:row>
          <xdr:rowOff>146050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</xdr:row>
          <xdr:rowOff>165100</xdr:rowOff>
        </xdr:from>
        <xdr:to>
          <xdr:col>28</xdr:col>
          <xdr:colOff>215900</xdr:colOff>
          <xdr:row>6</xdr:row>
          <xdr:rowOff>6350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comments" Target="../comments1.xml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3"/>
  <sheetViews>
    <sheetView tabSelected="1" workbookViewId="0">
      <selection activeCell="E16" sqref="E16"/>
    </sheetView>
  </sheetViews>
  <sheetFormatPr defaultColWidth="8.90625" defaultRowHeight="14" x14ac:dyDescent="0.25"/>
  <cols>
    <col min="2" max="2" width="11" customWidth="1"/>
    <col min="3" max="4" width="12.90625"/>
    <col min="5" max="5" width="9.6328125"/>
    <col min="6" max="8" width="12.90625"/>
    <col min="14" max="15" width="14.08984375"/>
    <col min="20" max="28" width="12.90625"/>
  </cols>
  <sheetData>
    <row r="1" spans="1:28" x14ac:dyDescent="0.25">
      <c r="A1" s="2" t="s">
        <v>0</v>
      </c>
      <c r="B1" s="2"/>
      <c r="C1" s="2"/>
      <c r="AB1" s="18"/>
    </row>
    <row r="2" spans="1:28" x14ac:dyDescent="0.25">
      <c r="A2" s="3" t="s">
        <v>1</v>
      </c>
      <c r="B2" s="2"/>
      <c r="C2" s="2"/>
      <c r="AB2" s="19" t="s">
        <v>2</v>
      </c>
    </row>
    <row r="3" spans="1:28" x14ac:dyDescent="0.25">
      <c r="A3" s="3" t="s">
        <v>3</v>
      </c>
      <c r="B3" s="2"/>
      <c r="C3" s="2"/>
      <c r="AB3" s="18"/>
    </row>
    <row r="4" spans="1:28" x14ac:dyDescent="0.25">
      <c r="A4" s="3" t="s">
        <v>4</v>
      </c>
      <c r="B4" s="2"/>
      <c r="C4" s="2"/>
      <c r="AB4" s="18"/>
    </row>
    <row r="5" spans="1:28" x14ac:dyDescent="0.25">
      <c r="A5" s="3" t="s">
        <v>5</v>
      </c>
      <c r="B5" s="2"/>
      <c r="C5" s="2"/>
      <c r="AB5" s="18"/>
    </row>
    <row r="6" spans="1:28" x14ac:dyDescent="0.25">
      <c r="A6" s="3" t="s">
        <v>6</v>
      </c>
      <c r="B6" s="2"/>
      <c r="C6" s="2"/>
      <c r="K6" t="s">
        <v>7</v>
      </c>
      <c r="P6" s="10"/>
      <c r="Q6" t="s">
        <v>8</v>
      </c>
      <c r="W6" t="s">
        <v>9</v>
      </c>
      <c r="AB6" s="18"/>
    </row>
    <row r="7" spans="1:28" s="1" customFormat="1" ht="43" customHeight="1" x14ac:dyDescent="0.25">
      <c r="A7" s="4" t="s">
        <v>10</v>
      </c>
      <c r="B7" s="4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17</v>
      </c>
      <c r="J7" s="11"/>
      <c r="K7" s="12"/>
      <c r="L7" s="12"/>
      <c r="M7" s="12"/>
      <c r="N7" s="12"/>
      <c r="O7" s="12"/>
      <c r="P7" s="13"/>
      <c r="Q7" s="13"/>
      <c r="R7" s="13"/>
      <c r="S7" s="13"/>
      <c r="T7" s="13"/>
      <c r="U7" s="13"/>
      <c r="V7" s="16"/>
      <c r="W7" s="16"/>
      <c r="X7" s="16"/>
      <c r="Y7" s="16"/>
      <c r="Z7" s="16"/>
      <c r="AA7" s="16"/>
      <c r="AB7" s="20"/>
    </row>
    <row r="8" spans="1:28" x14ac:dyDescent="0.25">
      <c r="A8" s="6" t="s">
        <v>18</v>
      </c>
      <c r="B8" s="6" t="s">
        <v>19</v>
      </c>
      <c r="C8" s="7">
        <v>64</v>
      </c>
      <c r="D8" s="7">
        <v>27</v>
      </c>
      <c r="E8" s="7">
        <v>41</v>
      </c>
      <c r="F8" s="7">
        <v>52</v>
      </c>
      <c r="G8" s="7">
        <v>32</v>
      </c>
      <c r="H8" s="7">
        <v>40</v>
      </c>
      <c r="J8" s="14">
        <f>C8-$C$20</f>
        <v>-16</v>
      </c>
      <c r="K8" s="14">
        <f>D8-$D$20</f>
        <v>7</v>
      </c>
      <c r="L8" s="14">
        <f>E8-$E$20</f>
        <v>-25</v>
      </c>
      <c r="M8" s="14">
        <f>F8-$F$20</f>
        <v>22</v>
      </c>
      <c r="N8" s="14">
        <f>G8-$G$20</f>
        <v>-55.405541561712795</v>
      </c>
      <c r="O8" s="14">
        <f>H8-$H$20</f>
        <v>16.339285714285701</v>
      </c>
      <c r="P8" s="15">
        <f t="shared" ref="P8:U8" si="0">J8^2</f>
        <v>256</v>
      </c>
      <c r="Q8" s="15">
        <f t="shared" si="0"/>
        <v>49</v>
      </c>
      <c r="R8" s="15">
        <f t="shared" si="0"/>
        <v>625</v>
      </c>
      <c r="S8" s="15">
        <f t="shared" si="0"/>
        <v>484</v>
      </c>
      <c r="T8" s="15">
        <f t="shared" si="0"/>
        <v>3069.7740357466837</v>
      </c>
      <c r="U8" s="15">
        <f t="shared" si="0"/>
        <v>266.97225765306081</v>
      </c>
      <c r="V8" s="17">
        <f>P8/$C$73</f>
        <v>0.61212337192058763</v>
      </c>
      <c r="W8" s="17">
        <f>Q8/$D$73</f>
        <v>8.8982558824787686E-2</v>
      </c>
      <c r="X8" s="17">
        <f>R8/$E$73</f>
        <v>1.588057805304113</v>
      </c>
      <c r="Y8" s="17">
        <f>S8/$F$73</f>
        <v>0.9377529586556681</v>
      </c>
      <c r="Z8" s="17">
        <f>T8/$G$73</f>
        <v>5.6953392203576767</v>
      </c>
      <c r="AA8" s="17">
        <f>U8/$H$73</f>
        <v>0.53959725438048856</v>
      </c>
      <c r="AB8" s="18">
        <f>SUM(V8:AA8)/6</f>
        <v>1.5769755282405538</v>
      </c>
    </row>
    <row r="9" spans="1:28" x14ac:dyDescent="0.25">
      <c r="A9" s="6" t="s">
        <v>20</v>
      </c>
      <c r="B9" s="6" t="s">
        <v>21</v>
      </c>
      <c r="C9" s="7">
        <v>77</v>
      </c>
      <c r="D9" s="7">
        <v>20</v>
      </c>
      <c r="E9" s="7">
        <v>46</v>
      </c>
      <c r="F9" s="7">
        <v>54</v>
      </c>
      <c r="G9" s="7">
        <v>9</v>
      </c>
      <c r="H9" s="7">
        <v>78</v>
      </c>
      <c r="J9" s="14">
        <f t="shared" ref="J9:J40" si="1">C9-$C$20</f>
        <v>-3</v>
      </c>
      <c r="K9" s="14">
        <f t="shared" ref="K9:K40" si="2">D9-$D$20</f>
        <v>0</v>
      </c>
      <c r="L9" s="14">
        <f t="shared" ref="L9:L40" si="3">E9-$E$20</f>
        <v>-20</v>
      </c>
      <c r="M9" s="14">
        <f t="shared" ref="M9:M40" si="4">F9-$F$20</f>
        <v>24</v>
      </c>
      <c r="N9" s="14">
        <f t="shared" ref="N9:N40" si="5">G9-$G$20</f>
        <v>-78.405541561712795</v>
      </c>
      <c r="O9" s="14">
        <f t="shared" ref="O9:O40" si="6">H9-$H$20</f>
        <v>54.339285714285701</v>
      </c>
      <c r="P9" s="15">
        <f t="shared" ref="P9:P40" si="7">J9^2</f>
        <v>9</v>
      </c>
      <c r="Q9" s="15">
        <f t="shared" ref="Q9:Q40" si="8">K9^2</f>
        <v>0</v>
      </c>
      <c r="R9" s="15">
        <f t="shared" ref="R9:R40" si="9">L9^2</f>
        <v>400</v>
      </c>
      <c r="S9" s="15">
        <f t="shared" ref="S9:S40" si="10">M9^2</f>
        <v>576</v>
      </c>
      <c r="T9" s="15">
        <f t="shared" ref="T9:T40" si="11">N9^2</f>
        <v>6147.4289475854721</v>
      </c>
      <c r="U9" s="15">
        <f t="shared" ref="U9:U40" si="12">O9^2</f>
        <v>2952.7579719387741</v>
      </c>
      <c r="V9" s="17">
        <f t="shared" ref="V9:V40" si="13">P9/$C$73</f>
        <v>2.1519962294083157E-2</v>
      </c>
      <c r="W9" s="17">
        <f t="shared" ref="W9:W40" si="14">Q9/$D$73</f>
        <v>0</v>
      </c>
      <c r="X9" s="17">
        <f t="shared" ref="X9:X40" si="15">R9/$E$73</f>
        <v>1.0163569953946323</v>
      </c>
      <c r="Y9" s="17">
        <f t="shared" ref="Y9:Y40" si="16">S9/$F$73</f>
        <v>1.1160035210447621</v>
      </c>
      <c r="Z9" s="17">
        <f t="shared" ref="Z9:Z40" si="17">T9/$G$73</f>
        <v>11.405299797914768</v>
      </c>
      <c r="AA9" s="17">
        <f t="shared" ref="AA9:AA40" si="18">U9/$H$73</f>
        <v>5.9680361866617915</v>
      </c>
      <c r="AB9" s="18">
        <f t="shared" ref="AB9:AB40" si="19">SUM(V9:AA9)/6</f>
        <v>3.2545360772183396</v>
      </c>
    </row>
    <row r="10" spans="1:28" x14ac:dyDescent="0.25">
      <c r="A10" s="6" t="s">
        <v>22</v>
      </c>
      <c r="B10" s="6" t="s">
        <v>23</v>
      </c>
      <c r="C10" s="7">
        <v>80</v>
      </c>
      <c r="D10" s="7">
        <v>38</v>
      </c>
      <c r="E10" s="7">
        <v>53</v>
      </c>
      <c r="F10" s="7">
        <v>68</v>
      </c>
      <c r="G10" s="7">
        <v>23</v>
      </c>
      <c r="H10" s="7">
        <v>34</v>
      </c>
      <c r="J10" s="14">
        <f t="shared" si="1"/>
        <v>0</v>
      </c>
      <c r="K10" s="14">
        <f t="shared" si="2"/>
        <v>18</v>
      </c>
      <c r="L10" s="14">
        <f t="shared" si="3"/>
        <v>-13</v>
      </c>
      <c r="M10" s="14">
        <f t="shared" si="4"/>
        <v>38</v>
      </c>
      <c r="N10" s="14">
        <f t="shared" si="5"/>
        <v>-64.405541561712795</v>
      </c>
      <c r="O10" s="14">
        <f t="shared" si="6"/>
        <v>10.339285714285701</v>
      </c>
      <c r="P10" s="15">
        <f t="shared" si="7"/>
        <v>0</v>
      </c>
      <c r="Q10" s="15">
        <f t="shared" si="8"/>
        <v>324</v>
      </c>
      <c r="R10" s="15">
        <f t="shared" si="9"/>
        <v>169</v>
      </c>
      <c r="S10" s="15">
        <f t="shared" si="10"/>
        <v>1444</v>
      </c>
      <c r="T10" s="15">
        <f t="shared" si="11"/>
        <v>4148.0737838575142</v>
      </c>
      <c r="U10" s="15">
        <f t="shared" si="12"/>
        <v>106.90082908163238</v>
      </c>
      <c r="V10" s="17">
        <f t="shared" si="13"/>
        <v>0</v>
      </c>
      <c r="W10" s="17">
        <f t="shared" si="14"/>
        <v>0.58837447059655523</v>
      </c>
      <c r="X10" s="17">
        <f t="shared" si="15"/>
        <v>0.42941083055423218</v>
      </c>
      <c r="Y10" s="17">
        <f t="shared" si="16"/>
        <v>2.7977588270636047</v>
      </c>
      <c r="Z10" s="17">
        <f t="shared" si="17"/>
        <v>7.6959043353152756</v>
      </c>
      <c r="AA10" s="17">
        <f t="shared" si="18"/>
        <v>0.21606512365943348</v>
      </c>
      <c r="AB10" s="18">
        <f t="shared" si="19"/>
        <v>1.9545855978648501</v>
      </c>
    </row>
    <row r="11" spans="1:28" x14ac:dyDescent="0.25">
      <c r="A11" s="6" t="s">
        <v>24</v>
      </c>
      <c r="B11" s="6" t="s">
        <v>25</v>
      </c>
      <c r="C11" s="7">
        <v>49</v>
      </c>
      <c r="D11" s="7">
        <v>46</v>
      </c>
      <c r="E11" s="7">
        <v>56</v>
      </c>
      <c r="F11" s="7">
        <v>86</v>
      </c>
      <c r="G11" s="7">
        <v>20.403022670025202</v>
      </c>
      <c r="H11" s="7">
        <v>61.830357142857103</v>
      </c>
      <c r="J11" s="14">
        <f t="shared" si="1"/>
        <v>-31</v>
      </c>
      <c r="K11" s="14">
        <f t="shared" si="2"/>
        <v>26</v>
      </c>
      <c r="L11" s="14">
        <f t="shared" si="3"/>
        <v>-10</v>
      </c>
      <c r="M11" s="14">
        <f t="shared" si="4"/>
        <v>56</v>
      </c>
      <c r="N11" s="14">
        <f t="shared" si="5"/>
        <v>-67.0025188916876</v>
      </c>
      <c r="O11" s="14">
        <f t="shared" si="6"/>
        <v>38.169642857142804</v>
      </c>
      <c r="P11" s="15">
        <f t="shared" si="7"/>
        <v>961</v>
      </c>
      <c r="Q11" s="15">
        <f t="shared" si="8"/>
        <v>676</v>
      </c>
      <c r="R11" s="15">
        <f t="shared" si="9"/>
        <v>100</v>
      </c>
      <c r="S11" s="15">
        <f t="shared" si="10"/>
        <v>3136</v>
      </c>
      <c r="T11" s="15">
        <f t="shared" si="11"/>
        <v>4489.3375378309538</v>
      </c>
      <c r="U11" s="15">
        <f t="shared" si="12"/>
        <v>1456.9216358418328</v>
      </c>
      <c r="V11" s="17">
        <f t="shared" si="13"/>
        <v>2.2978537516237685</v>
      </c>
      <c r="W11" s="17">
        <f t="shared" si="14"/>
        <v>1.2275961176644179</v>
      </c>
      <c r="X11" s="17">
        <f t="shared" si="15"/>
        <v>0.25408924884865808</v>
      </c>
      <c r="Y11" s="17">
        <f t="shared" si="16"/>
        <v>6.076019170132593</v>
      </c>
      <c r="Z11" s="17">
        <f t="shared" si="17"/>
        <v>8.3290495830952676</v>
      </c>
      <c r="AA11" s="17">
        <f t="shared" si="18"/>
        <v>2.944691412728778</v>
      </c>
      <c r="AB11" s="18">
        <f t="shared" si="19"/>
        <v>3.5215498806822474</v>
      </c>
    </row>
    <row r="12" spans="1:28" x14ac:dyDescent="0.25">
      <c r="A12" s="6" t="s">
        <v>26</v>
      </c>
      <c r="B12" s="6" t="s">
        <v>27</v>
      </c>
      <c r="C12" s="7">
        <v>38</v>
      </c>
      <c r="D12" s="7">
        <v>90</v>
      </c>
      <c r="E12" s="7">
        <v>61</v>
      </c>
      <c r="F12" s="7">
        <v>51</v>
      </c>
      <c r="G12" s="7">
        <v>21.158690176322398</v>
      </c>
      <c r="H12" s="7">
        <v>71.428571428571402</v>
      </c>
      <c r="J12" s="14">
        <f t="shared" si="1"/>
        <v>-42</v>
      </c>
      <c r="K12" s="14">
        <f t="shared" si="2"/>
        <v>70</v>
      </c>
      <c r="L12" s="14">
        <f t="shared" si="3"/>
        <v>-5</v>
      </c>
      <c r="M12" s="14">
        <f t="shared" si="4"/>
        <v>21</v>
      </c>
      <c r="N12" s="14">
        <f t="shared" si="5"/>
        <v>-66.2468513853904</v>
      </c>
      <c r="O12" s="14">
        <f t="shared" si="6"/>
        <v>47.767857142857103</v>
      </c>
      <c r="P12" s="15">
        <f t="shared" si="7"/>
        <v>1764</v>
      </c>
      <c r="Q12" s="15">
        <f t="shared" si="8"/>
        <v>4900</v>
      </c>
      <c r="R12" s="15">
        <f t="shared" si="9"/>
        <v>25</v>
      </c>
      <c r="S12" s="15">
        <f t="shared" si="10"/>
        <v>441</v>
      </c>
      <c r="T12" s="15">
        <f t="shared" si="11"/>
        <v>4388.6453184780021</v>
      </c>
      <c r="U12" s="15">
        <f t="shared" si="12"/>
        <v>2281.7681760204046</v>
      </c>
      <c r="V12" s="17">
        <f t="shared" si="13"/>
        <v>4.2179126096402992</v>
      </c>
      <c r="W12" s="17">
        <f t="shared" si="14"/>
        <v>8.8982558824787681</v>
      </c>
      <c r="X12" s="17">
        <f t="shared" si="15"/>
        <v>6.352231221216452E-2</v>
      </c>
      <c r="Y12" s="17">
        <f t="shared" si="16"/>
        <v>0.85444019579989594</v>
      </c>
      <c r="Z12" s="17">
        <f t="shared" si="17"/>
        <v>8.1422357201243312</v>
      </c>
      <c r="AA12" s="17">
        <f t="shared" si="18"/>
        <v>4.6118493874124438</v>
      </c>
      <c r="AB12" s="18">
        <f>SUM(V12:AA12)/6</f>
        <v>4.4647026846113169</v>
      </c>
    </row>
    <row r="13" spans="1:28" x14ac:dyDescent="0.25">
      <c r="A13" s="6" t="s">
        <v>28</v>
      </c>
      <c r="B13" s="6" t="s">
        <v>29</v>
      </c>
      <c r="C13" s="7">
        <v>11</v>
      </c>
      <c r="D13" s="7">
        <v>55</v>
      </c>
      <c r="E13" s="7">
        <v>79</v>
      </c>
      <c r="F13" s="7">
        <v>70</v>
      </c>
      <c r="G13" s="7">
        <v>60.453400503778298</v>
      </c>
      <c r="H13" s="7">
        <v>62.723214285714299</v>
      </c>
      <c r="J13" s="14">
        <f t="shared" si="1"/>
        <v>-69</v>
      </c>
      <c r="K13" s="14">
        <f t="shared" si="2"/>
        <v>35</v>
      </c>
      <c r="L13" s="14">
        <f t="shared" si="3"/>
        <v>13</v>
      </c>
      <c r="M13" s="14">
        <f t="shared" si="4"/>
        <v>40</v>
      </c>
      <c r="N13" s="14">
        <f t="shared" si="5"/>
        <v>-26.952141057934497</v>
      </c>
      <c r="O13" s="14">
        <f t="shared" si="6"/>
        <v>39.0625</v>
      </c>
      <c r="P13" s="15">
        <f t="shared" si="7"/>
        <v>4761</v>
      </c>
      <c r="Q13" s="15">
        <f t="shared" si="8"/>
        <v>1225</v>
      </c>
      <c r="R13" s="15">
        <f t="shared" si="9"/>
        <v>169</v>
      </c>
      <c r="S13" s="15">
        <f t="shared" si="10"/>
        <v>1600</v>
      </c>
      <c r="T13" s="15">
        <f t="shared" si="11"/>
        <v>726.41790760679851</v>
      </c>
      <c r="U13" s="15">
        <f t="shared" si="12"/>
        <v>1525.87890625</v>
      </c>
      <c r="V13" s="17">
        <f t="shared" si="13"/>
        <v>11.384060053569991</v>
      </c>
      <c r="W13" s="17">
        <f t="shared" si="14"/>
        <v>2.224563970619692</v>
      </c>
      <c r="X13" s="17">
        <f t="shared" si="15"/>
        <v>0.42941083055423218</v>
      </c>
      <c r="Y13" s="17">
        <f t="shared" si="16"/>
        <v>3.1000097806798945</v>
      </c>
      <c r="Z13" s="17">
        <f t="shared" si="17"/>
        <v>1.3477201746404235</v>
      </c>
      <c r="AA13" s="17">
        <f t="shared" si="18"/>
        <v>3.0840660208207336</v>
      </c>
      <c r="AB13" s="18">
        <f>SUM(V13:AA13)/6</f>
        <v>3.5949718051474946</v>
      </c>
    </row>
    <row r="14" spans="1:28" x14ac:dyDescent="0.25">
      <c r="A14" s="6" t="s">
        <v>30</v>
      </c>
      <c r="B14" s="6" t="s">
        <v>31</v>
      </c>
      <c r="C14" s="7">
        <v>80</v>
      </c>
      <c r="D14" s="7">
        <v>20</v>
      </c>
      <c r="E14" s="7">
        <v>55</v>
      </c>
      <c r="F14" s="7">
        <v>60</v>
      </c>
      <c r="G14" s="7">
        <v>47.103274559193899</v>
      </c>
      <c r="H14" s="7">
        <v>19.6428571428571</v>
      </c>
      <c r="J14" s="14">
        <f t="shared" si="1"/>
        <v>0</v>
      </c>
      <c r="K14" s="14">
        <f t="shared" si="2"/>
        <v>0</v>
      </c>
      <c r="L14" s="14">
        <f t="shared" si="3"/>
        <v>-11</v>
      </c>
      <c r="M14" s="14">
        <f t="shared" si="4"/>
        <v>30</v>
      </c>
      <c r="N14" s="14">
        <f t="shared" si="5"/>
        <v>-40.302267002518896</v>
      </c>
      <c r="O14" s="14">
        <f t="shared" si="6"/>
        <v>-4.0178571428571992</v>
      </c>
      <c r="P14" s="15">
        <f t="shared" si="7"/>
        <v>0</v>
      </c>
      <c r="Q14" s="15">
        <f t="shared" si="8"/>
        <v>0</v>
      </c>
      <c r="R14" s="15">
        <f t="shared" si="9"/>
        <v>121</v>
      </c>
      <c r="S14" s="15">
        <f t="shared" si="10"/>
        <v>900</v>
      </c>
      <c r="T14" s="15">
        <f t="shared" si="11"/>
        <v>1624.2727255423233</v>
      </c>
      <c r="U14" s="15">
        <f t="shared" si="12"/>
        <v>16.143176020408617</v>
      </c>
      <c r="V14" s="17">
        <f t="shared" si="13"/>
        <v>0</v>
      </c>
      <c r="W14" s="17">
        <f t="shared" si="14"/>
        <v>0</v>
      </c>
      <c r="X14" s="17">
        <f t="shared" si="15"/>
        <v>0.30744799110687632</v>
      </c>
      <c r="Y14" s="17">
        <f t="shared" si="16"/>
        <v>1.7437555016324406</v>
      </c>
      <c r="Z14" s="17">
        <f t="shared" si="17"/>
        <v>3.0135065482395733</v>
      </c>
      <c r="AA14" s="17">
        <f t="shared" si="18"/>
        <v>3.26281596978268E-2</v>
      </c>
      <c r="AB14" s="18">
        <f t="shared" si="19"/>
        <v>0.84955636677945279</v>
      </c>
    </row>
    <row r="15" spans="1:28" x14ac:dyDescent="0.25">
      <c r="A15" s="6" t="s">
        <v>32</v>
      </c>
      <c r="B15" s="6" t="s">
        <v>33</v>
      </c>
      <c r="C15" s="7">
        <v>65</v>
      </c>
      <c r="D15" s="7">
        <v>75</v>
      </c>
      <c r="E15" s="7">
        <v>54</v>
      </c>
      <c r="F15" s="7">
        <v>94</v>
      </c>
      <c r="G15" s="7">
        <v>81.863979848866506</v>
      </c>
      <c r="H15" s="7">
        <v>56.696428571428598</v>
      </c>
      <c r="J15" s="14">
        <f t="shared" si="1"/>
        <v>-15</v>
      </c>
      <c r="K15" s="14">
        <f t="shared" si="2"/>
        <v>55</v>
      </c>
      <c r="L15" s="14">
        <f t="shared" si="3"/>
        <v>-12</v>
      </c>
      <c r="M15" s="14">
        <f t="shared" si="4"/>
        <v>64</v>
      </c>
      <c r="N15" s="14">
        <f t="shared" si="5"/>
        <v>-5.5415617128462884</v>
      </c>
      <c r="O15" s="14">
        <f t="shared" si="6"/>
        <v>33.035714285714299</v>
      </c>
      <c r="P15" s="15">
        <f t="shared" si="7"/>
        <v>225</v>
      </c>
      <c r="Q15" s="15">
        <f t="shared" si="8"/>
        <v>3025</v>
      </c>
      <c r="R15" s="15">
        <f t="shared" si="9"/>
        <v>144</v>
      </c>
      <c r="S15" s="15">
        <f t="shared" si="10"/>
        <v>4096</v>
      </c>
      <c r="T15" s="15">
        <f t="shared" si="11"/>
        <v>30.708906217283889</v>
      </c>
      <c r="U15" s="15">
        <f t="shared" si="12"/>
        <v>1091.3584183673479</v>
      </c>
      <c r="V15" s="17">
        <f t="shared" si="13"/>
        <v>0.53799905735207898</v>
      </c>
      <c r="W15" s="17">
        <f t="shared" si="14"/>
        <v>5.4933110294894432</v>
      </c>
      <c r="X15" s="17">
        <f t="shared" si="15"/>
        <v>0.36588851834206765</v>
      </c>
      <c r="Y15" s="17">
        <f t="shared" si="16"/>
        <v>7.9360250385405298</v>
      </c>
      <c r="Z15" s="17">
        <f t="shared" si="17"/>
        <v>5.6974108177653207E-2</v>
      </c>
      <c r="AA15" s="17">
        <f t="shared" si="18"/>
        <v>2.2058247222875891</v>
      </c>
      <c r="AB15" s="18">
        <f t="shared" si="19"/>
        <v>2.7660037456982267</v>
      </c>
    </row>
    <row r="16" spans="1:28" x14ac:dyDescent="0.25">
      <c r="A16" s="6" t="s">
        <v>34</v>
      </c>
      <c r="B16" s="6" t="s">
        <v>35</v>
      </c>
      <c r="C16" s="7">
        <v>69</v>
      </c>
      <c r="D16" s="7">
        <v>38</v>
      </c>
      <c r="E16" s="7">
        <v>49</v>
      </c>
      <c r="F16" s="7">
        <v>76</v>
      </c>
      <c r="G16" s="7">
        <v>43.828715365239297</v>
      </c>
      <c r="H16" s="7">
        <v>59.151785714285701</v>
      </c>
      <c r="J16" s="14">
        <f t="shared" si="1"/>
        <v>-11</v>
      </c>
      <c r="K16" s="14">
        <f t="shared" si="2"/>
        <v>18</v>
      </c>
      <c r="L16" s="14">
        <f t="shared" si="3"/>
        <v>-17</v>
      </c>
      <c r="M16" s="14">
        <f t="shared" si="4"/>
        <v>46</v>
      </c>
      <c r="N16" s="14">
        <f t="shared" si="5"/>
        <v>-43.576826196473498</v>
      </c>
      <c r="O16" s="14">
        <f t="shared" si="6"/>
        <v>35.491071428571402</v>
      </c>
      <c r="P16" s="15">
        <f t="shared" si="7"/>
        <v>121</v>
      </c>
      <c r="Q16" s="15">
        <f t="shared" si="8"/>
        <v>324</v>
      </c>
      <c r="R16" s="15">
        <f t="shared" si="9"/>
        <v>289</v>
      </c>
      <c r="S16" s="15">
        <f t="shared" si="10"/>
        <v>2116</v>
      </c>
      <c r="T16" s="15">
        <f t="shared" si="11"/>
        <v>1898.9397813576588</v>
      </c>
      <c r="U16" s="15">
        <f t="shared" si="12"/>
        <v>1259.6161511479572</v>
      </c>
      <c r="V16" s="17">
        <f t="shared" si="13"/>
        <v>0.28932393750934021</v>
      </c>
      <c r="W16" s="17">
        <f t="shared" si="14"/>
        <v>0.58837447059655523</v>
      </c>
      <c r="X16" s="17">
        <f t="shared" si="15"/>
        <v>0.73431792917262184</v>
      </c>
      <c r="Y16" s="17">
        <f t="shared" si="16"/>
        <v>4.09976293494916</v>
      </c>
      <c r="Z16" s="17">
        <f t="shared" si="17"/>
        <v>3.5230952141508576</v>
      </c>
      <c r="AA16" s="17">
        <f t="shared" si="18"/>
        <v>2.5459027941997991</v>
      </c>
      <c r="AB16" s="18">
        <f t="shared" si="19"/>
        <v>1.9634628800963887</v>
      </c>
    </row>
    <row r="17" spans="1:28" x14ac:dyDescent="0.25">
      <c r="A17" s="6" t="s">
        <v>36</v>
      </c>
      <c r="B17" s="6" t="s">
        <v>37</v>
      </c>
      <c r="C17" s="7">
        <v>70</v>
      </c>
      <c r="D17" s="7">
        <v>30</v>
      </c>
      <c r="E17" s="7">
        <v>40</v>
      </c>
      <c r="F17" s="7">
        <v>85</v>
      </c>
      <c r="G17" s="7">
        <v>69.017632241813601</v>
      </c>
      <c r="H17" s="7">
        <v>15.848214285714301</v>
      </c>
      <c r="J17" s="14">
        <f t="shared" si="1"/>
        <v>-10</v>
      </c>
      <c r="K17" s="14">
        <f t="shared" si="2"/>
        <v>10</v>
      </c>
      <c r="L17" s="14">
        <f t="shared" si="3"/>
        <v>-26</v>
      </c>
      <c r="M17" s="14">
        <f t="shared" si="4"/>
        <v>55</v>
      </c>
      <c r="N17" s="14">
        <f t="shared" si="5"/>
        <v>-18.387909319899194</v>
      </c>
      <c r="O17" s="14">
        <f t="shared" si="6"/>
        <v>-7.8124999999999982</v>
      </c>
      <c r="P17" s="15">
        <f t="shared" si="7"/>
        <v>100</v>
      </c>
      <c r="Q17" s="15">
        <f t="shared" si="8"/>
        <v>100</v>
      </c>
      <c r="R17" s="15">
        <f t="shared" si="9"/>
        <v>676</v>
      </c>
      <c r="S17" s="15">
        <f t="shared" si="10"/>
        <v>3025</v>
      </c>
      <c r="T17" s="15">
        <f t="shared" si="11"/>
        <v>338.11520915683565</v>
      </c>
      <c r="U17" s="15">
        <f t="shared" si="12"/>
        <v>61.035156249999972</v>
      </c>
      <c r="V17" s="17">
        <f t="shared" si="13"/>
        <v>0.23911069215647954</v>
      </c>
      <c r="W17" s="17">
        <f t="shared" si="14"/>
        <v>0.18159705882609731</v>
      </c>
      <c r="X17" s="17">
        <f t="shared" si="15"/>
        <v>1.7176433222169287</v>
      </c>
      <c r="Y17" s="17">
        <f t="shared" si="16"/>
        <v>5.8609559915979252</v>
      </c>
      <c r="Z17" s="17">
        <f t="shared" si="17"/>
        <v>0.62730376545189837</v>
      </c>
      <c r="AA17" s="17">
        <f t="shared" si="18"/>
        <v>0.12336264083282929</v>
      </c>
      <c r="AB17" s="18">
        <f t="shared" si="19"/>
        <v>1.4583289118470264</v>
      </c>
    </row>
    <row r="18" spans="1:28" x14ac:dyDescent="0.25">
      <c r="A18" s="6" t="s">
        <v>38</v>
      </c>
      <c r="B18" s="6" t="s">
        <v>39</v>
      </c>
      <c r="C18" s="7">
        <v>39</v>
      </c>
      <c r="D18" s="7">
        <v>80</v>
      </c>
      <c r="E18" s="7">
        <v>52</v>
      </c>
      <c r="F18" s="7">
        <v>48</v>
      </c>
      <c r="G18" s="7">
        <v>36.020151133501301</v>
      </c>
      <c r="H18" s="7">
        <v>68.303571428571402</v>
      </c>
      <c r="J18" s="14">
        <f t="shared" si="1"/>
        <v>-41</v>
      </c>
      <c r="K18" s="14">
        <f t="shared" si="2"/>
        <v>60</v>
      </c>
      <c r="L18" s="14">
        <f t="shared" si="3"/>
        <v>-14</v>
      </c>
      <c r="M18" s="14">
        <f t="shared" si="4"/>
        <v>18</v>
      </c>
      <c r="N18" s="14">
        <f t="shared" si="5"/>
        <v>-51.385390428211494</v>
      </c>
      <c r="O18" s="14">
        <f t="shared" si="6"/>
        <v>44.642857142857103</v>
      </c>
      <c r="P18" s="15">
        <f t="shared" si="7"/>
        <v>1681</v>
      </c>
      <c r="Q18" s="15">
        <f t="shared" si="8"/>
        <v>3600</v>
      </c>
      <c r="R18" s="15">
        <f t="shared" si="9"/>
        <v>196</v>
      </c>
      <c r="S18" s="15">
        <f t="shared" si="10"/>
        <v>324</v>
      </c>
      <c r="T18" s="15">
        <f t="shared" si="11"/>
        <v>2640.4583494597296</v>
      </c>
      <c r="U18" s="15">
        <f t="shared" si="12"/>
        <v>1992.9846938775474</v>
      </c>
      <c r="V18" s="17">
        <f t="shared" si="13"/>
        <v>4.0194507351504214</v>
      </c>
      <c r="W18" s="17">
        <f t="shared" si="14"/>
        <v>6.5374941177395032</v>
      </c>
      <c r="X18" s="17">
        <f t="shared" si="15"/>
        <v>0.49801492774336986</v>
      </c>
      <c r="Y18" s="17">
        <f t="shared" si="16"/>
        <v>0.62775198058767867</v>
      </c>
      <c r="Z18" s="17">
        <f t="shared" si="17"/>
        <v>4.8988315824819386</v>
      </c>
      <c r="AA18" s="17">
        <f t="shared" si="18"/>
        <v>4.0281678639291147</v>
      </c>
      <c r="AB18" s="18">
        <f t="shared" si="19"/>
        <v>3.4349518679386706</v>
      </c>
    </row>
    <row r="19" spans="1:28" x14ac:dyDescent="0.25">
      <c r="A19" s="6" t="s">
        <v>40</v>
      </c>
      <c r="B19" s="6" t="s">
        <v>41</v>
      </c>
      <c r="C19" s="7">
        <v>63</v>
      </c>
      <c r="D19" s="7">
        <v>23</v>
      </c>
      <c r="E19" s="7">
        <v>28</v>
      </c>
      <c r="F19" s="7">
        <v>86</v>
      </c>
      <c r="G19" s="7">
        <v>30.982367758186399</v>
      </c>
      <c r="H19" s="7">
        <v>68</v>
      </c>
      <c r="J19" s="14">
        <f t="shared" si="1"/>
        <v>-17</v>
      </c>
      <c r="K19" s="14">
        <f t="shared" si="2"/>
        <v>3</v>
      </c>
      <c r="L19" s="14">
        <f t="shared" si="3"/>
        <v>-38</v>
      </c>
      <c r="M19" s="14">
        <f t="shared" si="4"/>
        <v>56</v>
      </c>
      <c r="N19" s="14">
        <f t="shared" si="5"/>
        <v>-56.423173803526396</v>
      </c>
      <c r="O19" s="14">
        <f t="shared" si="6"/>
        <v>44.339285714285701</v>
      </c>
      <c r="P19" s="15">
        <f t="shared" si="7"/>
        <v>289</v>
      </c>
      <c r="Q19" s="15">
        <f t="shared" si="8"/>
        <v>9</v>
      </c>
      <c r="R19" s="15">
        <f t="shared" si="9"/>
        <v>1444</v>
      </c>
      <c r="S19" s="15">
        <f t="shared" si="10"/>
        <v>3136</v>
      </c>
      <c r="T19" s="15">
        <f t="shared" si="11"/>
        <v>3183.5745420629473</v>
      </c>
      <c r="U19" s="15">
        <f t="shared" si="12"/>
        <v>1965.9722576530601</v>
      </c>
      <c r="V19" s="17">
        <f t="shared" si="13"/>
        <v>0.69102990033222589</v>
      </c>
      <c r="W19" s="17">
        <f t="shared" si="14"/>
        <v>1.6343735294348759E-2</v>
      </c>
      <c r="X19" s="17">
        <f t="shared" si="15"/>
        <v>3.6690487533746228</v>
      </c>
      <c r="Y19" s="17">
        <f t="shared" si="16"/>
        <v>6.076019170132593</v>
      </c>
      <c r="Z19" s="17">
        <f t="shared" si="17"/>
        <v>5.9064728345495521</v>
      </c>
      <c r="AA19" s="17">
        <f t="shared" si="18"/>
        <v>3.9735710434617113</v>
      </c>
      <c r="AB19" s="18">
        <f t="shared" si="19"/>
        <v>3.3887475728575089</v>
      </c>
    </row>
    <row r="20" spans="1:28" x14ac:dyDescent="0.25">
      <c r="A20" s="8" t="s">
        <v>42</v>
      </c>
      <c r="B20" s="8" t="s">
        <v>43</v>
      </c>
      <c r="C20" s="9">
        <v>80</v>
      </c>
      <c r="D20" s="9">
        <v>20</v>
      </c>
      <c r="E20" s="9">
        <v>66</v>
      </c>
      <c r="F20" s="9">
        <v>30</v>
      </c>
      <c r="G20" s="9">
        <v>87.405541561712795</v>
      </c>
      <c r="H20" s="9">
        <v>23.660714285714299</v>
      </c>
      <c r="J20" s="14">
        <f t="shared" si="1"/>
        <v>0</v>
      </c>
      <c r="K20" s="14">
        <f t="shared" si="2"/>
        <v>0</v>
      </c>
      <c r="L20" s="14">
        <f t="shared" si="3"/>
        <v>0</v>
      </c>
      <c r="M20" s="14">
        <f t="shared" si="4"/>
        <v>0</v>
      </c>
      <c r="N20" s="14">
        <f t="shared" si="5"/>
        <v>0</v>
      </c>
      <c r="O20" s="14">
        <f t="shared" si="6"/>
        <v>0</v>
      </c>
      <c r="P20" s="15">
        <f t="shared" si="7"/>
        <v>0</v>
      </c>
      <c r="Q20" s="15">
        <f t="shared" si="8"/>
        <v>0</v>
      </c>
      <c r="R20" s="15">
        <f t="shared" si="9"/>
        <v>0</v>
      </c>
      <c r="S20" s="15">
        <f t="shared" si="10"/>
        <v>0</v>
      </c>
      <c r="T20" s="15">
        <f t="shared" si="11"/>
        <v>0</v>
      </c>
      <c r="U20" s="15">
        <f t="shared" si="12"/>
        <v>0</v>
      </c>
      <c r="V20" s="17">
        <f t="shared" si="13"/>
        <v>0</v>
      </c>
      <c r="W20" s="17">
        <f t="shared" si="14"/>
        <v>0</v>
      </c>
      <c r="X20" s="17">
        <f t="shared" si="15"/>
        <v>0</v>
      </c>
      <c r="Y20" s="17">
        <f t="shared" si="16"/>
        <v>0</v>
      </c>
      <c r="Z20" s="17">
        <f t="shared" si="17"/>
        <v>0</v>
      </c>
      <c r="AA20" s="17">
        <f t="shared" si="18"/>
        <v>0</v>
      </c>
      <c r="AB20" s="18">
        <f t="shared" si="19"/>
        <v>0</v>
      </c>
    </row>
    <row r="21" spans="1:28" x14ac:dyDescent="0.25">
      <c r="A21" s="6" t="s">
        <v>44</v>
      </c>
      <c r="B21" s="6" t="s">
        <v>45</v>
      </c>
      <c r="C21" s="7">
        <v>67</v>
      </c>
      <c r="D21" s="7">
        <v>13</v>
      </c>
      <c r="E21" s="7">
        <v>64</v>
      </c>
      <c r="F21" s="7">
        <v>80</v>
      </c>
      <c r="G21" s="7">
        <v>13.0982367758186</v>
      </c>
      <c r="H21" s="7">
        <v>83.035714285714306</v>
      </c>
      <c r="J21" s="14">
        <f t="shared" si="1"/>
        <v>-13</v>
      </c>
      <c r="K21" s="14">
        <f t="shared" si="2"/>
        <v>-7</v>
      </c>
      <c r="L21" s="14">
        <f t="shared" si="3"/>
        <v>-2</v>
      </c>
      <c r="M21" s="14">
        <f t="shared" si="4"/>
        <v>50</v>
      </c>
      <c r="N21" s="14">
        <f t="shared" si="5"/>
        <v>-74.307304785894189</v>
      </c>
      <c r="O21" s="14">
        <f t="shared" si="6"/>
        <v>59.375000000000007</v>
      </c>
      <c r="P21" s="15">
        <f t="shared" si="7"/>
        <v>169</v>
      </c>
      <c r="Q21" s="15">
        <f t="shared" si="8"/>
        <v>49</v>
      </c>
      <c r="R21" s="15">
        <f t="shared" si="9"/>
        <v>4</v>
      </c>
      <c r="S21" s="15">
        <f t="shared" si="10"/>
        <v>2500</v>
      </c>
      <c r="T21" s="15">
        <f t="shared" si="11"/>
        <v>5521.5755445437735</v>
      </c>
      <c r="U21" s="15">
        <f t="shared" si="12"/>
        <v>3525.3906250000009</v>
      </c>
      <c r="V21" s="17">
        <f t="shared" si="13"/>
        <v>0.40409706974445042</v>
      </c>
      <c r="W21" s="17">
        <f t="shared" si="14"/>
        <v>8.8982558824787686E-2</v>
      </c>
      <c r="X21" s="17">
        <f t="shared" si="15"/>
        <v>1.0163569953946324E-2</v>
      </c>
      <c r="Y21" s="17">
        <f t="shared" si="16"/>
        <v>4.8437652823123347</v>
      </c>
      <c r="Z21" s="17">
        <f t="shared" si="17"/>
        <v>10.244156537521434</v>
      </c>
      <c r="AA21" s="17">
        <f t="shared" si="18"/>
        <v>7.1254261345042256</v>
      </c>
      <c r="AB21" s="18">
        <f t="shared" si="19"/>
        <v>3.7860985254768629</v>
      </c>
    </row>
    <row r="22" spans="1:28" x14ac:dyDescent="0.25">
      <c r="A22" s="6" t="s">
        <v>46</v>
      </c>
      <c r="B22" s="6" t="s">
        <v>47</v>
      </c>
      <c r="C22" s="7">
        <v>73</v>
      </c>
      <c r="D22" s="7">
        <v>33</v>
      </c>
      <c r="E22" s="7">
        <v>40</v>
      </c>
      <c r="F22" s="7">
        <v>80</v>
      </c>
      <c r="G22" s="7">
        <v>58.438287153652396</v>
      </c>
      <c r="H22" s="7">
        <v>33.258928571428598</v>
      </c>
      <c r="J22" s="14">
        <f t="shared" si="1"/>
        <v>-7</v>
      </c>
      <c r="K22" s="14">
        <f t="shared" si="2"/>
        <v>13</v>
      </c>
      <c r="L22" s="14">
        <f t="shared" si="3"/>
        <v>-26</v>
      </c>
      <c r="M22" s="14">
        <f t="shared" si="4"/>
        <v>50</v>
      </c>
      <c r="N22" s="14">
        <f t="shared" si="5"/>
        <v>-28.967254408060398</v>
      </c>
      <c r="O22" s="14">
        <f t="shared" si="6"/>
        <v>9.5982142857142989</v>
      </c>
      <c r="P22" s="15">
        <f t="shared" si="7"/>
        <v>49</v>
      </c>
      <c r="Q22" s="15">
        <f t="shared" si="8"/>
        <v>169</v>
      </c>
      <c r="R22" s="15">
        <f t="shared" si="9"/>
        <v>676</v>
      </c>
      <c r="S22" s="15">
        <f t="shared" si="10"/>
        <v>2500</v>
      </c>
      <c r="T22" s="15">
        <f t="shared" si="11"/>
        <v>839.10182794129457</v>
      </c>
      <c r="U22" s="15">
        <f t="shared" si="12"/>
        <v>92.125717474490045</v>
      </c>
      <c r="V22" s="17">
        <f t="shared" si="13"/>
        <v>0.11716423915667497</v>
      </c>
      <c r="W22" s="17">
        <f t="shared" si="14"/>
        <v>0.30689902941610447</v>
      </c>
      <c r="X22" s="17">
        <f t="shared" si="15"/>
        <v>1.7176433222169287</v>
      </c>
      <c r="Y22" s="17">
        <f t="shared" si="16"/>
        <v>4.8437652823123347</v>
      </c>
      <c r="Z22" s="17">
        <f t="shared" si="17"/>
        <v>1.5567821914245392</v>
      </c>
      <c r="AA22" s="17">
        <f t="shared" si="18"/>
        <v>0.18620205951012414</v>
      </c>
      <c r="AB22" s="18">
        <f t="shared" si="19"/>
        <v>1.4547426873394509</v>
      </c>
    </row>
    <row r="23" spans="1:28" x14ac:dyDescent="0.25">
      <c r="A23" s="6" t="s">
        <v>48</v>
      </c>
      <c r="B23" s="6" t="s">
        <v>49</v>
      </c>
      <c r="C23" s="7">
        <v>57</v>
      </c>
      <c r="D23" s="7">
        <v>58</v>
      </c>
      <c r="E23" s="7">
        <v>57</v>
      </c>
      <c r="F23" s="7">
        <v>74</v>
      </c>
      <c r="G23" s="7">
        <v>70.025188916876601</v>
      </c>
      <c r="H23" s="7">
        <v>29.464285714285701</v>
      </c>
      <c r="J23" s="14">
        <f t="shared" si="1"/>
        <v>-23</v>
      </c>
      <c r="K23" s="14">
        <f t="shared" si="2"/>
        <v>38</v>
      </c>
      <c r="L23" s="14">
        <f t="shared" si="3"/>
        <v>-9</v>
      </c>
      <c r="M23" s="14">
        <f t="shared" si="4"/>
        <v>44</v>
      </c>
      <c r="N23" s="14">
        <f t="shared" si="5"/>
        <v>-17.380352644836194</v>
      </c>
      <c r="O23" s="14">
        <f t="shared" si="6"/>
        <v>5.8035714285714022</v>
      </c>
      <c r="P23" s="15">
        <f t="shared" si="7"/>
        <v>529</v>
      </c>
      <c r="Q23" s="15">
        <f t="shared" si="8"/>
        <v>1444</v>
      </c>
      <c r="R23" s="15">
        <f t="shared" si="9"/>
        <v>81</v>
      </c>
      <c r="S23" s="15">
        <f t="shared" si="10"/>
        <v>1936</v>
      </c>
      <c r="T23" s="15">
        <f t="shared" si="11"/>
        <v>302.0766580588645</v>
      </c>
      <c r="U23" s="15">
        <f t="shared" si="12"/>
        <v>33.681441326530305</v>
      </c>
      <c r="V23" s="17">
        <f t="shared" si="13"/>
        <v>1.2648955615077768</v>
      </c>
      <c r="W23" s="17">
        <f t="shared" si="14"/>
        <v>2.6222615294488452</v>
      </c>
      <c r="X23" s="17">
        <f t="shared" si="15"/>
        <v>0.20581229156741304</v>
      </c>
      <c r="Y23" s="17">
        <f t="shared" si="16"/>
        <v>3.7510118346226724</v>
      </c>
      <c r="Z23" s="17">
        <f t="shared" si="17"/>
        <v>0.56044158891283125</v>
      </c>
      <c r="AA23" s="17">
        <f t="shared" si="18"/>
        <v>6.8076036900401538E-2</v>
      </c>
      <c r="AB23" s="18">
        <f>SUM(V23:AA23)/6</f>
        <v>1.4120831404933234</v>
      </c>
    </row>
    <row r="24" spans="1:28" x14ac:dyDescent="0.25">
      <c r="A24" s="6" t="s">
        <v>50</v>
      </c>
      <c r="B24" s="6" t="s">
        <v>51</v>
      </c>
      <c r="C24" s="7">
        <v>18</v>
      </c>
      <c r="D24" s="7">
        <v>74</v>
      </c>
      <c r="E24" s="7">
        <v>16</v>
      </c>
      <c r="F24" s="7">
        <v>23</v>
      </c>
      <c r="G24" s="7">
        <v>34.760705289672501</v>
      </c>
      <c r="H24" s="7">
        <v>69.642857142857096</v>
      </c>
      <c r="J24" s="14">
        <f t="shared" si="1"/>
        <v>-62</v>
      </c>
      <c r="K24" s="14">
        <f t="shared" si="2"/>
        <v>54</v>
      </c>
      <c r="L24" s="14">
        <f t="shared" si="3"/>
        <v>-50</v>
      </c>
      <c r="M24" s="14">
        <f t="shared" si="4"/>
        <v>-7</v>
      </c>
      <c r="N24" s="14">
        <f t="shared" si="5"/>
        <v>-52.644836272040294</v>
      </c>
      <c r="O24" s="14">
        <f t="shared" si="6"/>
        <v>45.982142857142797</v>
      </c>
      <c r="P24" s="15">
        <f t="shared" si="7"/>
        <v>3844</v>
      </c>
      <c r="Q24" s="15">
        <f t="shared" si="8"/>
        <v>2916</v>
      </c>
      <c r="R24" s="15">
        <f t="shared" si="9"/>
        <v>2500</v>
      </c>
      <c r="S24" s="15">
        <f t="shared" si="10"/>
        <v>49</v>
      </c>
      <c r="T24" s="15">
        <f t="shared" si="11"/>
        <v>2771.4787861099294</v>
      </c>
      <c r="U24" s="15">
        <f t="shared" si="12"/>
        <v>2114.3574617346885</v>
      </c>
      <c r="V24" s="17">
        <f t="shared" si="13"/>
        <v>9.1914150064950739</v>
      </c>
      <c r="W24" s="17">
        <f t="shared" si="14"/>
        <v>5.2953702353689973</v>
      </c>
      <c r="X24" s="17">
        <f t="shared" si="15"/>
        <v>6.352231221216452</v>
      </c>
      <c r="Y24" s="17">
        <f t="shared" si="16"/>
        <v>9.4937799533321765E-2</v>
      </c>
      <c r="Z24" s="17">
        <f t="shared" si="17"/>
        <v>5.1419132630333104</v>
      </c>
      <c r="AA24" s="17">
        <f t="shared" si="18"/>
        <v>4.273483286842394</v>
      </c>
      <c r="AB24" s="18">
        <f>SUM(V24:AA24)/6</f>
        <v>5.0582251354149248</v>
      </c>
    </row>
    <row r="25" spans="1:28" x14ac:dyDescent="0.25">
      <c r="A25" s="6" t="s">
        <v>52</v>
      </c>
      <c r="B25" s="6" t="s">
        <v>53</v>
      </c>
      <c r="C25" s="7">
        <v>66</v>
      </c>
      <c r="D25" s="7">
        <v>19</v>
      </c>
      <c r="E25" s="7">
        <v>40</v>
      </c>
      <c r="F25" s="7">
        <v>94</v>
      </c>
      <c r="G25" s="7">
        <v>19.647355163728001</v>
      </c>
      <c r="H25" s="7">
        <v>88.839285714285694</v>
      </c>
      <c r="J25" s="14">
        <f t="shared" si="1"/>
        <v>-14</v>
      </c>
      <c r="K25" s="14">
        <f t="shared" si="2"/>
        <v>-1</v>
      </c>
      <c r="L25" s="14">
        <f t="shared" si="3"/>
        <v>-26</v>
      </c>
      <c r="M25" s="14">
        <f t="shared" si="4"/>
        <v>64</v>
      </c>
      <c r="N25" s="14">
        <f t="shared" si="5"/>
        <v>-67.758186397984787</v>
      </c>
      <c r="O25" s="14">
        <f t="shared" si="6"/>
        <v>65.178571428571388</v>
      </c>
      <c r="P25" s="15">
        <f t="shared" si="7"/>
        <v>196</v>
      </c>
      <c r="Q25" s="15">
        <f t="shared" si="8"/>
        <v>1</v>
      </c>
      <c r="R25" s="15">
        <f t="shared" si="9"/>
        <v>676</v>
      </c>
      <c r="S25" s="15">
        <f t="shared" si="10"/>
        <v>4096</v>
      </c>
      <c r="T25" s="15">
        <f t="shared" si="11"/>
        <v>4591.1718239440506</v>
      </c>
      <c r="U25" s="15">
        <f t="shared" si="12"/>
        <v>4248.2461734693825</v>
      </c>
      <c r="V25" s="17">
        <f t="shared" si="13"/>
        <v>0.46865695662669987</v>
      </c>
      <c r="W25" s="17">
        <f t="shared" si="14"/>
        <v>1.815970588260973E-3</v>
      </c>
      <c r="X25" s="17">
        <f t="shared" si="15"/>
        <v>1.7176433222169287</v>
      </c>
      <c r="Y25" s="17">
        <f t="shared" si="16"/>
        <v>7.9360250385405298</v>
      </c>
      <c r="Z25" s="17">
        <f t="shared" si="17"/>
        <v>8.5179823178579337</v>
      </c>
      <c r="AA25" s="17">
        <f t="shared" si="18"/>
        <v>8.5864426187513043</v>
      </c>
      <c r="AB25" s="18">
        <f t="shared" si="19"/>
        <v>4.5380943707636092</v>
      </c>
    </row>
    <row r="26" spans="1:28" x14ac:dyDescent="0.25">
      <c r="A26" s="6" t="s">
        <v>54</v>
      </c>
      <c r="B26" s="6" t="s">
        <v>55</v>
      </c>
      <c r="C26" s="7">
        <v>40</v>
      </c>
      <c r="D26" s="7">
        <v>60</v>
      </c>
      <c r="E26" s="7">
        <v>30</v>
      </c>
      <c r="F26" s="7">
        <v>60</v>
      </c>
      <c r="G26" s="7">
        <v>82.115869017632207</v>
      </c>
      <c r="H26" s="7">
        <v>16.2946428571429</v>
      </c>
      <c r="J26" s="14">
        <f t="shared" si="1"/>
        <v>-40</v>
      </c>
      <c r="K26" s="14">
        <f t="shared" si="2"/>
        <v>40</v>
      </c>
      <c r="L26" s="14">
        <f t="shared" si="3"/>
        <v>-36</v>
      </c>
      <c r="M26" s="14">
        <f t="shared" si="4"/>
        <v>30</v>
      </c>
      <c r="N26" s="14">
        <f t="shared" si="5"/>
        <v>-5.2896725440805881</v>
      </c>
      <c r="O26" s="14">
        <f t="shared" si="6"/>
        <v>-7.3660714285713986</v>
      </c>
      <c r="P26" s="15">
        <f t="shared" si="7"/>
        <v>1600</v>
      </c>
      <c r="Q26" s="15">
        <f t="shared" si="8"/>
        <v>1600</v>
      </c>
      <c r="R26" s="15">
        <f t="shared" si="9"/>
        <v>1296</v>
      </c>
      <c r="S26" s="15">
        <f t="shared" si="10"/>
        <v>900</v>
      </c>
      <c r="T26" s="15">
        <f t="shared" si="11"/>
        <v>27.980635623600001</v>
      </c>
      <c r="U26" s="15">
        <f t="shared" si="12"/>
        <v>54.259008290815885</v>
      </c>
      <c r="V26" s="17">
        <f t="shared" si="13"/>
        <v>3.8257710745036726</v>
      </c>
      <c r="W26" s="17">
        <f t="shared" si="14"/>
        <v>2.9055529412175569</v>
      </c>
      <c r="X26" s="17">
        <f t="shared" si="15"/>
        <v>3.2929966650786087</v>
      </c>
      <c r="Y26" s="17">
        <f t="shared" si="16"/>
        <v>1.7437555016324406</v>
      </c>
      <c r="Z26" s="17">
        <f t="shared" si="17"/>
        <v>5.1912358897407945E-2</v>
      </c>
      <c r="AA26" s="17">
        <f t="shared" si="18"/>
        <v>0.10966687009546944</v>
      </c>
      <c r="AB26" s="18">
        <f t="shared" si="19"/>
        <v>1.9882759019041929</v>
      </c>
    </row>
    <row r="27" spans="1:28" x14ac:dyDescent="0.25">
      <c r="A27" s="6" t="s">
        <v>56</v>
      </c>
      <c r="B27" s="6" t="s">
        <v>57</v>
      </c>
      <c r="C27" s="7">
        <v>33</v>
      </c>
      <c r="D27" s="7">
        <v>63</v>
      </c>
      <c r="E27" s="7">
        <v>26</v>
      </c>
      <c r="F27" s="7">
        <v>59</v>
      </c>
      <c r="G27" s="7">
        <v>38.287153652392902</v>
      </c>
      <c r="H27" s="7">
        <v>57.366071428571402</v>
      </c>
      <c r="J27" s="14">
        <f t="shared" si="1"/>
        <v>-47</v>
      </c>
      <c r="K27" s="14">
        <f t="shared" si="2"/>
        <v>43</v>
      </c>
      <c r="L27" s="14">
        <f t="shared" si="3"/>
        <v>-40</v>
      </c>
      <c r="M27" s="14">
        <f t="shared" si="4"/>
        <v>29</v>
      </c>
      <c r="N27" s="14">
        <f t="shared" si="5"/>
        <v>-49.118387909319893</v>
      </c>
      <c r="O27" s="14">
        <f t="shared" si="6"/>
        <v>33.705357142857103</v>
      </c>
      <c r="P27" s="15">
        <f t="shared" si="7"/>
        <v>2209</v>
      </c>
      <c r="Q27" s="15">
        <f t="shared" si="8"/>
        <v>1849</v>
      </c>
      <c r="R27" s="15">
        <f t="shared" si="9"/>
        <v>1600</v>
      </c>
      <c r="S27" s="15">
        <f t="shared" si="10"/>
        <v>841</v>
      </c>
      <c r="T27" s="15">
        <f t="shared" si="11"/>
        <v>2412.6160308104227</v>
      </c>
      <c r="U27" s="15">
        <f t="shared" si="12"/>
        <v>1136.0511001275484</v>
      </c>
      <c r="V27" s="17">
        <f t="shared" si="13"/>
        <v>5.2819551897366326</v>
      </c>
      <c r="W27" s="17">
        <f t="shared" si="14"/>
        <v>3.357729617694539</v>
      </c>
      <c r="X27" s="17">
        <f t="shared" si="15"/>
        <v>4.0654279815785292</v>
      </c>
      <c r="Y27" s="17">
        <f t="shared" si="16"/>
        <v>1.6294426409698695</v>
      </c>
      <c r="Z27" s="17">
        <f t="shared" si="17"/>
        <v>4.4761166600316304</v>
      </c>
      <c r="AA27" s="17">
        <f t="shared" si="18"/>
        <v>2.2961563866361923</v>
      </c>
      <c r="AB27" s="18">
        <f t="shared" si="19"/>
        <v>3.5178047461078989</v>
      </c>
    </row>
    <row r="28" spans="1:28" x14ac:dyDescent="0.25">
      <c r="A28" s="6" t="s">
        <v>58</v>
      </c>
      <c r="B28" s="6" t="s">
        <v>59</v>
      </c>
      <c r="C28" s="7">
        <v>68</v>
      </c>
      <c r="D28" s="7">
        <v>71</v>
      </c>
      <c r="E28" s="7">
        <v>43</v>
      </c>
      <c r="F28" s="7">
        <v>86</v>
      </c>
      <c r="G28" s="7">
        <v>63.476070528967199</v>
      </c>
      <c r="H28" s="7">
        <v>47.767857142857103</v>
      </c>
      <c r="J28" s="14">
        <f t="shared" si="1"/>
        <v>-12</v>
      </c>
      <c r="K28" s="14">
        <f t="shared" si="2"/>
        <v>51</v>
      </c>
      <c r="L28" s="14">
        <f t="shared" si="3"/>
        <v>-23</v>
      </c>
      <c r="M28" s="14">
        <f t="shared" si="4"/>
        <v>56</v>
      </c>
      <c r="N28" s="14">
        <f t="shared" si="5"/>
        <v>-23.929471032745596</v>
      </c>
      <c r="O28" s="14">
        <f t="shared" si="6"/>
        <v>24.107142857142804</v>
      </c>
      <c r="P28" s="15">
        <f t="shared" si="7"/>
        <v>144</v>
      </c>
      <c r="Q28" s="15">
        <f t="shared" si="8"/>
        <v>2601</v>
      </c>
      <c r="R28" s="15">
        <f t="shared" si="9"/>
        <v>529</v>
      </c>
      <c r="S28" s="15">
        <f t="shared" si="10"/>
        <v>3136</v>
      </c>
      <c r="T28" s="15">
        <f t="shared" si="11"/>
        <v>572.61958390701056</v>
      </c>
      <c r="U28" s="15">
        <f t="shared" si="12"/>
        <v>581.15433673469136</v>
      </c>
      <c r="V28" s="17">
        <f t="shared" si="13"/>
        <v>0.34431939670533052</v>
      </c>
      <c r="W28" s="17">
        <f t="shared" si="14"/>
        <v>4.7233395000667908</v>
      </c>
      <c r="X28" s="17">
        <f t="shared" si="15"/>
        <v>1.3441321264094013</v>
      </c>
      <c r="Y28" s="17">
        <f t="shared" si="16"/>
        <v>6.076019170132593</v>
      </c>
      <c r="Z28" s="17">
        <f t="shared" si="17"/>
        <v>1.0623787733539904</v>
      </c>
      <c r="AA28" s="17">
        <f t="shared" si="18"/>
        <v>1.1746137491217268</v>
      </c>
      <c r="AB28" s="18">
        <f t="shared" si="19"/>
        <v>2.4541337859649723</v>
      </c>
    </row>
    <row r="29" spans="1:28" x14ac:dyDescent="0.25">
      <c r="A29" s="6" t="s">
        <v>60</v>
      </c>
      <c r="B29" s="6" t="s">
        <v>61</v>
      </c>
      <c r="C29" s="7">
        <v>35</v>
      </c>
      <c r="D29" s="7">
        <v>67</v>
      </c>
      <c r="E29" s="7">
        <v>66</v>
      </c>
      <c r="F29" s="7">
        <v>65</v>
      </c>
      <c r="G29" s="7">
        <v>82.871536523929507</v>
      </c>
      <c r="H29" s="7">
        <v>40.401785714285701</v>
      </c>
      <c r="J29" s="14">
        <f t="shared" si="1"/>
        <v>-45</v>
      </c>
      <c r="K29" s="14">
        <f t="shared" si="2"/>
        <v>47</v>
      </c>
      <c r="L29" s="14">
        <f t="shared" si="3"/>
        <v>0</v>
      </c>
      <c r="M29" s="14">
        <f t="shared" si="4"/>
        <v>35</v>
      </c>
      <c r="N29" s="14">
        <f t="shared" si="5"/>
        <v>-4.5340050377832881</v>
      </c>
      <c r="O29" s="14">
        <f t="shared" si="6"/>
        <v>16.741071428571402</v>
      </c>
      <c r="P29" s="15">
        <f t="shared" si="7"/>
        <v>2025</v>
      </c>
      <c r="Q29" s="15">
        <f t="shared" si="8"/>
        <v>2209</v>
      </c>
      <c r="R29" s="15">
        <f t="shared" si="9"/>
        <v>0</v>
      </c>
      <c r="S29" s="15">
        <f t="shared" si="10"/>
        <v>1225</v>
      </c>
      <c r="T29" s="15">
        <f t="shared" si="11"/>
        <v>20.557201682644237</v>
      </c>
      <c r="U29" s="15">
        <f t="shared" si="12"/>
        <v>280.26347257652975</v>
      </c>
      <c r="V29" s="17">
        <f t="shared" si="13"/>
        <v>4.8419915161687106</v>
      </c>
      <c r="W29" s="17">
        <f t="shared" si="14"/>
        <v>4.0114790294684894</v>
      </c>
      <c r="X29" s="17">
        <f t="shared" si="15"/>
        <v>0</v>
      </c>
      <c r="Y29" s="17">
        <f t="shared" si="16"/>
        <v>2.3734449883330444</v>
      </c>
      <c r="Z29" s="17">
        <f t="shared" si="17"/>
        <v>3.8139692251155634E-2</v>
      </c>
      <c r="AA29" s="17">
        <f t="shared" si="18"/>
        <v>0.56646110586503096</v>
      </c>
      <c r="AB29" s="18">
        <f t="shared" si="19"/>
        <v>1.971919388681072</v>
      </c>
    </row>
    <row r="30" spans="1:28" x14ac:dyDescent="0.25">
      <c r="A30" s="6" t="s">
        <v>62</v>
      </c>
      <c r="B30" s="6" t="s">
        <v>63</v>
      </c>
      <c r="C30" s="7">
        <v>35</v>
      </c>
      <c r="D30" s="7">
        <v>89</v>
      </c>
      <c r="E30" s="7">
        <v>66</v>
      </c>
      <c r="F30" s="7">
        <v>35</v>
      </c>
      <c r="G30" s="7">
        <v>51.133501259445801</v>
      </c>
      <c r="H30" s="7">
        <v>69.419642857142804</v>
      </c>
      <c r="J30" s="14">
        <f t="shared" si="1"/>
        <v>-45</v>
      </c>
      <c r="K30" s="14">
        <f t="shared" si="2"/>
        <v>69</v>
      </c>
      <c r="L30" s="14">
        <f t="shared" si="3"/>
        <v>0</v>
      </c>
      <c r="M30" s="14">
        <f t="shared" si="4"/>
        <v>5</v>
      </c>
      <c r="N30" s="14">
        <f t="shared" si="5"/>
        <v>-36.272040302266994</v>
      </c>
      <c r="O30" s="14">
        <f t="shared" si="6"/>
        <v>45.758928571428505</v>
      </c>
      <c r="P30" s="15">
        <f t="shared" si="7"/>
        <v>2025</v>
      </c>
      <c r="Q30" s="15">
        <f t="shared" si="8"/>
        <v>4761</v>
      </c>
      <c r="R30" s="15">
        <f t="shared" si="9"/>
        <v>0</v>
      </c>
      <c r="S30" s="15">
        <f t="shared" si="10"/>
        <v>25</v>
      </c>
      <c r="T30" s="15">
        <f t="shared" si="11"/>
        <v>1315.6609076892812</v>
      </c>
      <c r="U30" s="15">
        <f t="shared" si="12"/>
        <v>2093.8795440050958</v>
      </c>
      <c r="V30" s="17">
        <f t="shared" si="13"/>
        <v>4.8419915161687106</v>
      </c>
      <c r="W30" s="17">
        <f t="shared" si="14"/>
        <v>8.6458359707104933</v>
      </c>
      <c r="X30" s="17">
        <f t="shared" si="15"/>
        <v>0</v>
      </c>
      <c r="Y30" s="17">
        <f t="shared" si="16"/>
        <v>4.8437652823123352E-2</v>
      </c>
      <c r="Z30" s="17">
        <f t="shared" si="17"/>
        <v>2.4409403040740534</v>
      </c>
      <c r="AA30" s="17">
        <f t="shared" si="18"/>
        <v>4.2320938620405206</v>
      </c>
      <c r="AB30" s="18">
        <f t="shared" si="19"/>
        <v>3.3682165509694837</v>
      </c>
    </row>
    <row r="31" spans="1:28" x14ac:dyDescent="0.25">
      <c r="A31" s="6" t="s">
        <v>64</v>
      </c>
      <c r="B31" s="6" t="s">
        <v>65</v>
      </c>
      <c r="C31" s="7">
        <v>60</v>
      </c>
      <c r="D31" s="7">
        <v>35</v>
      </c>
      <c r="E31" s="7">
        <v>57</v>
      </c>
      <c r="F31" s="7">
        <v>112</v>
      </c>
      <c r="G31" s="7">
        <v>45.340050377833698</v>
      </c>
      <c r="H31" s="7">
        <v>49.553571428571402</v>
      </c>
      <c r="J31" s="14">
        <f t="shared" si="1"/>
        <v>-20</v>
      </c>
      <c r="K31" s="14">
        <f t="shared" si="2"/>
        <v>15</v>
      </c>
      <c r="L31" s="14">
        <f t="shared" si="3"/>
        <v>-9</v>
      </c>
      <c r="M31" s="14">
        <f t="shared" si="4"/>
        <v>82</v>
      </c>
      <c r="N31" s="14">
        <f t="shared" si="5"/>
        <v>-42.065491183879097</v>
      </c>
      <c r="O31" s="14">
        <f t="shared" si="6"/>
        <v>25.892857142857103</v>
      </c>
      <c r="P31" s="15">
        <f t="shared" si="7"/>
        <v>400</v>
      </c>
      <c r="Q31" s="15">
        <f t="shared" si="8"/>
        <v>225</v>
      </c>
      <c r="R31" s="15">
        <f t="shared" si="9"/>
        <v>81</v>
      </c>
      <c r="S31" s="15">
        <f t="shared" si="10"/>
        <v>6724</v>
      </c>
      <c r="T31" s="15">
        <f t="shared" si="11"/>
        <v>1769.5055485410101</v>
      </c>
      <c r="U31" s="15">
        <f t="shared" si="12"/>
        <v>670.44005102040614</v>
      </c>
      <c r="V31" s="17">
        <f t="shared" si="13"/>
        <v>0.95644276862591815</v>
      </c>
      <c r="W31" s="17">
        <f t="shared" si="14"/>
        <v>0.40859338235871895</v>
      </c>
      <c r="X31" s="17">
        <f t="shared" si="15"/>
        <v>0.20581229156741304</v>
      </c>
      <c r="Y31" s="17">
        <f t="shared" si="16"/>
        <v>13.027791103307257</v>
      </c>
      <c r="Z31" s="17">
        <f t="shared" si="17"/>
        <v>3.2829564110880263</v>
      </c>
      <c r="AA31" s="17">
        <f t="shared" si="18"/>
        <v>1.3550756694257524</v>
      </c>
      <c r="AB31" s="18">
        <f t="shared" si="19"/>
        <v>3.2061119377288474</v>
      </c>
    </row>
    <row r="32" spans="1:28" x14ac:dyDescent="0.25">
      <c r="A32" s="6" t="s">
        <v>66</v>
      </c>
      <c r="B32" s="6" t="s">
        <v>67</v>
      </c>
      <c r="C32" s="7">
        <v>68</v>
      </c>
      <c r="D32" s="7">
        <v>25</v>
      </c>
      <c r="E32" s="7">
        <v>57</v>
      </c>
      <c r="F32" s="7">
        <v>29</v>
      </c>
      <c r="G32" s="7">
        <v>60.957178841309798</v>
      </c>
      <c r="H32" s="7">
        <v>16.964285714285701</v>
      </c>
      <c r="J32" s="14">
        <f t="shared" si="1"/>
        <v>-12</v>
      </c>
      <c r="K32" s="14">
        <f t="shared" si="2"/>
        <v>5</v>
      </c>
      <c r="L32" s="14">
        <f t="shared" si="3"/>
        <v>-9</v>
      </c>
      <c r="M32" s="14">
        <f t="shared" si="4"/>
        <v>-1</v>
      </c>
      <c r="N32" s="14">
        <f t="shared" si="5"/>
        <v>-26.448362720402997</v>
      </c>
      <c r="O32" s="14">
        <f t="shared" si="6"/>
        <v>-6.6964285714285978</v>
      </c>
      <c r="P32" s="15">
        <f t="shared" si="7"/>
        <v>144</v>
      </c>
      <c r="Q32" s="15">
        <f t="shared" si="8"/>
        <v>25</v>
      </c>
      <c r="R32" s="15">
        <f t="shared" si="9"/>
        <v>81</v>
      </c>
      <c r="S32" s="15">
        <f t="shared" si="10"/>
        <v>1</v>
      </c>
      <c r="T32" s="15">
        <f t="shared" si="11"/>
        <v>699.51589059000298</v>
      </c>
      <c r="U32" s="15">
        <f t="shared" si="12"/>
        <v>44.84215561224525</v>
      </c>
      <c r="V32" s="17">
        <f t="shared" si="13"/>
        <v>0.34431939670533052</v>
      </c>
      <c r="W32" s="17">
        <f t="shared" si="14"/>
        <v>4.5399264706524327E-2</v>
      </c>
      <c r="X32" s="17">
        <f t="shared" si="15"/>
        <v>0.20581229156741304</v>
      </c>
      <c r="Y32" s="17">
        <f t="shared" si="16"/>
        <v>1.937506112924934E-3</v>
      </c>
      <c r="Z32" s="17">
        <f t="shared" si="17"/>
        <v>1.2978089724352042</v>
      </c>
      <c r="AA32" s="17">
        <f t="shared" si="18"/>
        <v>9.0633776938405949E-2</v>
      </c>
      <c r="AB32" s="18">
        <f t="shared" si="19"/>
        <v>0.33098520141096716</v>
      </c>
    </row>
    <row r="33" spans="1:28" x14ac:dyDescent="0.25">
      <c r="A33" s="6" t="s">
        <v>68</v>
      </c>
      <c r="B33" s="6" t="s">
        <v>69</v>
      </c>
      <c r="C33" s="7">
        <v>46</v>
      </c>
      <c r="D33" s="7">
        <v>80</v>
      </c>
      <c r="E33" s="7">
        <v>88</v>
      </c>
      <c r="F33" s="7">
        <v>82</v>
      </c>
      <c r="G33" s="7">
        <v>58.186397984886597</v>
      </c>
      <c r="H33" s="7">
        <v>31.473214285714299</v>
      </c>
      <c r="J33" s="14">
        <f t="shared" si="1"/>
        <v>-34</v>
      </c>
      <c r="K33" s="14">
        <f t="shared" si="2"/>
        <v>60</v>
      </c>
      <c r="L33" s="14">
        <f t="shared" si="3"/>
        <v>22</v>
      </c>
      <c r="M33" s="14">
        <f t="shared" si="4"/>
        <v>52</v>
      </c>
      <c r="N33" s="14">
        <f t="shared" si="5"/>
        <v>-29.219143576826198</v>
      </c>
      <c r="O33" s="14">
        <f t="shared" si="6"/>
        <v>7.8125</v>
      </c>
      <c r="P33" s="15">
        <f t="shared" si="7"/>
        <v>1156</v>
      </c>
      <c r="Q33" s="15">
        <f t="shared" si="8"/>
        <v>3600</v>
      </c>
      <c r="R33" s="15">
        <f t="shared" si="9"/>
        <v>484</v>
      </c>
      <c r="S33" s="15">
        <f t="shared" si="10"/>
        <v>2704</v>
      </c>
      <c r="T33" s="15">
        <f t="shared" si="11"/>
        <v>853.75835136318369</v>
      </c>
      <c r="U33" s="15">
        <f t="shared" si="12"/>
        <v>61.03515625</v>
      </c>
      <c r="V33" s="17">
        <f t="shared" si="13"/>
        <v>2.7641196013289036</v>
      </c>
      <c r="W33" s="17">
        <f t="shared" si="14"/>
        <v>6.5374941177395032</v>
      </c>
      <c r="X33" s="17">
        <f t="shared" si="15"/>
        <v>1.2297919644275053</v>
      </c>
      <c r="Y33" s="17">
        <f t="shared" si="16"/>
        <v>5.2390165293490218</v>
      </c>
      <c r="Z33" s="17">
        <f t="shared" si="17"/>
        <v>1.5839743794184258</v>
      </c>
      <c r="AA33" s="17">
        <f t="shared" si="18"/>
        <v>0.12336264083282936</v>
      </c>
      <c r="AB33" s="18">
        <f t="shared" si="19"/>
        <v>2.9129598721826984</v>
      </c>
    </row>
    <row r="34" spans="1:28" x14ac:dyDescent="0.25">
      <c r="A34" s="6" t="s">
        <v>70</v>
      </c>
      <c r="B34" s="6" t="s">
        <v>71</v>
      </c>
      <c r="C34" s="7">
        <v>77</v>
      </c>
      <c r="D34" s="7">
        <v>48</v>
      </c>
      <c r="E34" s="7">
        <v>56</v>
      </c>
      <c r="F34" s="7">
        <v>40</v>
      </c>
      <c r="G34" s="7">
        <v>50.8816120906801</v>
      </c>
      <c r="H34" s="7">
        <v>26.116071428571399</v>
      </c>
      <c r="J34" s="14">
        <f t="shared" si="1"/>
        <v>-3</v>
      </c>
      <c r="K34" s="14">
        <f t="shared" si="2"/>
        <v>28</v>
      </c>
      <c r="L34" s="14">
        <f t="shared" si="3"/>
        <v>-10</v>
      </c>
      <c r="M34" s="14">
        <f t="shared" si="4"/>
        <v>10</v>
      </c>
      <c r="N34" s="14">
        <f t="shared" si="5"/>
        <v>-36.523929471032694</v>
      </c>
      <c r="O34" s="14">
        <f t="shared" si="6"/>
        <v>2.4553571428570997</v>
      </c>
      <c r="P34" s="15">
        <f t="shared" si="7"/>
        <v>9</v>
      </c>
      <c r="Q34" s="15">
        <f t="shared" si="8"/>
        <v>784</v>
      </c>
      <c r="R34" s="15">
        <f t="shared" si="9"/>
        <v>100</v>
      </c>
      <c r="S34" s="15">
        <f t="shared" si="10"/>
        <v>100</v>
      </c>
      <c r="T34" s="15">
        <f t="shared" si="11"/>
        <v>1333.9974240049705</v>
      </c>
      <c r="U34" s="15">
        <f t="shared" si="12"/>
        <v>6.0287786989793801</v>
      </c>
      <c r="V34" s="17">
        <f t="shared" si="13"/>
        <v>2.1519962294083157E-2</v>
      </c>
      <c r="W34" s="17">
        <f t="shared" si="14"/>
        <v>1.423720941196603</v>
      </c>
      <c r="X34" s="17">
        <f t="shared" si="15"/>
        <v>0.25408924884865808</v>
      </c>
      <c r="Y34" s="17">
        <f t="shared" si="16"/>
        <v>0.19375061129249341</v>
      </c>
      <c r="Z34" s="17">
        <f t="shared" si="17"/>
        <v>2.4749599678412828</v>
      </c>
      <c r="AA34" s="17">
        <f t="shared" si="18"/>
        <v>1.2185207788385164E-2</v>
      </c>
      <c r="AB34" s="18">
        <f t="shared" si="19"/>
        <v>0.73003765654358432</v>
      </c>
    </row>
    <row r="35" spans="1:28" x14ac:dyDescent="0.25">
      <c r="A35" s="6" t="s">
        <v>72</v>
      </c>
      <c r="B35" s="6" t="s">
        <v>73</v>
      </c>
      <c r="C35" s="7">
        <v>78</v>
      </c>
      <c r="D35" s="7">
        <v>14</v>
      </c>
      <c r="E35" s="7">
        <v>46</v>
      </c>
      <c r="F35" s="7">
        <v>48</v>
      </c>
      <c r="G35" s="7">
        <v>61.964735516372798</v>
      </c>
      <c r="H35" s="7">
        <v>37.723214285714299</v>
      </c>
      <c r="J35" s="14">
        <f t="shared" si="1"/>
        <v>-2</v>
      </c>
      <c r="K35" s="14">
        <f t="shared" si="2"/>
        <v>-6</v>
      </c>
      <c r="L35" s="14">
        <f t="shared" si="3"/>
        <v>-20</v>
      </c>
      <c r="M35" s="14">
        <f t="shared" si="4"/>
        <v>18</v>
      </c>
      <c r="N35" s="14">
        <f t="shared" si="5"/>
        <v>-25.440806045339997</v>
      </c>
      <c r="O35" s="14">
        <f t="shared" si="6"/>
        <v>14.0625</v>
      </c>
      <c r="P35" s="15">
        <f t="shared" si="7"/>
        <v>4</v>
      </c>
      <c r="Q35" s="15">
        <f t="shared" si="8"/>
        <v>36</v>
      </c>
      <c r="R35" s="15">
        <f t="shared" si="9"/>
        <v>400</v>
      </c>
      <c r="S35" s="15">
        <f t="shared" si="10"/>
        <v>324</v>
      </c>
      <c r="T35" s="15">
        <f t="shared" si="11"/>
        <v>647.23461223660809</v>
      </c>
      <c r="U35" s="15">
        <f t="shared" si="12"/>
        <v>197.75390625</v>
      </c>
      <c r="V35" s="17">
        <f t="shared" si="13"/>
        <v>9.5644276862591818E-3</v>
      </c>
      <c r="W35" s="17">
        <f t="shared" si="14"/>
        <v>6.5374941177395035E-2</v>
      </c>
      <c r="X35" s="17">
        <f t="shared" si="15"/>
        <v>1.0163569953946323</v>
      </c>
      <c r="Y35" s="17">
        <f t="shared" si="16"/>
        <v>0.62775198058767867</v>
      </c>
      <c r="Z35" s="17">
        <f t="shared" si="17"/>
        <v>1.2008117304137405</v>
      </c>
      <c r="AA35" s="17">
        <f t="shared" si="18"/>
        <v>0.3996949562983671</v>
      </c>
      <c r="AB35" s="18">
        <f t="shared" si="19"/>
        <v>0.55325917192634544</v>
      </c>
    </row>
    <row r="36" spans="1:28" x14ac:dyDescent="0.25">
      <c r="A36" s="6" t="s">
        <v>74</v>
      </c>
      <c r="B36" s="6" t="s">
        <v>75</v>
      </c>
      <c r="C36" s="7">
        <v>58</v>
      </c>
      <c r="D36" s="7">
        <v>41</v>
      </c>
      <c r="E36" s="7">
        <v>43</v>
      </c>
      <c r="F36" s="7">
        <v>59</v>
      </c>
      <c r="G36" s="7">
        <v>13.602015113350101</v>
      </c>
      <c r="H36" s="7">
        <v>40.401785714285701</v>
      </c>
      <c r="J36" s="14">
        <f t="shared" si="1"/>
        <v>-22</v>
      </c>
      <c r="K36" s="14">
        <f t="shared" si="2"/>
        <v>21</v>
      </c>
      <c r="L36" s="14">
        <f t="shared" si="3"/>
        <v>-23</v>
      </c>
      <c r="M36" s="14">
        <f t="shared" si="4"/>
        <v>29</v>
      </c>
      <c r="N36" s="14">
        <f t="shared" si="5"/>
        <v>-73.803526448362689</v>
      </c>
      <c r="O36" s="14">
        <f t="shared" si="6"/>
        <v>16.741071428571402</v>
      </c>
      <c r="P36" s="15">
        <f t="shared" si="7"/>
        <v>484</v>
      </c>
      <c r="Q36" s="15">
        <f t="shared" si="8"/>
        <v>441</v>
      </c>
      <c r="R36" s="15">
        <f t="shared" si="9"/>
        <v>529</v>
      </c>
      <c r="S36" s="15">
        <f t="shared" si="10"/>
        <v>841</v>
      </c>
      <c r="T36" s="15">
        <f t="shared" si="11"/>
        <v>5446.9605162141706</v>
      </c>
      <c r="U36" s="15">
        <f t="shared" si="12"/>
        <v>280.26347257652975</v>
      </c>
      <c r="V36" s="17">
        <f t="shared" si="13"/>
        <v>1.1572957500373608</v>
      </c>
      <c r="W36" s="17">
        <f t="shared" si="14"/>
        <v>0.80084302942308916</v>
      </c>
      <c r="X36" s="17">
        <f t="shared" si="15"/>
        <v>1.3441321264094013</v>
      </c>
      <c r="Y36" s="17">
        <f t="shared" si="16"/>
        <v>1.6294426409698695</v>
      </c>
      <c r="Z36" s="17">
        <f t="shared" si="17"/>
        <v>10.105723580461675</v>
      </c>
      <c r="AA36" s="17">
        <f t="shared" si="18"/>
        <v>0.56646110586503096</v>
      </c>
      <c r="AB36" s="18">
        <f t="shared" si="19"/>
        <v>2.6006497055277378</v>
      </c>
    </row>
    <row r="37" spans="1:28" x14ac:dyDescent="0.25">
      <c r="A37" s="6" t="s">
        <v>76</v>
      </c>
      <c r="B37" s="6" t="s">
        <v>77</v>
      </c>
      <c r="C37" s="7">
        <v>28</v>
      </c>
      <c r="D37" s="7">
        <v>70</v>
      </c>
      <c r="E37" s="7">
        <v>68</v>
      </c>
      <c r="F37" s="7">
        <v>35</v>
      </c>
      <c r="G37" s="7">
        <v>24.4332493702771</v>
      </c>
      <c r="H37" s="7">
        <v>64.955357142857096</v>
      </c>
      <c r="J37" s="14">
        <f t="shared" si="1"/>
        <v>-52</v>
      </c>
      <c r="K37" s="14">
        <f t="shared" si="2"/>
        <v>50</v>
      </c>
      <c r="L37" s="14">
        <f t="shared" si="3"/>
        <v>2</v>
      </c>
      <c r="M37" s="14">
        <f t="shared" si="4"/>
        <v>5</v>
      </c>
      <c r="N37" s="14">
        <f t="shared" si="5"/>
        <v>-62.972292191435699</v>
      </c>
      <c r="O37" s="14">
        <f t="shared" si="6"/>
        <v>41.294642857142797</v>
      </c>
      <c r="P37" s="15">
        <f t="shared" si="7"/>
        <v>2704</v>
      </c>
      <c r="Q37" s="15">
        <f t="shared" si="8"/>
        <v>2500</v>
      </c>
      <c r="R37" s="15">
        <f t="shared" si="9"/>
        <v>4</v>
      </c>
      <c r="S37" s="15">
        <f t="shared" si="10"/>
        <v>25</v>
      </c>
      <c r="T37" s="15">
        <f t="shared" si="11"/>
        <v>3965.5095838435536</v>
      </c>
      <c r="U37" s="15">
        <f t="shared" si="12"/>
        <v>1705.2475286989747</v>
      </c>
      <c r="V37" s="17">
        <f t="shared" si="13"/>
        <v>6.4655531159112067</v>
      </c>
      <c r="W37" s="17">
        <f t="shared" si="14"/>
        <v>4.5399264706524329</v>
      </c>
      <c r="X37" s="17">
        <f t="shared" si="15"/>
        <v>1.0163569953946324E-2</v>
      </c>
      <c r="Y37" s="17">
        <f t="shared" si="16"/>
        <v>4.8437652823123352E-2</v>
      </c>
      <c r="Z37" s="17">
        <f t="shared" si="17"/>
        <v>7.3571937212880041</v>
      </c>
      <c r="AA37" s="17">
        <f t="shared" si="18"/>
        <v>3.4466011285743448</v>
      </c>
      <c r="AB37" s="18">
        <f t="shared" si="19"/>
        <v>3.6446459432005098</v>
      </c>
    </row>
    <row r="38" spans="1:28" x14ac:dyDescent="0.25">
      <c r="A38" s="6" t="s">
        <v>78</v>
      </c>
      <c r="B38" s="6" t="s">
        <v>79</v>
      </c>
      <c r="C38" s="7">
        <v>50</v>
      </c>
      <c r="D38" s="7">
        <v>76</v>
      </c>
      <c r="E38" s="7">
        <v>70</v>
      </c>
      <c r="F38" s="7">
        <v>75</v>
      </c>
      <c r="G38" s="7">
        <v>61.460957178841298</v>
      </c>
      <c r="H38" s="7">
        <v>29.6875</v>
      </c>
      <c r="J38" s="14">
        <f t="shared" si="1"/>
        <v>-30</v>
      </c>
      <c r="K38" s="14">
        <f t="shared" si="2"/>
        <v>56</v>
      </c>
      <c r="L38" s="14">
        <f t="shared" si="3"/>
        <v>4</v>
      </c>
      <c r="M38" s="14">
        <f t="shared" si="4"/>
        <v>45</v>
      </c>
      <c r="N38" s="14">
        <f t="shared" si="5"/>
        <v>-25.944584382871497</v>
      </c>
      <c r="O38" s="14">
        <f t="shared" si="6"/>
        <v>6.0267857142857011</v>
      </c>
      <c r="P38" s="15">
        <f t="shared" si="7"/>
        <v>900</v>
      </c>
      <c r="Q38" s="15">
        <f t="shared" si="8"/>
        <v>3136</v>
      </c>
      <c r="R38" s="15">
        <f t="shared" si="9"/>
        <v>16</v>
      </c>
      <c r="S38" s="15">
        <f t="shared" si="10"/>
        <v>2025</v>
      </c>
      <c r="T38" s="15">
        <f t="shared" si="11"/>
        <v>673.12145879993955</v>
      </c>
      <c r="U38" s="15">
        <f t="shared" si="12"/>
        <v>36.32214604591821</v>
      </c>
      <c r="V38" s="17">
        <f t="shared" si="13"/>
        <v>2.1519962294083159</v>
      </c>
      <c r="W38" s="17">
        <f t="shared" si="14"/>
        <v>5.6948837647864119</v>
      </c>
      <c r="X38" s="17">
        <f t="shared" si="15"/>
        <v>4.0654279815785295E-2</v>
      </c>
      <c r="Y38" s="17">
        <f t="shared" si="16"/>
        <v>3.9234498786729914</v>
      </c>
      <c r="Z38" s="17">
        <f t="shared" si="17"/>
        <v>1.2488394910263099</v>
      </c>
      <c r="AA38" s="17">
        <f t="shared" si="18"/>
        <v>7.3413359320107924E-2</v>
      </c>
      <c r="AB38" s="18">
        <f t="shared" si="19"/>
        <v>2.1888728338383205</v>
      </c>
    </row>
    <row r="39" spans="1:28" x14ac:dyDescent="0.25">
      <c r="A39" s="6" t="s">
        <v>80</v>
      </c>
      <c r="B39" s="6" t="s">
        <v>81</v>
      </c>
      <c r="C39" s="7">
        <v>54</v>
      </c>
      <c r="D39" s="7">
        <v>46</v>
      </c>
      <c r="E39" s="7">
        <v>95</v>
      </c>
      <c r="F39" s="7">
        <v>92</v>
      </c>
      <c r="G39" s="7">
        <v>87.909319899244295</v>
      </c>
      <c r="H39" s="7">
        <v>41.741071428571402</v>
      </c>
      <c r="J39" s="14">
        <f t="shared" si="1"/>
        <v>-26</v>
      </c>
      <c r="K39" s="14">
        <f t="shared" si="2"/>
        <v>26</v>
      </c>
      <c r="L39" s="14">
        <f t="shared" si="3"/>
        <v>29</v>
      </c>
      <c r="M39" s="14">
        <f t="shared" si="4"/>
        <v>62</v>
      </c>
      <c r="N39" s="14">
        <f t="shared" si="5"/>
        <v>0.50377833753150014</v>
      </c>
      <c r="O39" s="14">
        <f t="shared" si="6"/>
        <v>18.080357142857103</v>
      </c>
      <c r="P39" s="15">
        <f t="shared" si="7"/>
        <v>676</v>
      </c>
      <c r="Q39" s="15">
        <f t="shared" si="8"/>
        <v>676</v>
      </c>
      <c r="R39" s="15">
        <f t="shared" si="9"/>
        <v>841</v>
      </c>
      <c r="S39" s="15">
        <f t="shared" si="10"/>
        <v>3844</v>
      </c>
      <c r="T39" s="15">
        <f t="shared" si="11"/>
        <v>0.25379261336600206</v>
      </c>
      <c r="U39" s="15">
        <f t="shared" si="12"/>
        <v>326.89931441326388</v>
      </c>
      <c r="V39" s="17">
        <f t="shared" si="13"/>
        <v>1.6163882789778017</v>
      </c>
      <c r="W39" s="17">
        <f t="shared" si="14"/>
        <v>1.2275961176644179</v>
      </c>
      <c r="X39" s="17">
        <f t="shared" si="15"/>
        <v>2.1368905828172147</v>
      </c>
      <c r="Y39" s="17">
        <f t="shared" si="16"/>
        <v>7.4477734980834462</v>
      </c>
      <c r="Z39" s="17">
        <f t="shared" si="17"/>
        <v>4.7086039816245941E-4</v>
      </c>
      <c r="AA39" s="17">
        <f t="shared" si="18"/>
        <v>0.66072023388097134</v>
      </c>
      <c r="AB39" s="18">
        <f t="shared" si="19"/>
        <v>2.1816399286370021</v>
      </c>
    </row>
    <row r="40" spans="1:28" x14ac:dyDescent="0.25">
      <c r="A40" s="6" t="s">
        <v>82</v>
      </c>
      <c r="B40" s="6" t="s">
        <v>83</v>
      </c>
      <c r="C40" s="7">
        <v>60</v>
      </c>
      <c r="D40" s="7">
        <v>18</v>
      </c>
      <c r="E40" s="7">
        <v>39</v>
      </c>
      <c r="F40" s="7">
        <v>85</v>
      </c>
      <c r="G40" s="7">
        <v>100</v>
      </c>
      <c r="H40" s="7">
        <v>29.464285714285701</v>
      </c>
      <c r="J40" s="14">
        <f t="shared" si="1"/>
        <v>-20</v>
      </c>
      <c r="K40" s="14">
        <f t="shared" si="2"/>
        <v>-2</v>
      </c>
      <c r="L40" s="14">
        <f t="shared" si="3"/>
        <v>-27</v>
      </c>
      <c r="M40" s="14">
        <f t="shared" si="4"/>
        <v>55</v>
      </c>
      <c r="N40" s="14">
        <f t="shared" si="5"/>
        <v>12.594458438287205</v>
      </c>
      <c r="O40" s="14">
        <f t="shared" si="6"/>
        <v>5.8035714285714022</v>
      </c>
      <c r="P40" s="15">
        <f t="shared" si="7"/>
        <v>400</v>
      </c>
      <c r="Q40" s="15">
        <f t="shared" si="8"/>
        <v>4</v>
      </c>
      <c r="R40" s="15">
        <f t="shared" si="9"/>
        <v>729</v>
      </c>
      <c r="S40" s="15">
        <f t="shared" si="10"/>
        <v>3025</v>
      </c>
      <c r="T40" s="15">
        <f t="shared" si="11"/>
        <v>158.62038335374379</v>
      </c>
      <c r="U40" s="15">
        <f t="shared" si="12"/>
        <v>33.681441326530305</v>
      </c>
      <c r="V40" s="17">
        <f t="shared" si="13"/>
        <v>0.95644276862591815</v>
      </c>
      <c r="W40" s="17">
        <f t="shared" si="14"/>
        <v>7.263882353043892E-3</v>
      </c>
      <c r="X40" s="17">
        <f t="shared" si="15"/>
        <v>1.8523106241067175</v>
      </c>
      <c r="Y40" s="17">
        <f t="shared" si="16"/>
        <v>5.8609559915979252</v>
      </c>
      <c r="Z40" s="17">
        <f t="shared" si="17"/>
        <v>0.2942877488515232</v>
      </c>
      <c r="AA40" s="17">
        <f t="shared" si="18"/>
        <v>6.8076036900401538E-2</v>
      </c>
      <c r="AB40" s="18">
        <f t="shared" si="19"/>
        <v>1.5065561754059218</v>
      </c>
    </row>
    <row r="41" spans="1:28" x14ac:dyDescent="0.25">
      <c r="A41" s="6" t="s">
        <v>84</v>
      </c>
      <c r="B41" s="6" t="s">
        <v>85</v>
      </c>
      <c r="C41" s="7">
        <v>44</v>
      </c>
      <c r="D41" s="7">
        <v>70</v>
      </c>
      <c r="E41" s="7">
        <v>9</v>
      </c>
      <c r="F41" s="7">
        <v>63</v>
      </c>
      <c r="G41" s="7">
        <v>68.765743073047901</v>
      </c>
      <c r="H41" s="7">
        <v>12.9464285714286</v>
      </c>
      <c r="J41" s="14">
        <f t="shared" ref="J41:J72" si="20">C41-$C$20</f>
        <v>-36</v>
      </c>
      <c r="K41" s="14">
        <f t="shared" ref="K41:K72" si="21">D41-$D$20</f>
        <v>50</v>
      </c>
      <c r="L41" s="14">
        <f t="shared" ref="L41:L72" si="22">E41-$E$20</f>
        <v>-57</v>
      </c>
      <c r="M41" s="14">
        <f t="shared" ref="M41:M72" si="23">F41-$F$20</f>
        <v>33</v>
      </c>
      <c r="N41" s="14">
        <f t="shared" ref="N41:N72" si="24">G41-$G$20</f>
        <v>-18.639798488664894</v>
      </c>
      <c r="O41" s="14">
        <f t="shared" ref="O41:O72" si="25">H41-$H$20</f>
        <v>-10.714285714285699</v>
      </c>
      <c r="P41" s="15">
        <f t="shared" ref="P41:P72" si="26">J41^2</f>
        <v>1296</v>
      </c>
      <c r="Q41" s="15">
        <f t="shared" ref="Q41:Q72" si="27">K41^2</f>
        <v>2500</v>
      </c>
      <c r="R41" s="15">
        <f t="shared" ref="R41:R72" si="28">L41^2</f>
        <v>3249</v>
      </c>
      <c r="S41" s="15">
        <f t="shared" ref="S41:S72" si="29">M41^2</f>
        <v>1089</v>
      </c>
      <c r="T41" s="15">
        <f t="shared" ref="T41:T72" si="30">N41^2</f>
        <v>347.44208769803407</v>
      </c>
      <c r="U41" s="15">
        <f t="shared" ref="U41:U72" si="31">O41^2</f>
        <v>114.79591836734662</v>
      </c>
      <c r="V41" s="17">
        <f t="shared" ref="V41:V71" si="32">P41/$C$73</f>
        <v>3.098874570347975</v>
      </c>
      <c r="W41" s="17">
        <f t="shared" ref="W41:W72" si="33">Q41/$D$73</f>
        <v>4.5399264706524329</v>
      </c>
      <c r="X41" s="17">
        <f t="shared" ref="X41:X72" si="34">R41/$E$73</f>
        <v>8.2553596950929009</v>
      </c>
      <c r="Y41" s="17">
        <f t="shared" ref="Y41:Y72" si="35">S41/$F$73</f>
        <v>2.1099441569752533</v>
      </c>
      <c r="Z41" s="17">
        <f t="shared" ref="Z41:Z72" si="36">T41/$G$73</f>
        <v>0.64460788508436473</v>
      </c>
      <c r="AA41" s="17">
        <f t="shared" ref="AA41:AA70" si="37">U41/$H$73</f>
        <v>0.23202246896231676</v>
      </c>
      <c r="AB41" s="18">
        <f t="shared" ref="AB41:AB72" si="38">SUM(V41:AA41)/6</f>
        <v>3.1467892078525406</v>
      </c>
    </row>
    <row r="42" spans="1:28" x14ac:dyDescent="0.25">
      <c r="A42" s="6" t="s">
        <v>86</v>
      </c>
      <c r="B42" s="6" t="s">
        <v>87</v>
      </c>
      <c r="C42" s="7">
        <v>42</v>
      </c>
      <c r="D42" s="7">
        <v>60</v>
      </c>
      <c r="E42" s="7">
        <v>19</v>
      </c>
      <c r="F42" s="7">
        <v>65</v>
      </c>
      <c r="G42" s="7">
        <v>81.863979848866506</v>
      </c>
      <c r="H42" s="7">
        <v>15.625</v>
      </c>
      <c r="J42" s="14">
        <f t="shared" si="20"/>
        <v>-38</v>
      </c>
      <c r="K42" s="14">
        <f t="shared" si="21"/>
        <v>40</v>
      </c>
      <c r="L42" s="14">
        <f t="shared" si="22"/>
        <v>-47</v>
      </c>
      <c r="M42" s="14">
        <f t="shared" si="23"/>
        <v>35</v>
      </c>
      <c r="N42" s="14">
        <f t="shared" si="24"/>
        <v>-5.5415617128462884</v>
      </c>
      <c r="O42" s="14">
        <f t="shared" si="25"/>
        <v>-8.0357142857142989</v>
      </c>
      <c r="P42" s="15">
        <f t="shared" si="26"/>
        <v>1444</v>
      </c>
      <c r="Q42" s="15">
        <f t="shared" si="27"/>
        <v>1600</v>
      </c>
      <c r="R42" s="15">
        <f t="shared" si="28"/>
        <v>2209</v>
      </c>
      <c r="S42" s="15">
        <f t="shared" si="29"/>
        <v>1225</v>
      </c>
      <c r="T42" s="15">
        <f t="shared" si="30"/>
        <v>30.708906217283889</v>
      </c>
      <c r="U42" s="15">
        <f t="shared" si="31"/>
        <v>64.572704081632864</v>
      </c>
      <c r="V42" s="17">
        <f t="shared" si="32"/>
        <v>3.4527583947395644</v>
      </c>
      <c r="W42" s="17">
        <f t="shared" si="33"/>
        <v>2.9055529412175569</v>
      </c>
      <c r="X42" s="17">
        <f t="shared" si="34"/>
        <v>5.6128315070668569</v>
      </c>
      <c r="Y42" s="17">
        <f t="shared" si="35"/>
        <v>2.3734449883330444</v>
      </c>
      <c r="Z42" s="17">
        <f t="shared" si="36"/>
        <v>5.6974108177653207E-2</v>
      </c>
      <c r="AA42" s="17">
        <f t="shared" si="37"/>
        <v>0.13051263879130398</v>
      </c>
      <c r="AB42" s="18">
        <f t="shared" si="38"/>
        <v>2.4220124297209966</v>
      </c>
    </row>
    <row r="43" spans="1:28" x14ac:dyDescent="0.25">
      <c r="A43" s="6" t="s">
        <v>88</v>
      </c>
      <c r="B43" s="6" t="s">
        <v>89</v>
      </c>
      <c r="C43" s="7">
        <v>40</v>
      </c>
      <c r="D43" s="7">
        <v>60</v>
      </c>
      <c r="E43" s="7">
        <v>50</v>
      </c>
      <c r="F43" s="7">
        <v>70</v>
      </c>
      <c r="G43" s="7">
        <v>63.979848866498699</v>
      </c>
      <c r="H43" s="7">
        <v>56.026785714285701</v>
      </c>
      <c r="J43" s="14">
        <f t="shared" si="20"/>
        <v>-40</v>
      </c>
      <c r="K43" s="14">
        <f t="shared" si="21"/>
        <v>40</v>
      </c>
      <c r="L43" s="14">
        <f t="shared" si="22"/>
        <v>-16</v>
      </c>
      <c r="M43" s="14">
        <f t="shared" si="23"/>
        <v>40</v>
      </c>
      <c r="N43" s="14">
        <f t="shared" si="24"/>
        <v>-23.425692695214096</v>
      </c>
      <c r="O43" s="14">
        <f t="shared" si="25"/>
        <v>32.366071428571402</v>
      </c>
      <c r="P43" s="15">
        <f t="shared" si="26"/>
        <v>1600</v>
      </c>
      <c r="Q43" s="15">
        <f t="shared" si="27"/>
        <v>1600</v>
      </c>
      <c r="R43" s="15">
        <f t="shared" si="28"/>
        <v>256</v>
      </c>
      <c r="S43" s="15">
        <f t="shared" si="29"/>
        <v>1600</v>
      </c>
      <c r="T43" s="15">
        <f t="shared" si="30"/>
        <v>548.76307825060701</v>
      </c>
      <c r="U43" s="15">
        <f t="shared" si="31"/>
        <v>1047.5625797193861</v>
      </c>
      <c r="V43" s="17">
        <f t="shared" si="32"/>
        <v>3.8257710745036726</v>
      </c>
      <c r="W43" s="17">
        <f t="shared" si="33"/>
        <v>2.9055529412175569</v>
      </c>
      <c r="X43" s="17">
        <f t="shared" si="34"/>
        <v>0.65046847705256472</v>
      </c>
      <c r="Y43" s="17">
        <f t="shared" si="35"/>
        <v>3.1000097806798945</v>
      </c>
      <c r="Z43" s="17">
        <f t="shared" si="36"/>
        <v>1.0181178959267205</v>
      </c>
      <c r="AA43" s="17">
        <f t="shared" si="37"/>
        <v>2.1173057334777412</v>
      </c>
      <c r="AB43" s="18">
        <f t="shared" si="38"/>
        <v>2.2695376504763582</v>
      </c>
    </row>
    <row r="44" spans="1:28" x14ac:dyDescent="0.25">
      <c r="A44" s="6" t="s">
        <v>90</v>
      </c>
      <c r="B44" s="6" t="s">
        <v>91</v>
      </c>
      <c r="C44" s="7">
        <v>104</v>
      </c>
      <c r="D44" s="7">
        <v>26</v>
      </c>
      <c r="E44" s="7">
        <v>50</v>
      </c>
      <c r="F44" s="7">
        <v>36</v>
      </c>
      <c r="G44" s="7">
        <v>40.806045340050403</v>
      </c>
      <c r="H44" s="7">
        <v>57.142857142857103</v>
      </c>
      <c r="J44" s="14">
        <f t="shared" si="20"/>
        <v>24</v>
      </c>
      <c r="K44" s="14">
        <f t="shared" si="21"/>
        <v>6</v>
      </c>
      <c r="L44" s="14">
        <f t="shared" si="22"/>
        <v>-16</v>
      </c>
      <c r="M44" s="14">
        <f t="shared" si="23"/>
        <v>6</v>
      </c>
      <c r="N44" s="14">
        <f t="shared" si="24"/>
        <v>-46.599496221662392</v>
      </c>
      <c r="O44" s="14">
        <f t="shared" si="25"/>
        <v>33.482142857142804</v>
      </c>
      <c r="P44" s="15">
        <f t="shared" si="26"/>
        <v>576</v>
      </c>
      <c r="Q44" s="15">
        <f t="shared" si="27"/>
        <v>36</v>
      </c>
      <c r="R44" s="15">
        <f t="shared" si="28"/>
        <v>256</v>
      </c>
      <c r="S44" s="15">
        <f t="shared" si="29"/>
        <v>36</v>
      </c>
      <c r="T44" s="15">
        <f t="shared" si="30"/>
        <v>2171.5130481127276</v>
      </c>
      <c r="U44" s="15">
        <f t="shared" si="31"/>
        <v>1121.053890306119</v>
      </c>
      <c r="V44" s="17">
        <f t="shared" si="32"/>
        <v>1.3772775868213221</v>
      </c>
      <c r="W44" s="17">
        <f t="shared" si="33"/>
        <v>6.5374941177395035E-2</v>
      </c>
      <c r="X44" s="17">
        <f t="shared" si="34"/>
        <v>0.65046847705256472</v>
      </c>
      <c r="Y44" s="17">
        <f t="shared" si="35"/>
        <v>6.975022006529763E-2</v>
      </c>
      <c r="Z44" s="17">
        <f t="shared" si="36"/>
        <v>4.0287992817773066</v>
      </c>
      <c r="AA44" s="17">
        <f t="shared" si="37"/>
        <v>2.2658444234601238</v>
      </c>
      <c r="AB44" s="18">
        <f t="shared" si="38"/>
        <v>1.409585821725668</v>
      </c>
    </row>
    <row r="45" spans="1:28" x14ac:dyDescent="0.25">
      <c r="A45" s="6" t="s">
        <v>92</v>
      </c>
      <c r="B45" s="6" t="s">
        <v>93</v>
      </c>
      <c r="C45" s="7">
        <v>56</v>
      </c>
      <c r="D45" s="7">
        <v>59</v>
      </c>
      <c r="E45" s="7">
        <v>47</v>
      </c>
      <c r="F45" s="7">
        <v>96</v>
      </c>
      <c r="G45" s="7">
        <v>47.103274559193899</v>
      </c>
      <c r="H45" s="7">
        <v>65.625</v>
      </c>
      <c r="J45" s="14">
        <f t="shared" si="20"/>
        <v>-24</v>
      </c>
      <c r="K45" s="14">
        <f t="shared" si="21"/>
        <v>39</v>
      </c>
      <c r="L45" s="14">
        <f t="shared" si="22"/>
        <v>-19</v>
      </c>
      <c r="M45" s="14">
        <f t="shared" si="23"/>
        <v>66</v>
      </c>
      <c r="N45" s="14">
        <f t="shared" si="24"/>
        <v>-40.302267002518896</v>
      </c>
      <c r="O45" s="14">
        <f t="shared" si="25"/>
        <v>41.964285714285701</v>
      </c>
      <c r="P45" s="15">
        <f t="shared" si="26"/>
        <v>576</v>
      </c>
      <c r="Q45" s="15">
        <f t="shared" si="27"/>
        <v>1521</v>
      </c>
      <c r="R45" s="15">
        <f t="shared" si="28"/>
        <v>361</v>
      </c>
      <c r="S45" s="15">
        <f t="shared" si="29"/>
        <v>4356</v>
      </c>
      <c r="T45" s="15">
        <f t="shared" si="30"/>
        <v>1624.2727255423233</v>
      </c>
      <c r="U45" s="15">
        <f t="shared" si="31"/>
        <v>1761.001275510203</v>
      </c>
      <c r="V45" s="17">
        <f t="shared" si="32"/>
        <v>1.3772775868213221</v>
      </c>
      <c r="W45" s="17">
        <f t="shared" si="33"/>
        <v>2.76209126474494</v>
      </c>
      <c r="X45" s="17">
        <f t="shared" si="34"/>
        <v>0.91726218834365569</v>
      </c>
      <c r="Y45" s="17">
        <f t="shared" si="35"/>
        <v>8.4397766279010131</v>
      </c>
      <c r="Z45" s="17">
        <f t="shared" si="36"/>
        <v>3.0135065482395733</v>
      </c>
      <c r="AA45" s="17">
        <f t="shared" si="37"/>
        <v>3.5592891245677696</v>
      </c>
      <c r="AB45" s="18">
        <f t="shared" si="38"/>
        <v>3.344867223436379</v>
      </c>
    </row>
    <row r="46" spans="1:28" x14ac:dyDescent="0.25">
      <c r="A46" s="6" t="s">
        <v>94</v>
      </c>
      <c r="B46" s="6" t="s">
        <v>95</v>
      </c>
      <c r="C46" s="7">
        <v>81</v>
      </c>
      <c r="D46" s="7">
        <v>30</v>
      </c>
      <c r="E46" s="7">
        <v>69</v>
      </c>
      <c r="F46" s="7">
        <v>82</v>
      </c>
      <c r="G46" s="7">
        <v>24.1813602015113</v>
      </c>
      <c r="H46" s="7">
        <v>97.321428571428598</v>
      </c>
      <c r="J46" s="14">
        <f t="shared" si="20"/>
        <v>1</v>
      </c>
      <c r="K46" s="14">
        <f t="shared" si="21"/>
        <v>10</v>
      </c>
      <c r="L46" s="14">
        <f t="shared" si="22"/>
        <v>3</v>
      </c>
      <c r="M46" s="14">
        <f t="shared" si="23"/>
        <v>52</v>
      </c>
      <c r="N46" s="14">
        <f t="shared" si="24"/>
        <v>-63.224181360201499</v>
      </c>
      <c r="O46" s="14">
        <f t="shared" si="25"/>
        <v>73.660714285714306</v>
      </c>
      <c r="P46" s="15">
        <f t="shared" si="26"/>
        <v>1</v>
      </c>
      <c r="Q46" s="15">
        <f t="shared" si="27"/>
        <v>100</v>
      </c>
      <c r="R46" s="15">
        <f t="shared" si="28"/>
        <v>9</v>
      </c>
      <c r="S46" s="15">
        <f t="shared" si="29"/>
        <v>2704</v>
      </c>
      <c r="T46" s="15">
        <f t="shared" si="30"/>
        <v>3997.2971086676507</v>
      </c>
      <c r="U46" s="15">
        <f t="shared" si="31"/>
        <v>5425.9008290816355</v>
      </c>
      <c r="V46" s="17">
        <f t="shared" si="32"/>
        <v>2.3911069215647954E-3</v>
      </c>
      <c r="W46" s="17">
        <f t="shared" si="33"/>
        <v>0.18159705882609731</v>
      </c>
      <c r="X46" s="17">
        <f t="shared" si="34"/>
        <v>2.2868032396379228E-2</v>
      </c>
      <c r="Y46" s="17">
        <f t="shared" si="35"/>
        <v>5.2390165293490218</v>
      </c>
      <c r="Z46" s="17">
        <f t="shared" si="36"/>
        <v>7.4161689861578619</v>
      </c>
      <c r="AA46" s="17">
        <f t="shared" si="37"/>
        <v>10.966687009547039</v>
      </c>
      <c r="AB46" s="18">
        <f t="shared" si="38"/>
        <v>3.9714547871996602</v>
      </c>
    </row>
    <row r="47" spans="1:28" x14ac:dyDescent="0.25">
      <c r="A47" s="6" t="s">
        <v>96</v>
      </c>
      <c r="B47" s="6" t="s">
        <v>97</v>
      </c>
      <c r="C47" s="7">
        <v>70</v>
      </c>
      <c r="D47" s="7">
        <v>46</v>
      </c>
      <c r="E47" s="7">
        <v>53</v>
      </c>
      <c r="F47" s="7">
        <v>68</v>
      </c>
      <c r="G47" s="7">
        <v>14.105793450881601</v>
      </c>
      <c r="H47" s="7">
        <v>25.446428571428601</v>
      </c>
      <c r="J47" s="14">
        <f t="shared" si="20"/>
        <v>-10</v>
      </c>
      <c r="K47" s="14">
        <f t="shared" si="21"/>
        <v>26</v>
      </c>
      <c r="L47" s="14">
        <f t="shared" si="22"/>
        <v>-13</v>
      </c>
      <c r="M47" s="14">
        <f t="shared" si="23"/>
        <v>38</v>
      </c>
      <c r="N47" s="14">
        <f t="shared" si="24"/>
        <v>-73.299748110831189</v>
      </c>
      <c r="O47" s="14">
        <f t="shared" si="25"/>
        <v>1.7857142857143025</v>
      </c>
      <c r="P47" s="15">
        <f t="shared" si="26"/>
        <v>100</v>
      </c>
      <c r="Q47" s="15">
        <f t="shared" si="27"/>
        <v>676</v>
      </c>
      <c r="R47" s="15">
        <f t="shared" si="28"/>
        <v>169</v>
      </c>
      <c r="S47" s="15">
        <f t="shared" si="29"/>
        <v>1444</v>
      </c>
      <c r="T47" s="15">
        <f t="shared" si="30"/>
        <v>5372.8530731113005</v>
      </c>
      <c r="U47" s="15">
        <f t="shared" si="31"/>
        <v>3.1887755102041413</v>
      </c>
      <c r="V47" s="17">
        <f t="shared" si="32"/>
        <v>0.23911069215647954</v>
      </c>
      <c r="W47" s="17">
        <f t="shared" si="33"/>
        <v>1.2275961176644179</v>
      </c>
      <c r="X47" s="17">
        <f t="shared" si="34"/>
        <v>0.42941083055423218</v>
      </c>
      <c r="Y47" s="17">
        <f t="shared" si="35"/>
        <v>2.7977588270636047</v>
      </c>
      <c r="Z47" s="17">
        <f t="shared" si="36"/>
        <v>9.9682323441982419</v>
      </c>
      <c r="AA47" s="17">
        <f t="shared" si="37"/>
        <v>6.4450685822867154E-3</v>
      </c>
      <c r="AB47" s="18">
        <f t="shared" si="38"/>
        <v>2.4447589800365437</v>
      </c>
    </row>
    <row r="48" spans="1:28" x14ac:dyDescent="0.25">
      <c r="A48" s="6" t="s">
        <v>98</v>
      </c>
      <c r="B48" s="6" t="s">
        <v>99</v>
      </c>
      <c r="C48" s="7">
        <v>38</v>
      </c>
      <c r="D48" s="7">
        <v>80</v>
      </c>
      <c r="E48" s="7">
        <v>14</v>
      </c>
      <c r="F48" s="7">
        <v>53</v>
      </c>
      <c r="G48" s="7">
        <v>67.0025188916877</v>
      </c>
      <c r="H48" s="7">
        <v>68.303571428571402</v>
      </c>
      <c r="J48" s="14">
        <f t="shared" si="20"/>
        <v>-42</v>
      </c>
      <c r="K48" s="14">
        <f t="shared" si="21"/>
        <v>60</v>
      </c>
      <c r="L48" s="14">
        <f t="shared" si="22"/>
        <v>-52</v>
      </c>
      <c r="M48" s="14">
        <f t="shared" si="23"/>
        <v>23</v>
      </c>
      <c r="N48" s="14">
        <f t="shared" si="24"/>
        <v>-20.403022670025095</v>
      </c>
      <c r="O48" s="14">
        <f t="shared" si="25"/>
        <v>44.642857142857103</v>
      </c>
      <c r="P48" s="15">
        <f t="shared" si="26"/>
        <v>1764</v>
      </c>
      <c r="Q48" s="15">
        <f t="shared" si="27"/>
        <v>3600</v>
      </c>
      <c r="R48" s="15">
        <f t="shared" si="28"/>
        <v>2704</v>
      </c>
      <c r="S48" s="15">
        <f t="shared" si="29"/>
        <v>529</v>
      </c>
      <c r="T48" s="15">
        <f t="shared" si="30"/>
        <v>416.28333407355797</v>
      </c>
      <c r="U48" s="15">
        <f t="shared" si="31"/>
        <v>1992.9846938775474</v>
      </c>
      <c r="V48" s="17">
        <f t="shared" si="32"/>
        <v>4.2179126096402992</v>
      </c>
      <c r="W48" s="17">
        <f t="shared" si="33"/>
        <v>6.5374941177395032</v>
      </c>
      <c r="X48" s="17">
        <f t="shared" si="34"/>
        <v>6.8705732888677149</v>
      </c>
      <c r="Y48" s="17">
        <f t="shared" si="35"/>
        <v>1.02494073373729</v>
      </c>
      <c r="Z48" s="17">
        <f t="shared" si="36"/>
        <v>0.7723287680859241</v>
      </c>
      <c r="AA48" s="17">
        <f t="shared" si="37"/>
        <v>4.0281678639291147</v>
      </c>
      <c r="AB48" s="18">
        <f t="shared" si="38"/>
        <v>3.9085695636666409</v>
      </c>
    </row>
    <row r="49" spans="1:28" x14ac:dyDescent="0.25">
      <c r="A49" s="6" t="s">
        <v>100</v>
      </c>
      <c r="B49" s="6" t="s">
        <v>101</v>
      </c>
      <c r="C49" s="7">
        <v>22</v>
      </c>
      <c r="D49" s="7">
        <v>79</v>
      </c>
      <c r="E49" s="7">
        <v>58</v>
      </c>
      <c r="F49" s="7">
        <v>49</v>
      </c>
      <c r="G49" s="7">
        <v>32.7455919395466</v>
      </c>
      <c r="H49" s="7">
        <v>74.553571428571402</v>
      </c>
      <c r="J49" s="14">
        <f t="shared" si="20"/>
        <v>-58</v>
      </c>
      <c r="K49" s="14">
        <f t="shared" si="21"/>
        <v>59</v>
      </c>
      <c r="L49" s="14">
        <f t="shared" si="22"/>
        <v>-8</v>
      </c>
      <c r="M49" s="14">
        <f t="shared" si="23"/>
        <v>19</v>
      </c>
      <c r="N49" s="14">
        <f t="shared" si="24"/>
        <v>-54.659949622166195</v>
      </c>
      <c r="O49" s="14">
        <f t="shared" si="25"/>
        <v>50.892857142857103</v>
      </c>
      <c r="P49" s="15">
        <f t="shared" si="26"/>
        <v>3364</v>
      </c>
      <c r="Q49" s="15">
        <f t="shared" si="27"/>
        <v>3481</v>
      </c>
      <c r="R49" s="15">
        <f t="shared" si="28"/>
        <v>64</v>
      </c>
      <c r="S49" s="15">
        <f t="shared" si="29"/>
        <v>361</v>
      </c>
      <c r="T49" s="15">
        <f t="shared" si="30"/>
        <v>2987.7100926977464</v>
      </c>
      <c r="U49" s="15">
        <f t="shared" si="31"/>
        <v>2590.0829081632614</v>
      </c>
      <c r="V49" s="17">
        <f t="shared" si="32"/>
        <v>8.0436836841439714</v>
      </c>
      <c r="W49" s="17">
        <f t="shared" si="33"/>
        <v>6.3213936177364474</v>
      </c>
      <c r="X49" s="17">
        <f t="shared" si="34"/>
        <v>0.16261711926314118</v>
      </c>
      <c r="Y49" s="17">
        <f t="shared" si="35"/>
        <v>0.69943970676590117</v>
      </c>
      <c r="Z49" s="17">
        <f t="shared" si="36"/>
        <v>5.5430863222676949</v>
      </c>
      <c r="AA49" s="17">
        <f t="shared" si="37"/>
        <v>5.2350069559622785</v>
      </c>
      <c r="AB49" s="18">
        <f t="shared" si="38"/>
        <v>4.3342045676899055</v>
      </c>
    </row>
    <row r="50" spans="1:28" x14ac:dyDescent="0.25">
      <c r="A50" s="6" t="s">
        <v>102</v>
      </c>
      <c r="B50" s="6" t="s">
        <v>103</v>
      </c>
      <c r="C50" s="7">
        <v>31</v>
      </c>
      <c r="D50" s="7">
        <v>69</v>
      </c>
      <c r="E50" s="7">
        <v>8</v>
      </c>
      <c r="F50" s="7">
        <v>50</v>
      </c>
      <c r="G50" s="7">
        <v>34.508816120906801</v>
      </c>
      <c r="H50" s="7">
        <v>55.133928571428598</v>
      </c>
      <c r="J50" s="14">
        <f t="shared" si="20"/>
        <v>-49</v>
      </c>
      <c r="K50" s="14">
        <f t="shared" si="21"/>
        <v>49</v>
      </c>
      <c r="L50" s="14">
        <f t="shared" si="22"/>
        <v>-58</v>
      </c>
      <c r="M50" s="14">
        <f t="shared" si="23"/>
        <v>20</v>
      </c>
      <c r="N50" s="14">
        <f t="shared" si="24"/>
        <v>-52.896725440805994</v>
      </c>
      <c r="O50" s="14">
        <f t="shared" si="25"/>
        <v>31.473214285714299</v>
      </c>
      <c r="P50" s="15">
        <f t="shared" si="26"/>
        <v>2401</v>
      </c>
      <c r="Q50" s="15">
        <f t="shared" si="27"/>
        <v>2401</v>
      </c>
      <c r="R50" s="15">
        <f t="shared" si="28"/>
        <v>3364</v>
      </c>
      <c r="S50" s="15">
        <f t="shared" si="29"/>
        <v>400</v>
      </c>
      <c r="T50" s="15">
        <f t="shared" si="30"/>
        <v>2798.0635623600119</v>
      </c>
      <c r="U50" s="15">
        <f t="shared" si="31"/>
        <v>990.56321747449067</v>
      </c>
      <c r="V50" s="17">
        <f t="shared" si="32"/>
        <v>5.7410477186770734</v>
      </c>
      <c r="W50" s="17">
        <f t="shared" si="33"/>
        <v>4.3601453824145961</v>
      </c>
      <c r="X50" s="17">
        <f t="shared" si="34"/>
        <v>8.5475623312688587</v>
      </c>
      <c r="Y50" s="17">
        <f t="shared" si="35"/>
        <v>0.77500244516997363</v>
      </c>
      <c r="Z50" s="17">
        <f t="shared" si="36"/>
        <v>5.1912358897408168</v>
      </c>
      <c r="AA50" s="17">
        <f t="shared" si="37"/>
        <v>2.0021001325693732</v>
      </c>
      <c r="AB50" s="18">
        <f t="shared" si="38"/>
        <v>4.4361823166401164</v>
      </c>
    </row>
    <row r="51" spans="1:28" x14ac:dyDescent="0.25">
      <c r="A51" s="6" t="s">
        <v>104</v>
      </c>
      <c r="B51" s="6" t="s">
        <v>105</v>
      </c>
      <c r="C51" s="7">
        <v>55</v>
      </c>
      <c r="D51" s="7">
        <v>14</v>
      </c>
      <c r="E51" s="7">
        <v>50</v>
      </c>
      <c r="F51" s="7">
        <v>70</v>
      </c>
      <c r="G51" s="7">
        <v>49.8740554156171</v>
      </c>
      <c r="H51" s="7">
        <v>0</v>
      </c>
      <c r="J51" s="14">
        <f t="shared" si="20"/>
        <v>-25</v>
      </c>
      <c r="K51" s="14">
        <f t="shared" si="21"/>
        <v>-6</v>
      </c>
      <c r="L51" s="14">
        <f t="shared" si="22"/>
        <v>-16</v>
      </c>
      <c r="M51" s="14">
        <f t="shared" si="23"/>
        <v>40</v>
      </c>
      <c r="N51" s="14">
        <f t="shared" si="24"/>
        <v>-37.531486146095695</v>
      </c>
      <c r="O51" s="14">
        <f t="shared" si="25"/>
        <v>-23.660714285714299</v>
      </c>
      <c r="P51" s="15">
        <f t="shared" si="26"/>
        <v>625</v>
      </c>
      <c r="Q51" s="15">
        <f t="shared" si="27"/>
        <v>36</v>
      </c>
      <c r="R51" s="15">
        <f t="shared" si="28"/>
        <v>256</v>
      </c>
      <c r="S51" s="15">
        <f t="shared" si="29"/>
        <v>1600</v>
      </c>
      <c r="T51" s="15">
        <f t="shared" si="30"/>
        <v>1408.6124523345732</v>
      </c>
      <c r="U51" s="15">
        <f t="shared" si="31"/>
        <v>559.82940051020466</v>
      </c>
      <c r="V51" s="17">
        <f t="shared" si="32"/>
        <v>1.494441825977997</v>
      </c>
      <c r="W51" s="17">
        <f t="shared" si="33"/>
        <v>6.5374941177395035E-2</v>
      </c>
      <c r="X51" s="17">
        <f t="shared" si="34"/>
        <v>0.65046847705256472</v>
      </c>
      <c r="Y51" s="17">
        <f t="shared" si="35"/>
        <v>3.1000097806798945</v>
      </c>
      <c r="Z51" s="17">
        <f t="shared" si="36"/>
        <v>2.6133929249010421</v>
      </c>
      <c r="AA51" s="17">
        <f t="shared" si="37"/>
        <v>1.1315123529776914</v>
      </c>
      <c r="AB51" s="18">
        <f t="shared" si="38"/>
        <v>1.5092000504610976</v>
      </c>
    </row>
    <row r="52" spans="1:28" x14ac:dyDescent="0.25">
      <c r="A52" s="6" t="s">
        <v>106</v>
      </c>
      <c r="B52" s="6" t="s">
        <v>107</v>
      </c>
      <c r="C52" s="7">
        <v>64</v>
      </c>
      <c r="D52" s="7">
        <v>16</v>
      </c>
      <c r="E52" s="7">
        <v>42</v>
      </c>
      <c r="F52" s="7">
        <v>87</v>
      </c>
      <c r="G52" s="7">
        <v>25.1889168765743</v>
      </c>
      <c r="H52" s="7">
        <v>46.205357142857103</v>
      </c>
      <c r="J52" s="14">
        <f t="shared" si="20"/>
        <v>-16</v>
      </c>
      <c r="K52" s="14">
        <f t="shared" si="21"/>
        <v>-4</v>
      </c>
      <c r="L52" s="14">
        <f t="shared" si="22"/>
        <v>-24</v>
      </c>
      <c r="M52" s="14">
        <f t="shared" si="23"/>
        <v>57</v>
      </c>
      <c r="N52" s="14">
        <f t="shared" si="24"/>
        <v>-62.216624685138498</v>
      </c>
      <c r="O52" s="14">
        <f t="shared" si="25"/>
        <v>22.544642857142804</v>
      </c>
      <c r="P52" s="15">
        <f t="shared" si="26"/>
        <v>256</v>
      </c>
      <c r="Q52" s="15">
        <f t="shared" si="27"/>
        <v>16</v>
      </c>
      <c r="R52" s="15">
        <f t="shared" si="28"/>
        <v>576</v>
      </c>
      <c r="S52" s="15">
        <f t="shared" si="29"/>
        <v>3249</v>
      </c>
      <c r="T52" s="15">
        <f t="shared" si="30"/>
        <v>3870.9083872113852</v>
      </c>
      <c r="U52" s="15">
        <f t="shared" si="31"/>
        <v>508.26092155612008</v>
      </c>
      <c r="V52" s="17">
        <f t="shared" si="32"/>
        <v>0.61212337192058763</v>
      </c>
      <c r="W52" s="17">
        <f t="shared" si="33"/>
        <v>2.9055529412175568E-2</v>
      </c>
      <c r="X52" s="17">
        <f t="shared" si="34"/>
        <v>1.4635540733682706</v>
      </c>
      <c r="Y52" s="17">
        <f t="shared" si="35"/>
        <v>6.2949573608931111</v>
      </c>
      <c r="Z52" s="17">
        <f t="shared" si="36"/>
        <v>7.1816805078729642</v>
      </c>
      <c r="AA52" s="17">
        <f t="shared" si="37"/>
        <v>1.0272835094985195</v>
      </c>
      <c r="AB52" s="18">
        <f t="shared" si="38"/>
        <v>2.7681090588276049</v>
      </c>
    </row>
    <row r="53" spans="1:28" x14ac:dyDescent="0.25">
      <c r="A53" s="6" t="s">
        <v>108</v>
      </c>
      <c r="B53" s="6" t="s">
        <v>109</v>
      </c>
      <c r="C53" s="7">
        <v>94</v>
      </c>
      <c r="D53" s="7">
        <v>32</v>
      </c>
      <c r="E53" s="7">
        <v>64</v>
      </c>
      <c r="F53" s="7">
        <v>44</v>
      </c>
      <c r="G53" s="7">
        <v>27.455919395466001</v>
      </c>
      <c r="H53" s="7">
        <v>41.964285714285701</v>
      </c>
      <c r="J53" s="14">
        <f t="shared" si="20"/>
        <v>14</v>
      </c>
      <c r="K53" s="14">
        <f t="shared" si="21"/>
        <v>12</v>
      </c>
      <c r="L53" s="14">
        <f t="shared" si="22"/>
        <v>-2</v>
      </c>
      <c r="M53" s="14">
        <f t="shared" si="23"/>
        <v>14</v>
      </c>
      <c r="N53" s="14">
        <f t="shared" si="24"/>
        <v>-59.949622166246797</v>
      </c>
      <c r="O53" s="14">
        <f t="shared" si="25"/>
        <v>18.303571428571402</v>
      </c>
      <c r="P53" s="15">
        <f t="shared" si="26"/>
        <v>196</v>
      </c>
      <c r="Q53" s="15">
        <f t="shared" si="27"/>
        <v>144</v>
      </c>
      <c r="R53" s="15">
        <f t="shared" si="28"/>
        <v>4</v>
      </c>
      <c r="S53" s="15">
        <f t="shared" si="29"/>
        <v>196</v>
      </c>
      <c r="T53" s="15">
        <f t="shared" si="30"/>
        <v>3593.9571978757494</v>
      </c>
      <c r="U53" s="15">
        <f t="shared" si="31"/>
        <v>335.02072704081536</v>
      </c>
      <c r="V53" s="17">
        <f t="shared" si="32"/>
        <v>0.46865695662669987</v>
      </c>
      <c r="W53" s="17">
        <f t="shared" si="33"/>
        <v>0.26149976470958014</v>
      </c>
      <c r="X53" s="17">
        <f t="shared" si="34"/>
        <v>1.0163569953946324E-2</v>
      </c>
      <c r="Y53" s="17">
        <f t="shared" si="35"/>
        <v>0.37975119813328706</v>
      </c>
      <c r="Z53" s="17">
        <f t="shared" si="36"/>
        <v>6.6678540983782062</v>
      </c>
      <c r="AA53" s="17">
        <f t="shared" si="37"/>
        <v>0.67713501792648345</v>
      </c>
      <c r="AB53" s="18">
        <f t="shared" si="38"/>
        <v>1.4108434342880338</v>
      </c>
    </row>
    <row r="54" spans="1:28" x14ac:dyDescent="0.25">
      <c r="A54" s="6" t="s">
        <v>110</v>
      </c>
      <c r="B54" s="6" t="s">
        <v>111</v>
      </c>
      <c r="C54" s="7">
        <v>68</v>
      </c>
      <c r="D54" s="7">
        <v>60</v>
      </c>
      <c r="E54" s="7">
        <v>64</v>
      </c>
      <c r="F54" s="7">
        <v>93</v>
      </c>
      <c r="G54" s="7">
        <v>37.783375314861502</v>
      </c>
      <c r="H54" s="7">
        <v>29.241071428571399</v>
      </c>
      <c r="J54" s="14">
        <f t="shared" si="20"/>
        <v>-12</v>
      </c>
      <c r="K54" s="14">
        <f t="shared" si="21"/>
        <v>40</v>
      </c>
      <c r="L54" s="14">
        <f t="shared" si="22"/>
        <v>-2</v>
      </c>
      <c r="M54" s="14">
        <f t="shared" si="23"/>
        <v>63</v>
      </c>
      <c r="N54" s="14">
        <f t="shared" si="24"/>
        <v>-49.622166246851293</v>
      </c>
      <c r="O54" s="14">
        <f t="shared" si="25"/>
        <v>5.5803571428570997</v>
      </c>
      <c r="P54" s="15">
        <f t="shared" si="26"/>
        <v>144</v>
      </c>
      <c r="Q54" s="15">
        <f t="shared" si="27"/>
        <v>1600</v>
      </c>
      <c r="R54" s="15">
        <f t="shared" si="28"/>
        <v>4</v>
      </c>
      <c r="S54" s="15">
        <f t="shared" si="29"/>
        <v>3969</v>
      </c>
      <c r="T54" s="15">
        <f t="shared" si="30"/>
        <v>2462.3593830301479</v>
      </c>
      <c r="U54" s="15">
        <f t="shared" si="31"/>
        <v>31.140385841836252</v>
      </c>
      <c r="V54" s="17">
        <f t="shared" si="32"/>
        <v>0.34431939670533052</v>
      </c>
      <c r="W54" s="17">
        <f t="shared" si="33"/>
        <v>2.9055529412175569</v>
      </c>
      <c r="X54" s="17">
        <f t="shared" si="34"/>
        <v>1.0163569953946324E-2</v>
      </c>
      <c r="Y54" s="17">
        <f t="shared" si="35"/>
        <v>7.6899617621990632</v>
      </c>
      <c r="Z54" s="17">
        <f t="shared" si="36"/>
        <v>4.5684052980714513</v>
      </c>
      <c r="AA54" s="17">
        <f t="shared" si="37"/>
        <v>6.2940122873891557E-2</v>
      </c>
      <c r="AB54" s="18">
        <f t="shared" si="38"/>
        <v>2.5968905151702066</v>
      </c>
    </row>
    <row r="55" spans="1:28" x14ac:dyDescent="0.25">
      <c r="A55" s="6" t="s">
        <v>112</v>
      </c>
      <c r="B55" s="6" t="s">
        <v>113</v>
      </c>
      <c r="C55" s="7">
        <v>63</v>
      </c>
      <c r="D55" s="7">
        <v>27</v>
      </c>
      <c r="E55" s="7">
        <v>31</v>
      </c>
      <c r="F55" s="7">
        <v>104</v>
      </c>
      <c r="G55" s="7">
        <v>28.211586901763201</v>
      </c>
      <c r="H55" s="7">
        <v>33.258928571428598</v>
      </c>
      <c r="J55" s="14">
        <f t="shared" si="20"/>
        <v>-17</v>
      </c>
      <c r="K55" s="14">
        <f t="shared" si="21"/>
        <v>7</v>
      </c>
      <c r="L55" s="14">
        <f t="shared" si="22"/>
        <v>-35</v>
      </c>
      <c r="M55" s="14">
        <f t="shared" si="23"/>
        <v>74</v>
      </c>
      <c r="N55" s="14">
        <f t="shared" si="24"/>
        <v>-59.193954659949597</v>
      </c>
      <c r="O55" s="14">
        <f t="shared" si="25"/>
        <v>9.5982142857142989</v>
      </c>
      <c r="P55" s="15">
        <f t="shared" si="26"/>
        <v>289</v>
      </c>
      <c r="Q55" s="15">
        <f t="shared" si="27"/>
        <v>49</v>
      </c>
      <c r="R55" s="15">
        <f t="shared" si="28"/>
        <v>1225</v>
      </c>
      <c r="S55" s="15">
        <f t="shared" si="29"/>
        <v>5476</v>
      </c>
      <c r="T55" s="15">
        <f t="shared" si="30"/>
        <v>3503.9242682841686</v>
      </c>
      <c r="U55" s="15">
        <f t="shared" si="31"/>
        <v>92.125717474490045</v>
      </c>
      <c r="V55" s="17">
        <f t="shared" si="32"/>
        <v>0.69102990033222589</v>
      </c>
      <c r="W55" s="17">
        <f t="shared" si="33"/>
        <v>8.8982558824787686E-2</v>
      </c>
      <c r="X55" s="17">
        <f t="shared" si="34"/>
        <v>3.1125932983960616</v>
      </c>
      <c r="Y55" s="17">
        <f t="shared" si="35"/>
        <v>10.609783474376938</v>
      </c>
      <c r="Z55" s="17">
        <f t="shared" si="36"/>
        <v>6.5008163721300889</v>
      </c>
      <c r="AA55" s="17">
        <f t="shared" si="37"/>
        <v>0.18620205951012414</v>
      </c>
      <c r="AB55" s="18">
        <f t="shared" si="38"/>
        <v>3.5315679439283709</v>
      </c>
    </row>
    <row r="56" spans="1:28" x14ac:dyDescent="0.25">
      <c r="A56" s="6" t="s">
        <v>114</v>
      </c>
      <c r="B56" s="6" t="s">
        <v>115</v>
      </c>
      <c r="C56" s="7">
        <v>90</v>
      </c>
      <c r="D56" s="7">
        <v>30</v>
      </c>
      <c r="E56" s="7">
        <v>42</v>
      </c>
      <c r="F56" s="7">
        <v>90</v>
      </c>
      <c r="G56" s="7">
        <v>51.889168765743101</v>
      </c>
      <c r="H56" s="7">
        <v>19.866071428571399</v>
      </c>
      <c r="J56" s="14">
        <f t="shared" si="20"/>
        <v>10</v>
      </c>
      <c r="K56" s="14">
        <f t="shared" si="21"/>
        <v>10</v>
      </c>
      <c r="L56" s="14">
        <f t="shared" si="22"/>
        <v>-24</v>
      </c>
      <c r="M56" s="14">
        <f t="shared" si="23"/>
        <v>60</v>
      </c>
      <c r="N56" s="14">
        <f t="shared" si="24"/>
        <v>-35.516372795969694</v>
      </c>
      <c r="O56" s="14">
        <f t="shared" si="25"/>
        <v>-3.7946428571429003</v>
      </c>
      <c r="P56" s="15">
        <f t="shared" si="26"/>
        <v>100</v>
      </c>
      <c r="Q56" s="15">
        <f t="shared" si="27"/>
        <v>100</v>
      </c>
      <c r="R56" s="15">
        <f t="shared" si="28"/>
        <v>576</v>
      </c>
      <c r="S56" s="15">
        <f t="shared" si="29"/>
        <v>3600</v>
      </c>
      <c r="T56" s="15">
        <f t="shared" si="30"/>
        <v>1261.4127365822962</v>
      </c>
      <c r="U56" s="15">
        <f t="shared" si="31"/>
        <v>14.399314413265634</v>
      </c>
      <c r="V56" s="17">
        <f t="shared" si="32"/>
        <v>0.23911069215647954</v>
      </c>
      <c r="W56" s="17">
        <f t="shared" si="33"/>
        <v>0.18159705882609731</v>
      </c>
      <c r="X56" s="17">
        <f t="shared" si="34"/>
        <v>1.4635540733682706</v>
      </c>
      <c r="Y56" s="17">
        <f t="shared" si="35"/>
        <v>6.9750220065297626</v>
      </c>
      <c r="Z56" s="17">
        <f t="shared" si="36"/>
        <v>2.3402938939668236</v>
      </c>
      <c r="AA56" s="17">
        <f t="shared" si="37"/>
        <v>2.9103512816888565E-2</v>
      </c>
      <c r="AB56" s="18">
        <f t="shared" si="38"/>
        <v>1.8714468729440537</v>
      </c>
    </row>
    <row r="57" spans="1:28" x14ac:dyDescent="0.25">
      <c r="A57" s="6" t="s">
        <v>116</v>
      </c>
      <c r="B57" s="6" t="s">
        <v>117</v>
      </c>
      <c r="C57" s="7">
        <v>93</v>
      </c>
      <c r="D57" s="7">
        <v>39</v>
      </c>
      <c r="E57" s="7">
        <v>36</v>
      </c>
      <c r="F57" s="7">
        <v>95</v>
      </c>
      <c r="G57" s="7">
        <v>81.360201511335006</v>
      </c>
      <c r="H57" s="7">
        <v>19.866071428571399</v>
      </c>
      <c r="J57" s="14">
        <f t="shared" si="20"/>
        <v>13</v>
      </c>
      <c r="K57" s="14">
        <f t="shared" si="21"/>
        <v>19</v>
      </c>
      <c r="L57" s="14">
        <f t="shared" si="22"/>
        <v>-30</v>
      </c>
      <c r="M57" s="14">
        <f t="shared" si="23"/>
        <v>65</v>
      </c>
      <c r="N57" s="14">
        <f t="shared" si="24"/>
        <v>-6.0453400503777885</v>
      </c>
      <c r="O57" s="14">
        <f t="shared" si="25"/>
        <v>-3.7946428571429003</v>
      </c>
      <c r="P57" s="15">
        <f t="shared" si="26"/>
        <v>169</v>
      </c>
      <c r="Q57" s="15">
        <f t="shared" si="27"/>
        <v>361</v>
      </c>
      <c r="R57" s="15">
        <f t="shared" si="28"/>
        <v>900</v>
      </c>
      <c r="S57" s="15">
        <f t="shared" si="29"/>
        <v>4225</v>
      </c>
      <c r="T57" s="15">
        <f t="shared" si="30"/>
        <v>36.54613632470172</v>
      </c>
      <c r="U57" s="15">
        <f t="shared" si="31"/>
        <v>14.399314413265634</v>
      </c>
      <c r="V57" s="17">
        <f t="shared" si="32"/>
        <v>0.40409706974445042</v>
      </c>
      <c r="W57" s="17">
        <f t="shared" si="33"/>
        <v>0.65556538236221129</v>
      </c>
      <c r="X57" s="17">
        <f t="shared" si="34"/>
        <v>2.2868032396379228</v>
      </c>
      <c r="Y57" s="17">
        <f t="shared" si="35"/>
        <v>8.1859633271078458</v>
      </c>
      <c r="Z57" s="17">
        <f t="shared" si="36"/>
        <v>6.7803897335389371E-2</v>
      </c>
      <c r="AA57" s="17">
        <f t="shared" si="37"/>
        <v>2.9103512816888565E-2</v>
      </c>
      <c r="AB57" s="18">
        <f t="shared" si="38"/>
        <v>1.9382227381674513</v>
      </c>
    </row>
    <row r="58" spans="1:28" x14ac:dyDescent="0.25">
      <c r="A58" s="6" t="s">
        <v>118</v>
      </c>
      <c r="B58" s="6" t="s">
        <v>119</v>
      </c>
      <c r="C58" s="7">
        <v>86</v>
      </c>
      <c r="D58" s="7">
        <v>25</v>
      </c>
      <c r="E58" s="7">
        <v>43</v>
      </c>
      <c r="F58" s="7">
        <v>92</v>
      </c>
      <c r="G58" s="7">
        <v>52.141057934508801</v>
      </c>
      <c r="H58" s="7">
        <v>28.125</v>
      </c>
      <c r="J58" s="14">
        <f t="shared" si="20"/>
        <v>6</v>
      </c>
      <c r="K58" s="14">
        <f t="shared" si="21"/>
        <v>5</v>
      </c>
      <c r="L58" s="14">
        <f t="shared" si="22"/>
        <v>-23</v>
      </c>
      <c r="M58" s="14">
        <f t="shared" si="23"/>
        <v>62</v>
      </c>
      <c r="N58" s="14">
        <f t="shared" si="24"/>
        <v>-35.264483627203994</v>
      </c>
      <c r="O58" s="14">
        <f t="shared" si="25"/>
        <v>4.4642857142857011</v>
      </c>
      <c r="P58" s="15">
        <f t="shared" si="26"/>
        <v>36</v>
      </c>
      <c r="Q58" s="15">
        <f t="shared" si="27"/>
        <v>25</v>
      </c>
      <c r="R58" s="15">
        <f t="shared" si="28"/>
        <v>529</v>
      </c>
      <c r="S58" s="15">
        <f t="shared" si="29"/>
        <v>3844</v>
      </c>
      <c r="T58" s="15">
        <f t="shared" si="30"/>
        <v>1243.5838054933386</v>
      </c>
      <c r="U58" s="15">
        <f t="shared" si="31"/>
        <v>19.929846938775391</v>
      </c>
      <c r="V58" s="17">
        <f t="shared" si="32"/>
        <v>8.6079849176332629E-2</v>
      </c>
      <c r="W58" s="17">
        <f t="shared" si="33"/>
        <v>4.5399264706524327E-2</v>
      </c>
      <c r="X58" s="17">
        <f t="shared" si="34"/>
        <v>1.3441321264094013</v>
      </c>
      <c r="Y58" s="17">
        <f t="shared" si="35"/>
        <v>7.4477734980834462</v>
      </c>
      <c r="Z58" s="17">
        <f t="shared" si="36"/>
        <v>2.3072159509959183</v>
      </c>
      <c r="AA58" s="17">
        <f t="shared" si="37"/>
        <v>4.0281678639290976E-2</v>
      </c>
      <c r="AB58" s="18">
        <f t="shared" si="38"/>
        <v>1.8784803946684854</v>
      </c>
    </row>
    <row r="59" spans="1:28" x14ac:dyDescent="0.25">
      <c r="A59" s="6" t="s">
        <v>120</v>
      </c>
      <c r="B59" s="6" t="s">
        <v>121</v>
      </c>
      <c r="C59" s="7">
        <v>74</v>
      </c>
      <c r="D59" s="7">
        <v>20</v>
      </c>
      <c r="E59" s="7">
        <v>48</v>
      </c>
      <c r="F59" s="7">
        <v>8</v>
      </c>
      <c r="G59" s="7">
        <v>71.536523929471002</v>
      </c>
      <c r="H59" s="7">
        <v>45.535714285714299</v>
      </c>
      <c r="J59" s="14">
        <f t="shared" si="20"/>
        <v>-6</v>
      </c>
      <c r="K59" s="14">
        <f t="shared" si="21"/>
        <v>0</v>
      </c>
      <c r="L59" s="14">
        <f t="shared" si="22"/>
        <v>-18</v>
      </c>
      <c r="M59" s="14">
        <f t="shared" si="23"/>
        <v>-22</v>
      </c>
      <c r="N59" s="14">
        <f t="shared" si="24"/>
        <v>-15.869017632241793</v>
      </c>
      <c r="O59" s="14">
        <f t="shared" si="25"/>
        <v>21.875</v>
      </c>
      <c r="P59" s="15">
        <f t="shared" si="26"/>
        <v>36</v>
      </c>
      <c r="Q59" s="15">
        <f t="shared" si="27"/>
        <v>0</v>
      </c>
      <c r="R59" s="15">
        <f t="shared" si="28"/>
        <v>324</v>
      </c>
      <c r="S59" s="15">
        <f t="shared" si="29"/>
        <v>484</v>
      </c>
      <c r="T59" s="15">
        <f t="shared" si="30"/>
        <v>251.82572061240091</v>
      </c>
      <c r="U59" s="15">
        <f t="shared" si="31"/>
        <v>478.515625</v>
      </c>
      <c r="V59" s="17">
        <f t="shared" si="32"/>
        <v>8.6079849176332629E-2</v>
      </c>
      <c r="W59" s="17">
        <f t="shared" si="33"/>
        <v>0</v>
      </c>
      <c r="X59" s="17">
        <f t="shared" si="34"/>
        <v>0.82324916626965217</v>
      </c>
      <c r="Y59" s="17">
        <f t="shared" si="35"/>
        <v>0.9377529586556681</v>
      </c>
      <c r="Z59" s="17">
        <f t="shared" si="36"/>
        <v>0.4672112300766732</v>
      </c>
      <c r="AA59" s="17">
        <f t="shared" si="37"/>
        <v>0.96716310412938211</v>
      </c>
      <c r="AB59" s="18">
        <f t="shared" si="38"/>
        <v>0.54690938471795136</v>
      </c>
    </row>
    <row r="60" spans="1:28" x14ac:dyDescent="0.25">
      <c r="A60" s="6" t="s">
        <v>122</v>
      </c>
      <c r="B60" s="6" t="s">
        <v>123</v>
      </c>
      <c r="C60" s="7">
        <v>104</v>
      </c>
      <c r="D60" s="7">
        <v>52</v>
      </c>
      <c r="E60" s="7">
        <v>110</v>
      </c>
      <c r="F60" s="7">
        <v>51</v>
      </c>
      <c r="G60" s="7">
        <v>76.574307304785904</v>
      </c>
      <c r="H60" s="7">
        <v>28.348214285714299</v>
      </c>
      <c r="J60" s="14">
        <f t="shared" si="20"/>
        <v>24</v>
      </c>
      <c r="K60" s="14">
        <f t="shared" si="21"/>
        <v>32</v>
      </c>
      <c r="L60" s="14">
        <f t="shared" si="22"/>
        <v>44</v>
      </c>
      <c r="M60" s="14">
        <f t="shared" si="23"/>
        <v>21</v>
      </c>
      <c r="N60" s="14">
        <f t="shared" si="24"/>
        <v>-10.831234256926891</v>
      </c>
      <c r="O60" s="14">
        <f t="shared" si="25"/>
        <v>4.6875</v>
      </c>
      <c r="P60" s="15">
        <f t="shared" si="26"/>
        <v>576</v>
      </c>
      <c r="Q60" s="15">
        <f t="shared" si="27"/>
        <v>1024</v>
      </c>
      <c r="R60" s="15">
        <f t="shared" si="28"/>
        <v>1936</v>
      </c>
      <c r="S60" s="15">
        <f t="shared" si="29"/>
        <v>441</v>
      </c>
      <c r="T60" s="15">
        <f t="shared" si="30"/>
        <v>117.31563552842661</v>
      </c>
      <c r="U60" s="15">
        <f t="shared" si="31"/>
        <v>21.97265625</v>
      </c>
      <c r="V60" s="17">
        <f t="shared" si="32"/>
        <v>1.3772775868213221</v>
      </c>
      <c r="W60" s="17">
        <f t="shared" si="33"/>
        <v>1.8595538823792364</v>
      </c>
      <c r="X60" s="17">
        <f t="shared" si="34"/>
        <v>4.9191678577100211</v>
      </c>
      <c r="Y60" s="17">
        <f t="shared" si="35"/>
        <v>0.85444019579989594</v>
      </c>
      <c r="Z60" s="17">
        <f t="shared" si="36"/>
        <v>0.21765521905058233</v>
      </c>
      <c r="AA60" s="17">
        <f t="shared" si="37"/>
        <v>4.4410550699818564E-2</v>
      </c>
      <c r="AB60" s="18">
        <f t="shared" si="38"/>
        <v>1.5454175487434796</v>
      </c>
    </row>
    <row r="61" spans="1:28" x14ac:dyDescent="0.25">
      <c r="A61" s="6" t="s">
        <v>124</v>
      </c>
      <c r="B61" s="6" t="s">
        <v>125</v>
      </c>
      <c r="C61" s="7">
        <v>71</v>
      </c>
      <c r="D61" s="7">
        <v>27</v>
      </c>
      <c r="E61" s="7">
        <v>19</v>
      </c>
      <c r="F61" s="7">
        <v>88</v>
      </c>
      <c r="G61" s="7">
        <v>48.614609571788399</v>
      </c>
      <c r="H61" s="7">
        <v>47.544642857142897</v>
      </c>
      <c r="J61" s="14">
        <f t="shared" si="20"/>
        <v>-9</v>
      </c>
      <c r="K61" s="14">
        <f t="shared" si="21"/>
        <v>7</v>
      </c>
      <c r="L61" s="14">
        <f t="shared" si="22"/>
        <v>-47</v>
      </c>
      <c r="M61" s="14">
        <f t="shared" si="23"/>
        <v>58</v>
      </c>
      <c r="N61" s="14">
        <f t="shared" si="24"/>
        <v>-38.790931989924395</v>
      </c>
      <c r="O61" s="14">
        <f t="shared" si="25"/>
        <v>23.883928571428598</v>
      </c>
      <c r="P61" s="15">
        <f t="shared" si="26"/>
        <v>81</v>
      </c>
      <c r="Q61" s="15">
        <f t="shared" si="27"/>
        <v>49</v>
      </c>
      <c r="R61" s="15">
        <f t="shared" si="28"/>
        <v>2209</v>
      </c>
      <c r="S61" s="15">
        <f t="shared" si="29"/>
        <v>3364</v>
      </c>
      <c r="T61" s="15">
        <f t="shared" si="30"/>
        <v>1504.7364046469397</v>
      </c>
      <c r="U61" s="15">
        <f t="shared" si="31"/>
        <v>570.4420440051033</v>
      </c>
      <c r="V61" s="17">
        <f t="shared" si="32"/>
        <v>0.19367966064674844</v>
      </c>
      <c r="W61" s="17">
        <f t="shared" si="33"/>
        <v>8.8982558824787686E-2</v>
      </c>
      <c r="X61" s="17">
        <f t="shared" si="34"/>
        <v>5.6128315070668569</v>
      </c>
      <c r="Y61" s="17">
        <f t="shared" si="35"/>
        <v>6.5177705638794778</v>
      </c>
      <c r="Z61" s="17">
        <f t="shared" si="36"/>
        <v>2.7917313007050613</v>
      </c>
      <c r="AA61" s="17">
        <f t="shared" si="37"/>
        <v>1.1529623468531154</v>
      </c>
      <c r="AB61" s="18">
        <f t="shared" si="38"/>
        <v>2.7263263229960075</v>
      </c>
    </row>
    <row r="62" spans="1:28" x14ac:dyDescent="0.25">
      <c r="A62" s="6" t="s">
        <v>126</v>
      </c>
      <c r="B62" s="6" t="s">
        <v>127</v>
      </c>
      <c r="C62" s="7">
        <v>57</v>
      </c>
      <c r="D62" s="7">
        <v>51</v>
      </c>
      <c r="E62" s="7">
        <v>42</v>
      </c>
      <c r="F62" s="7">
        <v>86</v>
      </c>
      <c r="G62" s="7">
        <v>47.607052896725399</v>
      </c>
      <c r="H62" s="7">
        <v>43.526785714285701</v>
      </c>
      <c r="J62" s="14">
        <f t="shared" si="20"/>
        <v>-23</v>
      </c>
      <c r="K62" s="14">
        <f t="shared" si="21"/>
        <v>31</v>
      </c>
      <c r="L62" s="14">
        <f t="shared" si="22"/>
        <v>-24</v>
      </c>
      <c r="M62" s="14">
        <f t="shared" si="23"/>
        <v>56</v>
      </c>
      <c r="N62" s="14">
        <f t="shared" si="24"/>
        <v>-39.798488664987396</v>
      </c>
      <c r="O62" s="14">
        <f t="shared" si="25"/>
        <v>19.866071428571402</v>
      </c>
      <c r="P62" s="15">
        <f t="shared" si="26"/>
        <v>529</v>
      </c>
      <c r="Q62" s="15">
        <f t="shared" si="27"/>
        <v>961</v>
      </c>
      <c r="R62" s="15">
        <f t="shared" si="28"/>
        <v>576</v>
      </c>
      <c r="S62" s="15">
        <f t="shared" si="29"/>
        <v>3136</v>
      </c>
      <c r="T62" s="15">
        <f t="shared" si="30"/>
        <v>1583.9197000171303</v>
      </c>
      <c r="U62" s="15">
        <f t="shared" si="31"/>
        <v>394.66079400510097</v>
      </c>
      <c r="V62" s="17">
        <f t="shared" si="32"/>
        <v>1.2648955615077768</v>
      </c>
      <c r="W62" s="17">
        <f t="shared" si="33"/>
        <v>1.7451477353187952</v>
      </c>
      <c r="X62" s="17">
        <f t="shared" si="34"/>
        <v>1.4635540733682706</v>
      </c>
      <c r="Y62" s="17">
        <f t="shared" si="35"/>
        <v>6.076019170132593</v>
      </c>
      <c r="Z62" s="17">
        <f t="shared" si="36"/>
        <v>2.938639744931745</v>
      </c>
      <c r="AA62" s="17">
        <f t="shared" si="37"/>
        <v>0.79767794125456215</v>
      </c>
      <c r="AB62" s="18">
        <f t="shared" si="38"/>
        <v>2.3809890377522902</v>
      </c>
    </row>
    <row r="63" spans="1:28" x14ac:dyDescent="0.25">
      <c r="A63" s="6" t="s">
        <v>128</v>
      </c>
      <c r="B63" s="6" t="s">
        <v>129</v>
      </c>
      <c r="C63" s="7">
        <v>31</v>
      </c>
      <c r="D63" s="7">
        <v>71</v>
      </c>
      <c r="E63" s="7">
        <v>5</v>
      </c>
      <c r="F63" s="7">
        <v>29</v>
      </c>
      <c r="G63" s="7">
        <v>52.896725440806001</v>
      </c>
      <c r="H63" s="7">
        <v>77.678571428571402</v>
      </c>
      <c r="J63" s="14">
        <f t="shared" si="20"/>
        <v>-49</v>
      </c>
      <c r="K63" s="14">
        <f t="shared" si="21"/>
        <v>51</v>
      </c>
      <c r="L63" s="14">
        <f t="shared" si="22"/>
        <v>-61</v>
      </c>
      <c r="M63" s="14">
        <f t="shared" si="23"/>
        <v>-1</v>
      </c>
      <c r="N63" s="14">
        <f t="shared" si="24"/>
        <v>-34.508816120906793</v>
      </c>
      <c r="O63" s="14">
        <f t="shared" si="25"/>
        <v>54.017857142857103</v>
      </c>
      <c r="P63" s="15">
        <f t="shared" si="26"/>
        <v>2401</v>
      </c>
      <c r="Q63" s="15">
        <f t="shared" si="27"/>
        <v>2601</v>
      </c>
      <c r="R63" s="15">
        <f t="shared" si="28"/>
        <v>3721</v>
      </c>
      <c r="S63" s="15">
        <f t="shared" si="29"/>
        <v>1</v>
      </c>
      <c r="T63" s="15">
        <f t="shared" si="30"/>
        <v>1190.8583900665567</v>
      </c>
      <c r="U63" s="15">
        <f t="shared" si="31"/>
        <v>2917.9288903061183</v>
      </c>
      <c r="V63" s="17">
        <f t="shared" si="32"/>
        <v>5.7410477186770734</v>
      </c>
      <c r="W63" s="17">
        <f t="shared" si="33"/>
        <v>4.7233395000667908</v>
      </c>
      <c r="X63" s="17">
        <f t="shared" si="34"/>
        <v>9.4546609496585674</v>
      </c>
      <c r="Y63" s="17">
        <f t="shared" si="35"/>
        <v>1.937506112924934E-3</v>
      </c>
      <c r="Z63" s="17">
        <f t="shared" si="36"/>
        <v>2.2093947032776771</v>
      </c>
      <c r="AA63" s="17">
        <f t="shared" si="37"/>
        <v>5.8976405695786189</v>
      </c>
      <c r="AB63" s="18">
        <f t="shared" si="38"/>
        <v>4.6713368245619424</v>
      </c>
    </row>
    <row r="64" spans="1:28" x14ac:dyDescent="0.25">
      <c r="A64" s="6" t="s">
        <v>130</v>
      </c>
      <c r="B64" s="6" t="s">
        <v>131</v>
      </c>
      <c r="C64" s="7">
        <v>34</v>
      </c>
      <c r="D64" s="7">
        <v>68</v>
      </c>
      <c r="E64" s="7">
        <v>70</v>
      </c>
      <c r="F64" s="7">
        <v>58</v>
      </c>
      <c r="G64" s="7">
        <v>73.551637279597003</v>
      </c>
      <c r="H64" s="7">
        <v>66.071428571428598</v>
      </c>
      <c r="J64" s="14">
        <f t="shared" si="20"/>
        <v>-46</v>
      </c>
      <c r="K64" s="14">
        <f t="shared" si="21"/>
        <v>48</v>
      </c>
      <c r="L64" s="14">
        <f t="shared" si="22"/>
        <v>4</v>
      </c>
      <c r="M64" s="14">
        <f t="shared" si="23"/>
        <v>28</v>
      </c>
      <c r="N64" s="14">
        <f t="shared" si="24"/>
        <v>-13.853904282115792</v>
      </c>
      <c r="O64" s="14">
        <f t="shared" si="25"/>
        <v>42.410714285714299</v>
      </c>
      <c r="P64" s="15">
        <f t="shared" si="26"/>
        <v>2116</v>
      </c>
      <c r="Q64" s="15">
        <f t="shared" si="27"/>
        <v>2304</v>
      </c>
      <c r="R64" s="15">
        <f t="shared" si="28"/>
        <v>16</v>
      </c>
      <c r="S64" s="15">
        <f t="shared" si="29"/>
        <v>784</v>
      </c>
      <c r="T64" s="15">
        <f t="shared" si="30"/>
        <v>191.93066385802629</v>
      </c>
      <c r="U64" s="15">
        <f t="shared" si="31"/>
        <v>1798.668686224491</v>
      </c>
      <c r="V64" s="17">
        <f t="shared" si="32"/>
        <v>5.0595822460311073</v>
      </c>
      <c r="W64" s="17">
        <f t="shared" si="33"/>
        <v>4.1839962353532822</v>
      </c>
      <c r="X64" s="17">
        <f t="shared" si="34"/>
        <v>4.0654279815785295E-2</v>
      </c>
      <c r="Y64" s="17">
        <f t="shared" si="35"/>
        <v>1.5190047925331482</v>
      </c>
      <c r="Z64" s="17">
        <f t="shared" si="36"/>
        <v>0.35608817611033627</v>
      </c>
      <c r="AA64" s="17">
        <f t="shared" si="37"/>
        <v>3.6354214971960346</v>
      </c>
      <c r="AB64" s="18">
        <f t="shared" si="38"/>
        <v>2.4657912045066155</v>
      </c>
    </row>
    <row r="65" spans="1:28" x14ac:dyDescent="0.25">
      <c r="A65" s="6" t="s">
        <v>132</v>
      </c>
      <c r="B65" s="6" t="s">
        <v>133</v>
      </c>
      <c r="C65" s="7">
        <v>58</v>
      </c>
      <c r="D65" s="7">
        <v>17</v>
      </c>
      <c r="E65" s="7">
        <v>45</v>
      </c>
      <c r="F65" s="7">
        <v>69</v>
      </c>
      <c r="G65" s="7">
        <v>92.947103274559197</v>
      </c>
      <c r="H65" s="7">
        <v>49.107142857142897</v>
      </c>
      <c r="J65" s="14">
        <f t="shared" si="20"/>
        <v>-22</v>
      </c>
      <c r="K65" s="14">
        <f t="shared" si="21"/>
        <v>-3</v>
      </c>
      <c r="L65" s="14">
        <f t="shared" si="22"/>
        <v>-21</v>
      </c>
      <c r="M65" s="14">
        <f t="shared" si="23"/>
        <v>39</v>
      </c>
      <c r="N65" s="14">
        <f t="shared" si="24"/>
        <v>5.5415617128464021</v>
      </c>
      <c r="O65" s="14">
        <f t="shared" si="25"/>
        <v>25.446428571428598</v>
      </c>
      <c r="P65" s="15">
        <f t="shared" si="26"/>
        <v>484</v>
      </c>
      <c r="Q65" s="15">
        <f t="shared" si="27"/>
        <v>9</v>
      </c>
      <c r="R65" s="15">
        <f t="shared" si="28"/>
        <v>441</v>
      </c>
      <c r="S65" s="15">
        <f t="shared" si="29"/>
        <v>1521</v>
      </c>
      <c r="T65" s="15">
        <f t="shared" si="30"/>
        <v>30.708906217285151</v>
      </c>
      <c r="U65" s="15">
        <f t="shared" si="31"/>
        <v>647.52072704081763</v>
      </c>
      <c r="V65" s="17">
        <f t="shared" si="32"/>
        <v>1.1572957500373608</v>
      </c>
      <c r="W65" s="17">
        <f t="shared" si="33"/>
        <v>1.6343735294348759E-2</v>
      </c>
      <c r="X65" s="17">
        <f t="shared" si="34"/>
        <v>1.1205335874225821</v>
      </c>
      <c r="Y65" s="17">
        <f t="shared" si="35"/>
        <v>2.9469467977588248</v>
      </c>
      <c r="Z65" s="17">
        <f t="shared" si="36"/>
        <v>5.6974108177655552E-2</v>
      </c>
      <c r="AA65" s="17">
        <f t="shared" si="37"/>
        <v>1.3087517389905743</v>
      </c>
      <c r="AB65" s="18">
        <f t="shared" si="38"/>
        <v>1.1011409529468912</v>
      </c>
    </row>
    <row r="66" spans="1:28" x14ac:dyDescent="0.25">
      <c r="A66" s="6" t="s">
        <v>134</v>
      </c>
      <c r="B66" s="6" t="s">
        <v>135</v>
      </c>
      <c r="C66" s="7">
        <v>64</v>
      </c>
      <c r="D66" s="7">
        <v>20</v>
      </c>
      <c r="E66" s="7">
        <v>34</v>
      </c>
      <c r="F66" s="7">
        <v>64</v>
      </c>
      <c r="G66" s="7">
        <v>31.738035264483599</v>
      </c>
      <c r="H66" s="7">
        <v>45.089285714285701</v>
      </c>
      <c r="J66" s="14">
        <f t="shared" si="20"/>
        <v>-16</v>
      </c>
      <c r="K66" s="14">
        <f t="shared" si="21"/>
        <v>0</v>
      </c>
      <c r="L66" s="14">
        <f t="shared" si="22"/>
        <v>-32</v>
      </c>
      <c r="M66" s="14">
        <f t="shared" si="23"/>
        <v>34</v>
      </c>
      <c r="N66" s="14">
        <f t="shared" si="24"/>
        <v>-55.667506297229195</v>
      </c>
      <c r="O66" s="14">
        <f t="shared" si="25"/>
        <v>21.428571428571402</v>
      </c>
      <c r="P66" s="15">
        <f t="shared" si="26"/>
        <v>256</v>
      </c>
      <c r="Q66" s="15">
        <f t="shared" si="27"/>
        <v>0</v>
      </c>
      <c r="R66" s="15">
        <f t="shared" si="28"/>
        <v>1024</v>
      </c>
      <c r="S66" s="15">
        <f t="shared" si="29"/>
        <v>1156</v>
      </c>
      <c r="T66" s="15">
        <f t="shared" si="30"/>
        <v>3098.871257352052</v>
      </c>
      <c r="U66" s="15">
        <f t="shared" si="31"/>
        <v>459.18367346938663</v>
      </c>
      <c r="V66" s="17">
        <f t="shared" si="32"/>
        <v>0.61212337192058763</v>
      </c>
      <c r="W66" s="17">
        <f t="shared" si="33"/>
        <v>0</v>
      </c>
      <c r="X66" s="17">
        <f t="shared" si="34"/>
        <v>2.6018739082102589</v>
      </c>
      <c r="Y66" s="17">
        <f t="shared" si="35"/>
        <v>2.2397570665412236</v>
      </c>
      <c r="Z66" s="17">
        <f t="shared" si="36"/>
        <v>5.7493231766628456</v>
      </c>
      <c r="AA66" s="17">
        <f t="shared" si="37"/>
        <v>0.92808987584926739</v>
      </c>
      <c r="AB66" s="18">
        <f t="shared" si="38"/>
        <v>2.0218612331973635</v>
      </c>
    </row>
    <row r="67" spans="1:28" x14ac:dyDescent="0.25">
      <c r="A67" s="6" t="s">
        <v>136</v>
      </c>
      <c r="B67" s="6" t="s">
        <v>137</v>
      </c>
      <c r="C67" s="7">
        <v>47</v>
      </c>
      <c r="D67" s="7">
        <v>16</v>
      </c>
      <c r="E67" s="7">
        <v>58</v>
      </c>
      <c r="F67" s="7">
        <v>55</v>
      </c>
      <c r="G67" s="7">
        <v>12.5944584382872</v>
      </c>
      <c r="H67" s="7">
        <v>80.133928571428598</v>
      </c>
      <c r="J67" s="14">
        <f t="shared" si="20"/>
        <v>-33</v>
      </c>
      <c r="K67" s="14">
        <f t="shared" si="21"/>
        <v>-4</v>
      </c>
      <c r="L67" s="14">
        <f t="shared" si="22"/>
        <v>-8</v>
      </c>
      <c r="M67" s="14">
        <f t="shared" si="23"/>
        <v>25</v>
      </c>
      <c r="N67" s="14">
        <f t="shared" si="24"/>
        <v>-74.81108312342559</v>
      </c>
      <c r="O67" s="14">
        <f t="shared" si="25"/>
        <v>56.473214285714299</v>
      </c>
      <c r="P67" s="15">
        <f t="shared" si="26"/>
        <v>1089</v>
      </c>
      <c r="Q67" s="15">
        <f t="shared" si="27"/>
        <v>16</v>
      </c>
      <c r="R67" s="15">
        <f t="shared" si="28"/>
        <v>64</v>
      </c>
      <c r="S67" s="15">
        <f t="shared" si="29"/>
        <v>625</v>
      </c>
      <c r="T67" s="15">
        <f t="shared" si="30"/>
        <v>5596.6981581000928</v>
      </c>
      <c r="U67" s="15">
        <f t="shared" si="31"/>
        <v>3189.2239317602057</v>
      </c>
      <c r="V67" s="17">
        <f t="shared" si="32"/>
        <v>2.6039154375840621</v>
      </c>
      <c r="W67" s="17">
        <f t="shared" si="33"/>
        <v>2.9055529412175568E-2</v>
      </c>
      <c r="X67" s="17">
        <f t="shared" si="34"/>
        <v>0.16261711926314118</v>
      </c>
      <c r="Y67" s="17">
        <f t="shared" si="35"/>
        <v>1.2109413205780837</v>
      </c>
      <c r="Z67" s="17">
        <f t="shared" si="36"/>
        <v>10.38353121537749</v>
      </c>
      <c r="AA67" s="17">
        <f t="shared" si="37"/>
        <v>6.4459749200559822</v>
      </c>
      <c r="AB67" s="18">
        <f t="shared" si="38"/>
        <v>3.472672590378489</v>
      </c>
    </row>
    <row r="68" spans="1:28" x14ac:dyDescent="0.25">
      <c r="A68" s="6" t="s">
        <v>138</v>
      </c>
      <c r="B68" s="6" t="s">
        <v>139</v>
      </c>
      <c r="C68" s="7">
        <v>66</v>
      </c>
      <c r="D68" s="7">
        <v>37</v>
      </c>
      <c r="E68" s="7">
        <v>45</v>
      </c>
      <c r="F68" s="7">
        <v>85</v>
      </c>
      <c r="G68" s="7">
        <v>45.591939546599498</v>
      </c>
      <c r="H68" s="7">
        <v>49.107142857142897</v>
      </c>
      <c r="J68" s="14">
        <f t="shared" si="20"/>
        <v>-14</v>
      </c>
      <c r="K68" s="14">
        <f t="shared" si="21"/>
        <v>17</v>
      </c>
      <c r="L68" s="14">
        <f t="shared" si="22"/>
        <v>-21</v>
      </c>
      <c r="M68" s="14">
        <f t="shared" si="23"/>
        <v>55</v>
      </c>
      <c r="N68" s="14">
        <f t="shared" si="24"/>
        <v>-41.813602015113297</v>
      </c>
      <c r="O68" s="14">
        <f t="shared" si="25"/>
        <v>25.446428571428598</v>
      </c>
      <c r="P68" s="15">
        <f t="shared" si="26"/>
        <v>196</v>
      </c>
      <c r="Q68" s="15">
        <f t="shared" si="27"/>
        <v>289</v>
      </c>
      <c r="R68" s="15">
        <f t="shared" si="28"/>
        <v>441</v>
      </c>
      <c r="S68" s="15">
        <f t="shared" si="29"/>
        <v>3025</v>
      </c>
      <c r="T68" s="15">
        <f t="shared" si="30"/>
        <v>1748.3773134782869</v>
      </c>
      <c r="U68" s="15">
        <f t="shared" si="31"/>
        <v>647.52072704081763</v>
      </c>
      <c r="V68" s="17">
        <f t="shared" si="32"/>
        <v>0.46865695662669987</v>
      </c>
      <c r="W68" s="17">
        <f t="shared" si="33"/>
        <v>0.52481550000742117</v>
      </c>
      <c r="X68" s="17">
        <f t="shared" si="34"/>
        <v>1.1205335874225821</v>
      </c>
      <c r="Y68" s="17">
        <f t="shared" si="35"/>
        <v>5.8609559915979252</v>
      </c>
      <c r="Z68" s="17">
        <f t="shared" si="36"/>
        <v>3.2437572829409951</v>
      </c>
      <c r="AA68" s="17">
        <f t="shared" si="37"/>
        <v>1.3087517389905743</v>
      </c>
      <c r="AB68" s="18">
        <f t="shared" si="38"/>
        <v>2.087911842931033</v>
      </c>
    </row>
    <row r="69" spans="1:28" x14ac:dyDescent="0.25">
      <c r="A69" s="6" t="s">
        <v>140</v>
      </c>
      <c r="B69" s="6" t="s">
        <v>141</v>
      </c>
      <c r="C69" s="7">
        <v>40</v>
      </c>
      <c r="D69" s="7">
        <v>91</v>
      </c>
      <c r="E69" s="7">
        <v>62</v>
      </c>
      <c r="F69" s="7">
        <v>46</v>
      </c>
      <c r="G69" s="7">
        <v>25.6926952141058</v>
      </c>
      <c r="H69" s="7">
        <v>68.080357142857096</v>
      </c>
      <c r="J69" s="14">
        <f t="shared" si="20"/>
        <v>-40</v>
      </c>
      <c r="K69" s="14">
        <f t="shared" si="21"/>
        <v>71</v>
      </c>
      <c r="L69" s="14">
        <f t="shared" si="22"/>
        <v>-4</v>
      </c>
      <c r="M69" s="14">
        <f t="shared" si="23"/>
        <v>16</v>
      </c>
      <c r="N69" s="14">
        <f t="shared" si="24"/>
        <v>-61.712846347606998</v>
      </c>
      <c r="O69" s="14">
        <f t="shared" si="25"/>
        <v>44.419642857142797</v>
      </c>
      <c r="P69" s="15">
        <f t="shared" si="26"/>
        <v>1600</v>
      </c>
      <c r="Q69" s="15">
        <f t="shared" si="27"/>
        <v>5041</v>
      </c>
      <c r="R69" s="15">
        <f t="shared" si="28"/>
        <v>16</v>
      </c>
      <c r="S69" s="15">
        <f t="shared" si="29"/>
        <v>256</v>
      </c>
      <c r="T69" s="15">
        <f t="shared" si="30"/>
        <v>3808.4754043233506</v>
      </c>
      <c r="U69" s="15">
        <f t="shared" si="31"/>
        <v>1973.1046715561172</v>
      </c>
      <c r="V69" s="17">
        <f t="shared" si="32"/>
        <v>3.8257710745036726</v>
      </c>
      <c r="W69" s="17">
        <f t="shared" si="33"/>
        <v>9.1543077354235649</v>
      </c>
      <c r="X69" s="17">
        <f t="shared" si="34"/>
        <v>4.0654279815785295E-2</v>
      </c>
      <c r="Y69" s="17">
        <f t="shared" si="35"/>
        <v>0.49600156490878311</v>
      </c>
      <c r="Z69" s="17">
        <f t="shared" si="36"/>
        <v>7.0658488499250023</v>
      </c>
      <c r="AA69" s="17">
        <f t="shared" si="37"/>
        <v>3.9879868894864181</v>
      </c>
      <c r="AB69" s="18">
        <f t="shared" si="38"/>
        <v>4.0950950656772038</v>
      </c>
    </row>
    <row r="70" spans="1:28" x14ac:dyDescent="0.25">
      <c r="A70" s="6" t="s">
        <v>142</v>
      </c>
      <c r="B70" s="6" t="s">
        <v>143</v>
      </c>
      <c r="C70" s="7">
        <v>61</v>
      </c>
      <c r="D70" s="7">
        <v>36</v>
      </c>
      <c r="E70" s="7">
        <v>38</v>
      </c>
      <c r="F70" s="7">
        <v>100</v>
      </c>
      <c r="G70" s="7">
        <v>26.1964735516373</v>
      </c>
      <c r="H70" s="7">
        <v>53.348214285714299</v>
      </c>
      <c r="J70" s="14">
        <f t="shared" si="20"/>
        <v>-19</v>
      </c>
      <c r="K70" s="14">
        <f t="shared" si="21"/>
        <v>16</v>
      </c>
      <c r="L70" s="14">
        <f t="shared" si="22"/>
        <v>-28</v>
      </c>
      <c r="M70" s="14">
        <f t="shared" si="23"/>
        <v>70</v>
      </c>
      <c r="N70" s="14">
        <f t="shared" si="24"/>
        <v>-61.209068010075498</v>
      </c>
      <c r="O70" s="14">
        <f t="shared" si="25"/>
        <v>29.6875</v>
      </c>
      <c r="P70" s="15">
        <f t="shared" si="26"/>
        <v>361</v>
      </c>
      <c r="Q70" s="15">
        <f t="shared" si="27"/>
        <v>256</v>
      </c>
      <c r="R70" s="15">
        <f t="shared" si="28"/>
        <v>784</v>
      </c>
      <c r="S70" s="15">
        <f t="shared" si="29"/>
        <v>4900</v>
      </c>
      <c r="T70" s="15">
        <f t="shared" si="30"/>
        <v>3746.5500066620475</v>
      </c>
      <c r="U70" s="15">
        <f t="shared" si="31"/>
        <v>881.34765625</v>
      </c>
      <c r="V70" s="17">
        <f t="shared" si="32"/>
        <v>0.86318959868489109</v>
      </c>
      <c r="W70" s="17">
        <f t="shared" si="33"/>
        <v>0.46488847059480909</v>
      </c>
      <c r="X70" s="17">
        <f t="shared" si="34"/>
        <v>1.9920597109734794</v>
      </c>
      <c r="Y70" s="17">
        <f t="shared" si="35"/>
        <v>9.4937799533321776</v>
      </c>
      <c r="Z70" s="17">
        <f t="shared" si="36"/>
        <v>6.9509589127733653</v>
      </c>
      <c r="AA70" s="17">
        <f t="shared" si="37"/>
        <v>1.7813565336260557</v>
      </c>
      <c r="AB70" s="18">
        <f t="shared" si="38"/>
        <v>3.5910388633307964</v>
      </c>
    </row>
    <row r="71" spans="1:28" x14ac:dyDescent="0.25">
      <c r="A71" s="6" t="s">
        <v>144</v>
      </c>
      <c r="B71" s="6" t="s">
        <v>145</v>
      </c>
      <c r="C71" s="7">
        <v>81</v>
      </c>
      <c r="D71" s="7">
        <v>12</v>
      </c>
      <c r="E71" s="7">
        <v>73</v>
      </c>
      <c r="F71" s="7">
        <v>76</v>
      </c>
      <c r="G71" s="7">
        <v>15.617128463476099</v>
      </c>
      <c r="H71" s="7">
        <v>100</v>
      </c>
      <c r="J71" s="14">
        <f t="shared" si="20"/>
        <v>1</v>
      </c>
      <c r="K71" s="14">
        <f t="shared" si="21"/>
        <v>-8</v>
      </c>
      <c r="L71" s="14">
        <f t="shared" si="22"/>
        <v>7</v>
      </c>
      <c r="M71" s="14">
        <f t="shared" si="23"/>
        <v>46</v>
      </c>
      <c r="N71" s="14">
        <f t="shared" si="24"/>
        <v>-71.788413098236703</v>
      </c>
      <c r="O71" s="14">
        <f>H71-$H$20</f>
        <v>76.339285714285694</v>
      </c>
      <c r="P71" s="15">
        <f t="shared" si="26"/>
        <v>1</v>
      </c>
      <c r="Q71" s="15">
        <f t="shared" si="27"/>
        <v>64</v>
      </c>
      <c r="R71" s="15">
        <f t="shared" si="28"/>
        <v>49</v>
      </c>
      <c r="S71" s="15">
        <f t="shared" si="29"/>
        <v>2116</v>
      </c>
      <c r="T71" s="15">
        <f t="shared" si="30"/>
        <v>5153.5762551630833</v>
      </c>
      <c r="U71" s="15">
        <f>O71^2</f>
        <v>5827.6865433673438</v>
      </c>
      <c r="V71" s="17">
        <f t="shared" si="32"/>
        <v>2.3911069215647954E-3</v>
      </c>
      <c r="W71" s="17">
        <f t="shared" si="33"/>
        <v>0.11622211764870227</v>
      </c>
      <c r="X71" s="17">
        <f t="shared" si="34"/>
        <v>0.12450373193584247</v>
      </c>
      <c r="Y71" s="17">
        <f t="shared" si="35"/>
        <v>4.09976293494916</v>
      </c>
      <c r="Z71" s="17">
        <f t="shared" si="36"/>
        <v>9.5614089601858918</v>
      </c>
      <c r="AA71" s="17">
        <f>U71/$H$73</f>
        <v>11.778765650915139</v>
      </c>
      <c r="AB71" s="18">
        <f t="shared" si="38"/>
        <v>4.2805090837593838</v>
      </c>
    </row>
    <row r="72" spans="1:28" x14ac:dyDescent="0.25">
      <c r="A72" s="6" t="s">
        <v>146</v>
      </c>
      <c r="B72" s="6" t="s">
        <v>147</v>
      </c>
      <c r="C72" s="7">
        <v>70</v>
      </c>
      <c r="D72" s="7">
        <v>20</v>
      </c>
      <c r="E72" s="7">
        <v>40</v>
      </c>
      <c r="F72" s="7">
        <v>30</v>
      </c>
      <c r="G72" s="7">
        <v>57.178841309823703</v>
      </c>
      <c r="H72" s="7">
        <v>35.491071428571402</v>
      </c>
      <c r="J72" s="14">
        <f t="shared" si="20"/>
        <v>-10</v>
      </c>
      <c r="K72" s="14">
        <f t="shared" si="21"/>
        <v>0</v>
      </c>
      <c r="L72" s="14">
        <f t="shared" si="22"/>
        <v>-26</v>
      </c>
      <c r="M72" s="14">
        <f t="shared" si="23"/>
        <v>0</v>
      </c>
      <c r="N72" s="14">
        <f t="shared" si="24"/>
        <v>-30.226700251889092</v>
      </c>
      <c r="O72" s="14">
        <f t="shared" si="25"/>
        <v>11.830357142857103</v>
      </c>
      <c r="P72" s="15">
        <f t="shared" si="26"/>
        <v>100</v>
      </c>
      <c r="Q72" s="15">
        <f t="shared" si="27"/>
        <v>0</v>
      </c>
      <c r="R72" s="15">
        <f t="shared" si="28"/>
        <v>676</v>
      </c>
      <c r="S72" s="15">
        <f t="shared" si="29"/>
        <v>0</v>
      </c>
      <c r="T72" s="15">
        <f t="shared" si="30"/>
        <v>913.65340811755209</v>
      </c>
      <c r="U72" s="15">
        <f t="shared" si="31"/>
        <v>139.95735012755009</v>
      </c>
      <c r="V72" s="17">
        <f>P72/$C$73</f>
        <v>0.23911069215647954</v>
      </c>
      <c r="W72" s="17">
        <f t="shared" si="33"/>
        <v>0</v>
      </c>
      <c r="X72" s="17">
        <f t="shared" si="34"/>
        <v>1.7176433222169287</v>
      </c>
      <c r="Y72" s="17">
        <f t="shared" si="35"/>
        <v>0</v>
      </c>
      <c r="Z72" s="17">
        <f t="shared" si="36"/>
        <v>1.6950974333847513</v>
      </c>
      <c r="AA72" s="17">
        <f>U72/$H$73</f>
        <v>0.28287808824442068</v>
      </c>
      <c r="AB72" s="18">
        <f t="shared" si="38"/>
        <v>0.65578825600043011</v>
      </c>
    </row>
    <row r="73" spans="1:28" x14ac:dyDescent="0.25">
      <c r="B73" t="s">
        <v>148</v>
      </c>
      <c r="C73">
        <f t="shared" ref="C73:H73" si="39">VAR(C8:C72)</f>
        <v>418.21634615384619</v>
      </c>
      <c r="D73">
        <f t="shared" si="39"/>
        <v>550.66971153846134</v>
      </c>
      <c r="E73">
        <f t="shared" si="39"/>
        <v>393.5625</v>
      </c>
      <c r="F73">
        <f t="shared" si="39"/>
        <v>516.12740384615427</v>
      </c>
      <c r="G73">
        <f t="shared" si="39"/>
        <v>538.99757625918846</v>
      </c>
      <c r="H73">
        <f t="shared" si="39"/>
        <v>494.76207576254546</v>
      </c>
    </row>
  </sheetData>
  <phoneticPr fontId="5" type="noConversion"/>
  <pageMargins left="0.75" right="0.75" top="1" bottom="1" header="0.5" footer="0.5"/>
  <drawing r:id="rId1"/>
  <legacyDrawing r:id="rId2"/>
  <oleObjects>
    <mc:AlternateContent xmlns:mc="http://schemas.openxmlformats.org/markup-compatibility/2006">
      <mc:Choice Requires="x14">
        <oleObject progId="Equation.KSEE3" shapeId="1025" r:id="rId3">
          <objectPr defaultSize="0" altText="" r:id="rId4">
            <anchor moveWithCells="1">
              <from>
                <xdr:col>9</xdr:col>
                <xdr:colOff>88900</xdr:colOff>
                <xdr:row>4</xdr:row>
                <xdr:rowOff>114300</xdr:rowOff>
              </from>
              <to>
                <xdr:col>9</xdr:col>
                <xdr:colOff>488950</xdr:colOff>
                <xdr:row>5</xdr:row>
                <xdr:rowOff>158750</xdr:rowOff>
              </to>
            </anchor>
          </objectPr>
        </oleObject>
      </mc:Choice>
      <mc:Fallback>
        <oleObject progId="Equation.KSEE3" shapeId="1025" r:id="rId3"/>
      </mc:Fallback>
    </mc:AlternateContent>
    <mc:AlternateContent xmlns:mc="http://schemas.openxmlformats.org/markup-compatibility/2006">
      <mc:Choice Requires="x14">
        <oleObject progId="Equation.KSEE3" shapeId="1026" r:id="rId5">
          <objectPr defaultSize="0" altText="" r:id="rId6">
            <anchor moveWithCells="1">
              <from>
                <xdr:col>15</xdr:col>
                <xdr:colOff>31750</xdr:colOff>
                <xdr:row>4</xdr:row>
                <xdr:rowOff>127000</xdr:rowOff>
              </from>
              <to>
                <xdr:col>15</xdr:col>
                <xdr:colOff>577850</xdr:colOff>
                <xdr:row>6</xdr:row>
                <xdr:rowOff>12700</xdr:rowOff>
              </to>
            </anchor>
          </objectPr>
        </oleObject>
      </mc:Choice>
      <mc:Fallback>
        <oleObject progId="Equation.KSEE3" shapeId="1026" r:id="rId5"/>
      </mc:Fallback>
    </mc:AlternateContent>
    <mc:AlternateContent xmlns:mc="http://schemas.openxmlformats.org/markup-compatibility/2006">
      <mc:Choice Requires="x14">
        <oleObject progId="Equation.KSEE3" shapeId="1027" r:id="rId7">
          <objectPr defaultSize="0" altText="" r:id="rId8">
            <anchor moveWithCells="1">
              <from>
                <xdr:col>20</xdr:col>
                <xdr:colOff>869950</xdr:colOff>
                <xdr:row>3</xdr:row>
                <xdr:rowOff>82550</xdr:rowOff>
              </from>
              <to>
                <xdr:col>21</xdr:col>
                <xdr:colOff>711200</xdr:colOff>
                <xdr:row>5</xdr:row>
                <xdr:rowOff>146050</xdr:rowOff>
              </to>
            </anchor>
          </objectPr>
        </oleObject>
      </mc:Choice>
      <mc:Fallback>
        <oleObject progId="Equation.KSEE3" shapeId="1027" r:id="rId7"/>
      </mc:Fallback>
    </mc:AlternateContent>
    <mc:AlternateContent xmlns:mc="http://schemas.openxmlformats.org/markup-compatibility/2006">
      <mc:Choice Requires="x14">
        <oleObject progId="Equation.KSEE3" shapeId="1028" r:id="rId9">
          <objectPr defaultSize="0" altText="" r:id="rId10">
            <anchor moveWithCells="1">
              <from>
                <xdr:col>27</xdr:col>
                <xdr:colOff>0</xdr:colOff>
                <xdr:row>2</xdr:row>
                <xdr:rowOff>165100</xdr:rowOff>
              </from>
              <to>
                <xdr:col>28</xdr:col>
                <xdr:colOff>215900</xdr:colOff>
                <xdr:row>6</xdr:row>
                <xdr:rowOff>6350</xdr:rowOff>
              </to>
            </anchor>
          </objectPr>
        </oleObject>
      </mc:Choice>
      <mc:Fallback>
        <oleObject progId="Equation.KSEE3" shapeId="1028" r:id="rId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6维度文化距离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yihuang</cp:lastModifiedBy>
  <dcterms:created xsi:type="dcterms:W3CDTF">2022-02-27T15:46:09Z</dcterms:created>
  <dcterms:modified xsi:type="dcterms:W3CDTF">2022-04-23T02:33:38Z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52BD1CDA0E1C4300B6AFC2410D400E4F</vt:lpwstr>
  </property>
  <property fmtid="{D5CDD505-2E9C-101B-9397-08002B2CF9AE}" pid="3" name="KSOProductBuildVer">
    <vt:lpwstr>2052-11.1.0.11365</vt:lpwstr>
  </property>
</Properties>
</file>